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mc:AlternateContent xmlns:mc="http://schemas.openxmlformats.org/markup-compatibility/2006">
    <mc:Choice Requires="x15">
      <x15ac:absPath xmlns:x15ac="http://schemas.microsoft.com/office/spreadsheetml/2010/11/ac" url="https://sempra.sharepoint.com/teams/transmissionrevenue/2024/Citizens/SX-PQ/Cycle 7 Annual Filing/Cost Adjustment Workpapers - July Posting/"/>
    </mc:Choice>
  </mc:AlternateContent>
  <xr:revisionPtr revIDLastSave="813" documentId="14_{4E316C76-FBCD-4080-950C-5325161A749B}" xr6:coauthVersionLast="47" xr6:coauthVersionMax="47" xr10:uidLastSave="{EAB13969-4A3B-48A2-BF10-6B46A71AE34B}"/>
  <bookViews>
    <workbookView xWindow="-110" yWindow="-110" windowWidth="19420" windowHeight="10420" tabRatio="815" xr2:uid="{00000000-000D-0000-FFFF-FFFF00000000}"/>
  </bookViews>
  <sheets>
    <sheet name="Pg1 App XII C3 Cost Adj" sheetId="171" r:id="rId1"/>
    <sheet name="Pg2 App XII C3 Comparison" sheetId="170" r:id="rId2"/>
    <sheet name="Pg3 Rev App XII C3" sheetId="214" r:id="rId3"/>
    <sheet name="Pg4 As Filed App XII C3 FERC" sheetId="172" r:id="rId4"/>
    <sheet name="Pg5 Rev Sec 2-Non-Dir Exp" sheetId="215" r:id="rId5"/>
    <sheet name="Pg6 As Filed Non-Dir Exp FERC" sheetId="173" r:id="rId6"/>
    <sheet name="Pg7 Rev Sec 4-TU" sheetId="216" r:id="rId7"/>
    <sheet name="Pg7.1 As Filed Sec 4-TU FERC" sheetId="176" r:id="rId8"/>
    <sheet name="Pg8 Rev Stmt AH" sheetId="217" r:id="rId9"/>
    <sheet name="Pg8.1 As Filed Stmt AH Cost Adj" sheetId="224" r:id="rId10"/>
    <sheet name="Pg8.2 As Filed Stmt AH FERC Adj" sheetId="194" r:id="rId11"/>
    <sheet name="Pg8.3 Rev AH-3" sheetId="218" r:id="rId12"/>
    <sheet name="Pg8.4 As Filed AH-3 incl in C6" sheetId="223" r:id="rId13"/>
    <sheet name="Pg8.5 As Filed AH-3 FERC Adj" sheetId="213" r:id="rId14"/>
    <sheet name="Pg9 Rev Stmt AL" sheetId="219" r:id="rId15"/>
    <sheet name="Pg9.1 As Filed Stmt AL FERC Adj" sheetId="205" r:id="rId16"/>
    <sheet name="Pg10 Rev Stmt AV" sheetId="220" r:id="rId17"/>
    <sheet name="Pg11 As Filed Stmt AV FERC Adj" sheetId="207" r:id="rId18"/>
    <sheet name="Pg12 Rev AV-4" sheetId="221" r:id="rId19"/>
    <sheet name="Pg13 As Filed AV-4 FERC Adj" sheetId="209" r:id="rId20"/>
    <sheet name="Pg14 App XII C3 Int Calc" sheetId="210" r:id="rId21"/>
  </sheets>
  <definedNames>
    <definedName name="____May2007" hidden="1">{"2002Frcst","05Month",FALSE,"Frcst Format 2002"}</definedName>
    <definedName name="___Dec05" hidden="1">{"Page_1",#N/A,FALSE,"BAD4Q98";"Page_2",#N/A,FALSE,"BAD4Q98";"Page_3",#N/A,FALSE,"BAD4Q98";"Page_4",#N/A,FALSE,"BAD4Q98";"Page_5",#N/A,FALSE,"BAD4Q98";"Page_6",#N/A,FALSE,"BAD4Q98";"Input_1",#N/A,FALSE,"BAD4Q98";"Input_2",#N/A,FALSE,"BAD4Q98"}</definedName>
    <definedName name="___Jan09" hidden="1">{"Page_1",#N/A,FALSE,"BAD4Q98";"Page_2",#N/A,FALSE,"BAD4Q98";"Page_3",#N/A,FALSE,"BAD4Q98";"Page_4",#N/A,FALSE,"BAD4Q98";"Page_5",#N/A,FALSE,"BAD4Q98";"Page_6",#N/A,FALSE,"BAD4Q98";"Input_1",#N/A,FALSE,"BAD4Q98";"Input_2",#N/A,FALSE,"BAD4Q98"}</definedName>
    <definedName name="___May2007" hidden="1">{"2002Frcst","05Month",FALSE,"Frcst Format 2002"}</definedName>
    <definedName name="__123Graph_A" hidden="1">#REF!</definedName>
    <definedName name="__123Graph_AGraph2" hidden="1">#REF!</definedName>
    <definedName name="__123Graph_AGraph4" hidden="1">#REF!</definedName>
    <definedName name="__123Graph_B" hidden="1">#REF!</definedName>
    <definedName name="__123Graph_C" hidden="1">#REF!</definedName>
    <definedName name="__123Graph_CCHART1" hidden="1">#REF!</definedName>
    <definedName name="__123Graph_CCHART2" hidden="1">#REF!</definedName>
    <definedName name="__123Graph_CCHART3" hidden="1">#REF!</definedName>
    <definedName name="__123Graph_CCHART4" hidden="1">#REF!</definedName>
    <definedName name="__123Graph_CCHART5" hidden="1">#REF!</definedName>
    <definedName name="__123Graph_D" hidden="1">#REF!</definedName>
    <definedName name="__123Graph_DCHART1" hidden="1">#REF!</definedName>
    <definedName name="__123Graph_DCHART2" hidden="1">#REF!</definedName>
    <definedName name="__123Graph_DCHART3" hidden="1">#REF!</definedName>
    <definedName name="__123Graph_DCHART4" hidden="1">#REF!</definedName>
    <definedName name="__123Graph_DCHART5" hidden="1">#REF!</definedName>
    <definedName name="__123Graph_E" hidden="1">#REF!</definedName>
    <definedName name="__123Graph_F" hidden="1">#REF!</definedName>
    <definedName name="__123Graph_FCHART4" hidden="1">#REF!</definedName>
    <definedName name="__123Graph_FCHART5" hidden="1">#REF!</definedName>
    <definedName name="__123Graph_X" hidden="1">#REF!</definedName>
    <definedName name="__Dec05" hidden="1">{"Page_1",#N/A,FALSE,"BAD4Q98";"Page_2",#N/A,FALSE,"BAD4Q98";"Page_3",#N/A,FALSE,"BAD4Q98";"Page_4",#N/A,FALSE,"BAD4Q98";"Page_5",#N/A,FALSE,"BAD4Q98";"Page_6",#N/A,FALSE,"BAD4Q98";"Input_1",#N/A,FALSE,"BAD4Q98";"Input_2",#N/A,FALSE,"BAD4Q98"}</definedName>
    <definedName name="__FDS_HYPERLINK_TOGGLE_STATE__" hidden="1">"ON"</definedName>
    <definedName name="__Jan09" hidden="1">{"Page_1",#N/A,FALSE,"BAD4Q98";"Page_2",#N/A,FALSE,"BAD4Q98";"Page_3",#N/A,FALSE,"BAD4Q98";"Page_4",#N/A,FALSE,"BAD4Q98";"Page_5",#N/A,FALSE,"BAD4Q98";"Page_6",#N/A,FALSE,"BAD4Q98";"Input_1",#N/A,FALSE,"BAD4Q98";"Input_2",#N/A,FALSE,"BAD4Q98"}</definedName>
    <definedName name="__May2007" hidden="1">{"2002Frcst","05Month",FALSE,"Frcst Format 2002"}</definedName>
    <definedName name="_123Graph_CHART3" hidden="1">#REF!</definedName>
    <definedName name="_123Graph_E" hidden="1">#REF!</definedName>
    <definedName name="_AMO_SingleObject_157336487_ROM_F0.SEC2.Print_1.SEC1.SEC1.BDY.REV_MO_201601_Data_Set_WORK_BILLDET1" hidden="1">#REF!</definedName>
    <definedName name="_AMO_SingleObject_157336487_ROM_F0.SEC2.Print_1.SEC1.SEC1.HDR.REV_MO_201601" hidden="1">#REF!</definedName>
    <definedName name="_AMO_SingleObject_157336487_ROM_F0.SEC2.Print_1.SEC1.SEC2.BDY.REV_MO_201602_Data_Set_WORK_BILLDET1" hidden="1">#REF!</definedName>
    <definedName name="_AMO_SingleObject_157336487_ROM_F0.SEC2.Print_1.SEC1.SEC2.HDR.REV_MO_201602" hidden="1">#REF!</definedName>
    <definedName name="_AMO_SingleObject_157336487_ROM_F0.SEC2.Print_1.SEC1.SEC3.BDY.REV_MO_201603_Data_Set_WORK_BILLDET1" hidden="1">#REF!</definedName>
    <definedName name="_AMO_SingleObject_157336487_ROM_F0.SEC2.Print_1.SEC1.SEC3.HDR.REV_MO_201603" hidden="1">#REF!</definedName>
    <definedName name="_AMO_SingleObject_157336487_ROM_F0.SEC2.Print_1.SEC1.SEC4.BDY.REV_MO_999999_Data_Set_WORK_BILLDET1" hidden="1">#REF!</definedName>
    <definedName name="_AMO_SingleObject_157336487_ROM_F0.SEC2.Print_1.SEC1.SEC4.HDR.REV_MO_999999" hidden="1">#REF!</definedName>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16</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ec05" hidden="1">{"Page_1",#N/A,FALSE,"BAD4Q98";"Page_2",#N/A,FALSE,"BAD4Q98";"Page_3",#N/A,FALSE,"BAD4Q98";"Page_4",#N/A,FALSE,"BAD4Q98";"Page_5",#N/A,FALSE,"BAD4Q98";"Page_6",#N/A,FALSE,"BAD4Q98";"Input_1",#N/A,FALSE,"BAD4Q98";"Input_2",#N/A,FALSE,"BAD4Q98"}</definedName>
    <definedName name="_Fill" hidden="1">#REF!</definedName>
    <definedName name="_Jan09" hidden="1">{"Page_1",#N/A,FALSE,"BAD4Q98";"Page_2",#N/A,FALSE,"BAD4Q98";"Page_3",#N/A,FALSE,"BAD4Q98";"Page_4",#N/A,FALSE,"BAD4Q98";"Page_5",#N/A,FALSE,"BAD4Q98";"Page_6",#N/A,FALSE,"BAD4Q98";"Input_1",#N/A,FALSE,"BAD4Q98";"Input_2",#N/A,FALSE,"BAD4Q98"}</definedName>
    <definedName name="_Key1" hidden="1">#REF!</definedName>
    <definedName name="_Key2" hidden="1">#REF!</definedName>
    <definedName name="_MatInverse_In" hidden="1">#REF!</definedName>
    <definedName name="_MatMult_A" hidden="1">#REF!</definedName>
    <definedName name="_MatMult_AxB" hidden="1">#REF!</definedName>
    <definedName name="_MatMult_B" hidden="1">#REF!</definedName>
    <definedName name="_May2007" hidden="1">{"2002Frcst","05Month",FALSE,"Frcst Format 2002"}</definedName>
    <definedName name="_Order1" hidden="1">255</definedName>
    <definedName name="_Order2" hidden="1">255</definedName>
    <definedName name="_Parse_In" hidden="1">#REF!</definedName>
    <definedName name="_Parse_Out" hidden="1">#REF!</definedName>
    <definedName name="_Regression_Out" hidden="1">#REF!</definedName>
    <definedName name="_Regression_X" hidden="1">#REF!</definedName>
    <definedName name="_Regression_Y" hidden="1">#REF!</definedName>
    <definedName name="_Sort" hidden="1">#REF!</definedName>
    <definedName name="_Table1_In1" hidden="1">#REF!</definedName>
    <definedName name="_Table1_Out" hidden="1">#REF!</definedName>
    <definedName name="_Table2_Out" hidden="1">#REF!</definedName>
    <definedName name="_w2" hidden="1">{"SourcesUses",#N/A,TRUE,"CFMODEL";"TransOverview",#N/A,TRUE,"CFMODEL"}</definedName>
    <definedName name="a" hidden="1">{#N/A,#N/A,TRUE,"SDGE";#N/A,#N/A,TRUE,"GBU";#N/A,#N/A,TRUE,"TBU";#N/A,#N/A,TRUE,"EDBU";#N/A,#N/A,TRUE,"ExclCC"}</definedName>
    <definedName name="aaa" hidden="1">{"Income Statement",#N/A,FALSE,"CFMODEL";"Balance Sheet",#N/A,FALSE,"CFMODEL"}</definedName>
    <definedName name="aaaaa" hidden="1">{#N/A,#N/A,TRUE,"SDGE";#N/A,#N/A,TRUE,"GBU";#N/A,#N/A,TRUE,"TBU";#N/A,#N/A,TRUE,"EDBU";#N/A,#N/A,TRUE,"ExclCC"}</definedName>
    <definedName name="aaaaaaaaaaaaa" hidden="1">{"SourcesUses",#N/A,TRUE,"CFMODEL";"TransOverview",#N/A,TRUE,"CFMODEL"}</definedName>
    <definedName name="abc" hidden="1">"3Q12KMQDU0T4XKGIPPUR4OEMV"</definedName>
    <definedName name="ad" hidden="1">{"var_page",#N/A,FALSE,"template"}</definedName>
    <definedName name="adafdadf" hidden="1">{"Var_page",#N/A,FALSE,"template"}</definedName>
    <definedName name="afdadafa" hidden="1">{"by_month",#N/A,TRUE,"template";"destec_month",#N/A,TRUE,"template";"by_quarter",#N/A,TRUE,"template";"destec_quarter",#N/A,TRUE,"template";"by_year",#N/A,TRUE,"template";"destec_annual",#N/A,TRUE,"template"}</definedName>
    <definedName name="AG" hidden="1">#REF!</definedName>
    <definedName name="anscount" hidden="1">2</definedName>
    <definedName name="ARange24" hidden="1">#REF!</definedName>
    <definedName name="AS2DocOpenMode" hidden="1">"AS2DocumentEdit"</definedName>
    <definedName name="AS2HasNoAutoHeaderFooter" hidden="1">" "</definedName>
    <definedName name="AS2NamedRange" hidden="1">3</definedName>
    <definedName name="AS2ReportLS" hidden="1">1</definedName>
    <definedName name="AS2StaticLS" hidden="1">#REF!</definedName>
    <definedName name="AS2SyncStepLS" hidden="1">0</definedName>
    <definedName name="AS2TickmarkLS" hidden="1">#REF!</definedName>
    <definedName name="AS2VersionLS" hidden="1">300</definedName>
    <definedName name="b" hidden="1">{#N/A,#N/A,TRUE,"SDGE";#N/A,#N/A,TRUE,"GBU";#N/A,#N/A,TRUE,"TBU";#N/A,#N/A,TRUE,"EDBU";#N/A,#N/A,TRUE,"ExclCC"}</definedName>
    <definedName name="BEx00GHMXV67V1IG4T3LJKINJOCE" hidden="1">Addn #REF!</definedName>
    <definedName name="BEx00NZ7E5MCKBWJU6YPJ0CIZGM1" hidden="1">#REF!</definedName>
    <definedName name="BEx00RKU39JBM7SUSNPNGYECEJZV" hidden="1">Addn #REF!</definedName>
    <definedName name="BEx00VMF6OHXZLZWCWECCE3SHOY6" hidden="1">Functional #REF!</definedName>
    <definedName name="BEx018IE720H8Z2DTAJU85MF1MQT" hidden="1">Addn #REF!</definedName>
    <definedName name="BEx018NP0S5GEJKB3HT0W5HEFFUW" hidden="1">Functional #REF!</definedName>
    <definedName name="BEx01A5MM0X3EW0B595MY7WRLW01" hidden="1">Addn #REF!</definedName>
    <definedName name="BEx01D087DSHBK4MOGCV0J1A9O5C" hidden="1">SEU Func #REF!</definedName>
    <definedName name="BEx01F3QM3HEPCWWJJEX0L0RVWAN" hidden="1">#REF!</definedName>
    <definedName name="BEx01KCHKZJCF91ETSRPIFWQQAC1" hidden="1">Addn #REF!</definedName>
    <definedName name="BEx028MGCR0BV1OQZV038K5A4KR7" hidden="1">Addn #REF!</definedName>
    <definedName name="BEx02JEVS5Y9ANXL35AI60XC861X" hidden="1">Addn #REF!</definedName>
    <definedName name="BEx04128O1W72UO1QC7UCPNNZG9Z" hidden="1">Financial &amp; Non-#REF!</definedName>
    <definedName name="BEx1EQLVKGR0YQ630F75LKBMUD9Q" hidden="1">#REF!</definedName>
    <definedName name="BEx1FMDJGHELQUASX5HFL9J4RE3D" hidden="1">SEU Func #REF!</definedName>
    <definedName name="BEx1FN9XD8476NWAOIPFIQFAP91R" hidden="1">Addn #REF!</definedName>
    <definedName name="BEx1G128RXM0XJFJS75YTQJP1Q9R" hidden="1">SEU Func #REF!</definedName>
    <definedName name="BEx1G9AW6BYCF2WYM1TVBBM7QSC9" hidden="1">#REF!</definedName>
    <definedName name="BEx1GFG4TPKIQWVZUC3BRZ33360O" hidden="1">#REF!</definedName>
    <definedName name="BEx1GH8V32T74W3SDLZNWIEFOJMB" hidden="1">SEU Func Area by #REF!</definedName>
    <definedName name="BEx1GJSHRDLE9CKAZP6VYGNF8WAG" hidden="1">SEU Func Area by #REF!</definedName>
    <definedName name="BEx1GP6Q18Y44JCRA9DPKE7V7882" hidden="1">SEU Func #REF!</definedName>
    <definedName name="BEx1GV6HL426WS23WUK9S7XW7FX9" hidden="1">Addn #REF!</definedName>
    <definedName name="BEx1GY13FUWX193W8IDTUD617BUN" hidden="1">Functional #REF!</definedName>
    <definedName name="BEx1HQCNLA2KXL1D5E998O0G20TZ" hidden="1">SEU Driver #REF!</definedName>
    <definedName name="BEx1HT78JLDAMJRZ3P9PTYM0U8XS" hidden="1">SCG Func #REF!</definedName>
    <definedName name="BEx1ID9XWI0EXHZYLQIL8D0C0WH5" hidden="1">Addn #REF!</definedName>
    <definedName name="BEx1IK0TJV8J9XYO8DS8X7JYCB14" hidden="1">SEU Func #REF!</definedName>
    <definedName name="BEx1J0T1LZ9TBG36H8UB1M80V9AK" hidden="1">Functional #REF!</definedName>
    <definedName name="BEx1J4916QYSR8WPX1XHGOWA103Q" hidden="1">SEU Func Comm by #REF!</definedName>
    <definedName name="BEx1JF6S184IMMIL22WMI24WC7HD" hidden="1">Addn #REF!</definedName>
    <definedName name="BEx1JGDY5NT12UZS6711YPIP9E4I" hidden="1">#REF!</definedName>
    <definedName name="BEx1JPJ3GNL4JBOQ0VTJ2F27GORL" hidden="1">[0]!SDGE Func #REF!</definedName>
    <definedName name="BEx1L5DJE8K7R3Y5C1GBMPG80XDP" hidden="1">Addn #REF!</definedName>
    <definedName name="BEx1L7RW4E4AHIWD20SD8XXF8XY4" hidden="1">SEU Driver #REF!</definedName>
    <definedName name="BEx1LKYMFDZHFZ6EQ50UC0ZEGJGN" hidden="1">Addn #REF!</definedName>
    <definedName name="BEx1LSGD5W6G03IPF1V0A8O9XNWR" hidden="1">Functional #REF!</definedName>
    <definedName name="BEx1LVWJKI98V71VUT7OAJ5CAMKN" hidden="1">Addn #REF!</definedName>
    <definedName name="BEx1MHBUVWYO0XOUSCOV752SUYZE" hidden="1">Financial &amp; Non-#REF!</definedName>
    <definedName name="BEx1NAJS89E9Y0NV0RM3KUU5CB5R" hidden="1">Addn #REF!</definedName>
    <definedName name="BEx1NQKYIAPPIOD2SMZ7820ZNOSF" hidden="1">Addn #REF!</definedName>
    <definedName name="BEx1NVOE7GJ6WKW7I9CREZ2GP8TD" hidden="1">Addn #REF!</definedName>
    <definedName name="BEx1O54CDEKZNW8NQYXSU5O9H2LF" hidden="1">[0]!SDGE Func #REF!</definedName>
    <definedName name="BEx1OTUFQX114IUT3GN0TVYSYB5M" hidden="1">Addn #REF!</definedName>
    <definedName name="BEx1P3FODKMSYNP46H6VG2XDKGC7" hidden="1">Financial &amp; Non-#REF!</definedName>
    <definedName name="BEx1Q0EIX8A33V3LFNH493ILI0HX" hidden="1">Addn #REF!</definedName>
    <definedName name="BEx1Q0JTU5M0YHKGIG4H1DP3QQOY" hidden="1">SEU Func #REF!</definedName>
    <definedName name="BEx1R3TB96C84UAF24S3ITS3JH5R" hidden="1">SCG Func #REF!</definedName>
    <definedName name="BEx1R49EW58CQXI9JK7BKROC7KN1" hidden="1">Addn #REF!</definedName>
    <definedName name="BEx1RGJR2PVQ3D3SA5X6L9QPM7F4" hidden="1">Functional #REF!</definedName>
    <definedName name="BEx1RME8LVJIKMHRI4PHSH9V2CVY" hidden="1">Addn #REF!</definedName>
    <definedName name="BEx1ROXUWY4JF43R22YGQV8VS0G7" hidden="1">Addn #REF!</definedName>
    <definedName name="BEx1S29YABN753A629BX6PXBFA96" hidden="1">Addn #REF!</definedName>
    <definedName name="BEx1S5Q3TCX96WTELY74HA2ASVJT" hidden="1">#REF!</definedName>
    <definedName name="BEx1SDTFFOGLBUZL27LL4A0YI943" hidden="1">Addn #REF!</definedName>
    <definedName name="BEx1SIWTLD5J30EPTJW7XO561SJG" hidden="1">#REF!</definedName>
    <definedName name="BEx1SMCVHCJUCMC4FVFM78N6H72U" hidden="1">SEU Func #REF!</definedName>
    <definedName name="BEx1STULMAWD0NEAREILM64OPY00" hidden="1">Addn #REF!</definedName>
    <definedName name="BEx1SUWGDLGRUWXJTM1C7TJGIJR8" hidden="1">Addn #REF!</definedName>
    <definedName name="BEx1T3QNED4G45NO2INJRTKAD45T" hidden="1">Functional #REF!</definedName>
    <definedName name="BEx1T8U2JOKCUEEX4YLT03SKWQ6G" hidden="1">[0]!SDGE Func #REF!</definedName>
    <definedName name="BEx1TETUI9OXKL0Z7E9VQDC08FJG" hidden="1">Addn #REF!</definedName>
    <definedName name="BEx1UIJDWIKALV3EM8BJYPLENFMV" hidden="1">Addn #REF!</definedName>
    <definedName name="BEx1UWMHP3RS3MO76CVAU4P9KH2B" hidden="1">SEU Func Area by #REF!</definedName>
    <definedName name="BEx1V5M8GZ4M0D63HGWVN0QG25LG" hidden="1">SEU Driver by Func #REF!</definedName>
    <definedName name="BEx1VKLP2EMBATC7SZ4FLJRJ8VFI" hidden="1">SCG Func #REF!</definedName>
    <definedName name="BEx1VV8NGNLAOB6X4WL8PL46CSCB" hidden="1">Functional #REF!</definedName>
    <definedName name="BEx1WEPZTS8G9SY4FERGMHWFIYY3" hidden="1">SCG Func #REF!</definedName>
    <definedName name="BEx1X9AICW4MTOYHJ5TS4E03359S" hidden="1">SEU Func #REF!</definedName>
    <definedName name="BEx1XZ7QPNQFFG75UYWAOLXQJXWJ" hidden="1">SEU Driver by Func #REF!</definedName>
    <definedName name="BEx3AEHZW9LV0JGOI3140E9RU17M" hidden="1">Addn #REF!</definedName>
    <definedName name="BEx3BOSY29ELEJ90MCIEMAGOLTHV" hidden="1">SEU Func Area by #REF!</definedName>
    <definedName name="BEx3BY8WKSOC5XACCR5M2YP8BP70" hidden="1">#REF!</definedName>
    <definedName name="BEx3C0HPWFOJP9Q302IKBHWFV9DX" hidden="1">SEU Func #REF!</definedName>
    <definedName name="BEx3CT48SATJWIT8QHVS6DQ5P4LM" hidden="1">Financial &amp; Non-#REF!</definedName>
    <definedName name="BEx3CYT1ZL8MYON1H0NO1OCITU6Y" hidden="1">#REF!</definedName>
    <definedName name="BEx3D2K1ZM1P4KC7KYJ0X36ABUFH" hidden="1">SEU Func Comm by #REF!</definedName>
    <definedName name="BEx3D83Q0RX8NCO14VJZ6F7PPS9D" hidden="1">SEU Func #REF!</definedName>
    <definedName name="BEx3DKDXLAZ3571ELHUDJ1PNATW8" hidden="1">SEU Driver #REF!</definedName>
    <definedName name="BEx3DY6A6OPCMFSTO9WZP1NEBG24" hidden="1">#REF!</definedName>
    <definedName name="BEx3E1GWXLZJM9TQAB3W6662B9QP" hidden="1">Addn #REF!</definedName>
    <definedName name="BEx3E9PPY44KH2XGA8UMDMWC8W3I" hidden="1">#REF!</definedName>
    <definedName name="BEx3EA5SXED2RVVFEO20G847BZSN" hidden="1">#REF!</definedName>
    <definedName name="BEx3EAREXYW79BJYLUDYECDKM9AL" hidden="1">SEU Func Area by #REF!</definedName>
    <definedName name="BEx3EXJFOP6C1X0JLHB9Q8FAQTXP" hidden="1">#REF!</definedName>
    <definedName name="BEx3FID7JXDA6WTSV4AEOCFHW8I2" hidden="1">Addn #REF!</definedName>
    <definedName name="BEx3G7OW5MPIEEHI12V7QP9OZ8AH" hidden="1">#REF!</definedName>
    <definedName name="BEx3GFXO9P9TWVWKR9NW8N5RVFU7" hidden="1">SEU Driver #REF!</definedName>
    <definedName name="BEx3GXM8YOHYYQ8YL2U1M52A29Z0" hidden="1">Functional #REF!</definedName>
    <definedName name="BEx3HE3PCILPEW4KD2C00CJNRJZZ" hidden="1">SEU Driver #REF!</definedName>
    <definedName name="BEx3HSXOVI1E2FREWWS86O8R19E2" hidden="1">Financial &amp; Non-#REF!</definedName>
    <definedName name="BEx3IZN5224O9JUXPERTAGQ9BHZP" hidden="1">#REF!</definedName>
    <definedName name="BEx3JAA3E69G5K7ODRWCZN7HKKAB" hidden="1">Addn #REF!</definedName>
    <definedName name="BEx3K3Y9OPKSIZA0E1EEG4NT5B0T" hidden="1">Addn #REF!</definedName>
    <definedName name="BEx3K7UJ43OGQ20KNWYO03FVJ96T" hidden="1">Financial &amp; Non-#REF!</definedName>
    <definedName name="BEx3KH51243KR3TT5ZRP4W4KYX6S" hidden="1">SCG Func #REF!</definedName>
    <definedName name="BEx3LQ3AM8COFHOZW48MW1PCSMFB" hidden="1">Addn #REF!</definedName>
    <definedName name="BEx3LW39LX1DJIBZWULPI9CMSOC2" hidden="1">Addn #REF!</definedName>
    <definedName name="BEx3M7H9TQG9BSH3XCM8YAT6G6WJ" hidden="1">Financial &amp; Non-#REF!</definedName>
    <definedName name="BEx3M7XDIMHCSLM9Y2AT9NWLAOMY" hidden="1">Addn #REF!</definedName>
    <definedName name="BEx3MH2DKQSONMDJMVD4F2NKNM7G" hidden="1">Addn #REF!</definedName>
    <definedName name="BEx3MSGDXGW7OSHCKKQPMKKDR21A" hidden="1">Addn #REF!</definedName>
    <definedName name="BEx3N1G1UA6DMAIM7LIDXN7RKUUX" hidden="1">[0]!SDGE Func #REF!</definedName>
    <definedName name="BEx3N3EA4VJGB0V14C2HEGPXKP2I" hidden="1">Addn #REF!</definedName>
    <definedName name="BEx3NAFRIW5XWQA3OPN0Q24T0T42" hidden="1">Financial &amp; Non-#REF!</definedName>
    <definedName name="BEx3NEXKLPYH9X4KCYI7ESLC2GL4" hidden="1">Financial &amp; Non-#REF!</definedName>
    <definedName name="BEx3NFJ7AEGQPC1L8HQ9OPJ6HJVG" hidden="1">Addn #REF!</definedName>
    <definedName name="BEx3O5R5RBVLXHLE9AEKHF7TPET5" hidden="1">#REF!</definedName>
    <definedName name="BEx3O9Y9QHE201PEADOXXL01T8B9" hidden="1">SCG Func #REF!</definedName>
    <definedName name="BEx3OJ3EWCV3784K3YFC4RASIOGF" hidden="1">Functional #REF!</definedName>
    <definedName name="BEx3OXMM1O9DHZBX8KCTCAFXL35R" hidden="1">Addn #REF!</definedName>
    <definedName name="BEx3P4YVTSBLV0SJS5A82ANHBVG4" hidden="1">#REF!</definedName>
    <definedName name="BEx3P9GQUDWNPS9CL9O88YIYTG2B" hidden="1">[0]!SDGE Func #REF!</definedName>
    <definedName name="BEx3PUG0WDX3VMOW3YC9L7FA6795" hidden="1">#REF!</definedName>
    <definedName name="BEx3Q0FSCMFGDFRA18K779PC5SOU" hidden="1">SEU Driver #REF!</definedName>
    <definedName name="BEx3RK6IMVTK41YUUGFJYXS2R12V" hidden="1">Financial &amp; Non-#REF!</definedName>
    <definedName name="BEx3SF7B3E0AIY3RJREOCHFQ6ZOY" hidden="1">Functional #REF!</definedName>
    <definedName name="BEx3SOHSXK5I2AX8UQ1367PVN94C" hidden="1">#REF!</definedName>
    <definedName name="BEx3TD2DG6QMJ5IKJIUBGBZEPEPO" hidden="1">SEU Func Comm by #REF!</definedName>
    <definedName name="BEx3TLGJC8Q5WEWUNPCRP8YQCT4M" hidden="1">SEU Func Area by #REF!</definedName>
    <definedName name="BEx3TM242XQQHIQCIHLY63VDLGQ0" hidden="1">SEU Func #REF!</definedName>
    <definedName name="BEx3TPT1WV6YQ4RGA0ZEFJ7WEOQQ" hidden="1">Addn #REF!</definedName>
    <definedName name="BEx3UJ0Y0EKCX55B0WAD89K1I9A2" hidden="1">SEU Driver #REF!</definedName>
    <definedName name="BEx5793NUDQFE11HUM4WTJY9IFKN" hidden="1">Addn #REF!</definedName>
    <definedName name="BEx58N01LLZ8ZKB5V5P7UG5JZLSX" hidden="1">Addn #REF!</definedName>
    <definedName name="BEx59250F3FSWLBU1PX6J51NGMF2" hidden="1">Addn #REF!</definedName>
    <definedName name="BEx5931D0OK7253V4DKCZOJQ7CF6" hidden="1">Financial &amp; Non-#REF!</definedName>
    <definedName name="BEx59BA1716EYX5N0PFQ93LXY7R1" hidden="1">Addn #REF!</definedName>
    <definedName name="BEx59DOBKH8VQ98XK7SNHA8B047T" hidden="1">Addn #REF!</definedName>
    <definedName name="BEx59EQ7A4HVKPNS0I2HIPB8NOKJ" hidden="1">[0]!SDGE Func #REF!</definedName>
    <definedName name="BEx59JYWXN9L4GE0O40TJIRHE8P3" hidden="1">SEU Func #REF!</definedName>
    <definedName name="BEx59Y216NXUJ0GAPO3YO3VAVU7Y" hidden="1">Financial &amp; Non-#REF!</definedName>
    <definedName name="BEx5B9K3B02PJMMXXC4SKP6NO2CI" hidden="1">Addn #REF!</definedName>
    <definedName name="BEx5BDAX4V28AHZW9HVCC9TEMJW6" hidden="1">#REF!</definedName>
    <definedName name="BEx5BIUKY4Q3KD7JK9A78SJHIT4S" hidden="1">#REF!</definedName>
    <definedName name="BEx5BSVY0ZJU5LWHW14G30FZ7WNT" hidden="1">Addn #REF!</definedName>
    <definedName name="BEx5C9THJ886U0S3S65HH25DA6L5" hidden="1">Addn #REF!</definedName>
    <definedName name="BEx5CU1WA73BOAX4HZBTE4D3COW6" hidden="1">Addn #REF!</definedName>
    <definedName name="BEx5D9C4Z9LRXWV58SC94GBRMFS4" hidden="1">SEU Func #REF!</definedName>
    <definedName name="BEx5DQV9BM9CHGYMW87AFZOP9S9B" hidden="1">Addn #REF!</definedName>
    <definedName name="BEx5DXGLRIFRGETUGZDVNCCYOHKD" hidden="1">Financial &amp; Non-#REF!</definedName>
    <definedName name="BEx5DXWQFTJFHRMSE4FWPHTKLTIE" hidden="1">SEU Func #REF!</definedName>
    <definedName name="BEx5E7COVKY842P1212KOBRHK4DE" hidden="1">SEU Func #REF!</definedName>
    <definedName name="BEx5EB8XUYYLCXPJ8V9C1FHYJ0T8" hidden="1">[0]!SDGE Func #REF!</definedName>
    <definedName name="BEx5EDY0WYS351CC34O3AXLT11TX" hidden="1">SEU Func Area by #REF!</definedName>
    <definedName name="BEx5EN8J7513PCBQXOTXOOM8Y8MZ" hidden="1">Addn #REF!</definedName>
    <definedName name="BEx5EXQ67TILJNNHBN4C5BJGDT2H" hidden="1">#REF!</definedName>
    <definedName name="BEx5F7GQQLV72KNSTYT1DT4534TY" hidden="1">SEU Func #REF!</definedName>
    <definedName name="BEx5F9PR9BI8ZTQCHZVT9MSMKIGL" hidden="1">SEU Driver #REF!</definedName>
    <definedName name="BEx5F9V2SND4PHG740J2N3F13YXZ" hidden="1">Addn #REF!</definedName>
    <definedName name="BEx5FLJVHRG42QI195ANYO5RJEOE" hidden="1">Addn #REF!</definedName>
    <definedName name="BEx5G26LL7JG28WLELU77NB94D24" hidden="1">SCG Func #REF!</definedName>
    <definedName name="BEx5G3U1F5AV1D9DLRNKT33F8PWY" hidden="1">#REF!</definedName>
    <definedName name="BEx5G98A5G4DVMI1IHKJZL8ND4SW" hidden="1">SEU Func Area by #REF!</definedName>
    <definedName name="BEx5GI7TBQH1IAHOJZEVZ991ZJ52" hidden="1">Financial &amp; Non-#REF!</definedName>
    <definedName name="BEx5H0NECIJJL39PTFDGTA8QX80R" hidden="1">SEU Func #REF!</definedName>
    <definedName name="BEx5H3CIHK23F0WPY14ZVTSVWBAZ" hidden="1">Addn #REF!</definedName>
    <definedName name="BEx5H5W59HFH8HXCBHJBY5UPH7F4" hidden="1">SEU Func #REF!</definedName>
    <definedName name="BEx5HV2GH2NKG2ZMBKOBBJNFI428" hidden="1">Functional #REF!</definedName>
    <definedName name="BEx5HYINOA160CH9GI3QOUK508N2" hidden="1">[0]!SDGE Func #REF!</definedName>
    <definedName name="BEx5JAX4AOZH9O950U7GVQJFTIZ6" hidden="1">SEU Func #REF!</definedName>
    <definedName name="BEx5JUEFFFWCNP5ECB9KK9FN8XU6" hidden="1">Financial &amp; Non-#REF!</definedName>
    <definedName name="BEx5JXUFOJ8QL1O4OV01U73K97XN" hidden="1">Functional #REF!</definedName>
    <definedName name="BEx5K9DRXLRKAIGVBD5ZA5VX98K8" hidden="1">SEU Func #REF!</definedName>
    <definedName name="BEx5KBS25AF4Y2ZDIIANYJ4A7O9D" hidden="1">Addn #REF!</definedName>
    <definedName name="BEx5KBS2YIR4PFJ5IOP3TFWY2PPX" hidden="1">Functional #REF!</definedName>
    <definedName name="BEx5KCOEOJ2CEGE7RRL3BY5L9FNN" hidden="1">Financial &amp; Non-#REF!</definedName>
    <definedName name="BEx5KDKSPYR1TLV0X9KORPRO1TQF" hidden="1">SEU Driver by Func #REF!</definedName>
    <definedName name="BEx5KV9DMMK99WN0JMGJ25NAV4UE" hidden="1">SEU Driver #REF!</definedName>
    <definedName name="BEx5L2LUQAKQCZVHOCD9ZBZYYS4B" hidden="1">#REF!</definedName>
    <definedName name="BEx5LC73IA7G6DRD2JU2BP27482T" hidden="1">SEU Func #REF!</definedName>
    <definedName name="BEx5LG37VMLUGZYZ8Z96WYEWHYEH" hidden="1">Addn #REF!</definedName>
    <definedName name="BEx5LYTLLDSL43P8M6Q9VD7IRKT4" hidden="1">Addn #REF!</definedName>
    <definedName name="BEx5LZPZQ0Q3M0HD4JMAQUTI58KJ" hidden="1">Functional #REF!</definedName>
    <definedName name="BEx5MA26EHX7VNGSNNAZ0KZMX02D" hidden="1">SEU Func #REF!</definedName>
    <definedName name="BEx5MD7IFYQJG8DF8PBO3RALXN2V" hidden="1">Addn #REF!</definedName>
    <definedName name="BEx5MNUHM5YPFC1YNX13K7M2LD9F" hidden="1">SEU Driver #REF!</definedName>
    <definedName name="BEx5MW8LCJWSC3TFMS4W8AI5J8VG" hidden="1">SEU Func Comm by #REF!</definedName>
    <definedName name="BEx5NK2ADYL3ELV1XHFPFOV8W42D" hidden="1">[0]!SDGE Func #REF!</definedName>
    <definedName name="BEx5OAL3NTNMHU9ERQOWTX8NTMX9" hidden="1">#REF!</definedName>
    <definedName name="BEx5OF2X01GCRGDKH63EW0B09RRJ" hidden="1">Financial &amp; Non-#REF!</definedName>
    <definedName name="BEx5PS8FN2D4DOX6U1J943CZH0LU" hidden="1">Functional #REF!</definedName>
    <definedName name="BEx5QQEG5M04N5YQ20UR10EWJ6M3" hidden="1">Addn #REF!</definedName>
    <definedName name="BEx73WIB65EZVKX73XD21IFUO36J" hidden="1">Financial &amp; Non-#REF!</definedName>
    <definedName name="BEx746P6H9UJ8T9MTNG7C73YSGFU" hidden="1">Addn #REF!</definedName>
    <definedName name="BEx74GAFRM21NBATRNLD7FWS1OXY" hidden="1">Functional #REF!</definedName>
    <definedName name="BEx74VVIHGE8RWIOQN9SZZ487OOC" hidden="1">Functional #REF!</definedName>
    <definedName name="BEx74XDH3TPR8GXY3PNUOMP3VX2A" hidden="1">Addn #REF!</definedName>
    <definedName name="BEx7520NAQMR076UI9WUPELXOTH2" hidden="1">SCG Func #REF!</definedName>
    <definedName name="BEx75V36DE3VP1AMI1RXXUV87029" hidden="1">Addn #REF!</definedName>
    <definedName name="BEx75V8OC9Q4YQQOLAJT6UDQDZ2N" hidden="1">#REF!</definedName>
    <definedName name="BEx75X6R04A1CL2MWVAAB055B3P9" hidden="1">Functional #REF!</definedName>
    <definedName name="BEx75XXSXBCP9KU62O05Y9Z5ACWM" hidden="1">#REF!</definedName>
    <definedName name="BEx761DRPA25R4PZH61K2NGXMK2U" hidden="1">SEU Func Comm by #REF!</definedName>
    <definedName name="BEx768Q7WXW37TL98VE3X80MYAOT" hidden="1">[0]!SDGE Func #REF!</definedName>
    <definedName name="BEx769MLSTUCGG15G1X2OEJ4ZQH7" hidden="1">SEU Func #REF!</definedName>
    <definedName name="BEx76BKMRV8NL1SQ6S37CNF7ETPJ" hidden="1">Addn #REF!</definedName>
    <definedName name="BEx76EQ049XAKGG9W866LOKTIJKO" hidden="1">#REF!</definedName>
    <definedName name="BEx76LGP7TRCIGQR1FZ1B4G223M5" hidden="1">#REF!</definedName>
    <definedName name="BEx76RR9E3UKJ375VSBT7ZQNMEB4" hidden="1">Financial &amp; Non-#REF!</definedName>
    <definedName name="BEx771Y54SZNEMLLKKVM69Q2UXPW" hidden="1">Addn #REF!</definedName>
    <definedName name="BEx77SRQQMO7ZX0ZJB9V7V67BBY8" hidden="1">#REF!</definedName>
    <definedName name="BEx787LVO91DZ12YLLQPAV8OMYJ8" hidden="1">Financial &amp; Non-#REF!</definedName>
    <definedName name="BEx78ESP6PYY9PRKG7N8I1062CBG" hidden="1">Financial &amp; Non-#REF!</definedName>
    <definedName name="BEx78JAKA3FRA112WDVJR5P2M06F" hidden="1">SEU Func Comm by #REF!</definedName>
    <definedName name="BEx79BGQJWM5HK7GBU4QCZQIGMJA" hidden="1">Addn #REF!</definedName>
    <definedName name="BEx79NLSWDY80RZ83IBSPPWC1LRP" hidden="1">Addn #REF!</definedName>
    <definedName name="BEx7AG85P2UCLBZH785AVALZ8NO2" hidden="1">Addn #REF!</definedName>
    <definedName name="BEx7BUKMRJIJ2T3VLPHVCGFYB91N" hidden="1">Addn #REF!</definedName>
    <definedName name="BEx7CD5LQHPU9ZD6Q6VGX42EG18N" hidden="1">#REF!</definedName>
    <definedName name="BEx7CSQONL7R3J1DFL1RBZ2UB4CJ" hidden="1">Addn #REF!</definedName>
    <definedName name="BEx7D9DFIZJHQGFY7GA9YYUA9ND5" hidden="1">Financial &amp; Non-#REF!</definedName>
    <definedName name="BEx7DB642H67MNJ2PZ1ACGYUMYX0" hidden="1">#REF!</definedName>
    <definedName name="BEx7DWG6RQW0D28OD9I5XKJYFDLX" hidden="1">SEU Func #REF!</definedName>
    <definedName name="BEx7E3SN5T57Z84MWEWGPL56BVYQ" hidden="1">Functional #REF!</definedName>
    <definedName name="BEx7E8QL4MLEWB3YUM4BI27WYSG4" hidden="1">Addn #REF!</definedName>
    <definedName name="BEx7F1YHNQP67YWOA22R2460OG8Q" hidden="1">#REF!</definedName>
    <definedName name="BEx7FGHPIVIRMUKXHH1IIO8C39WM" hidden="1">SCG Func #REF!</definedName>
    <definedName name="BEx7FK3D2PKAX7A5OS0M3EPATLK3" hidden="1">Addn #REF!</definedName>
    <definedName name="BEx7FX4LXTGXH0S5WO63H5V8973A" hidden="1">Addn #REF!</definedName>
    <definedName name="BEx7G09THIAHGVV4C6W739GLIL6F" hidden="1">SEU Driver #REF!</definedName>
    <definedName name="BEx7G1X3E168X1WSXE3IYQD39CSH" hidden="1">Functional #REF!</definedName>
    <definedName name="BEx7G5D8R3DAHH327NHVIRW1M1A6" hidden="1">SEU Driver by Func #REF!</definedName>
    <definedName name="BEx7GC43Z3IT632VJ04YICAVP2PC" hidden="1">Functional #REF!</definedName>
    <definedName name="BEx7GD5SMD4HYABHIF7TA7NL06BF" hidden="1">Addn #REF!</definedName>
    <definedName name="BEx7GNNEKMZ2TVCGR1CBK6H4CY70" hidden="1">SEU Driver by Func #REF!</definedName>
    <definedName name="BEx7GWSFCD13I3QC1N2NFFKY062P" hidden="1">Functional #REF!</definedName>
    <definedName name="BEx7H5XL7MLM8ZG6E12EKRMNYRXA" hidden="1">Addn #REF!</definedName>
    <definedName name="BEx7H86FAD3PJYLGZL1U0HWZBU77" hidden="1">SEU Driver #REF!</definedName>
    <definedName name="BEx7HNGQN8KJWL6B1O2RWR1I8XCR" hidden="1">Functional #REF!</definedName>
    <definedName name="BEx7I7ZOS5D5E9WZ6L4BOE2F3DY2" hidden="1">SEU Func #REF!</definedName>
    <definedName name="BEx7IA8PT7MFJWXGVCJFRY106ATL" hidden="1">SEU Func #REF!</definedName>
    <definedName name="BEx7IQKN2RWFXIJJQC1M3HN91456" hidden="1">SEU Driver by Func #REF!</definedName>
    <definedName name="BEx7IYTADRCEGWHWTPP3TX68M7RE" hidden="1">Addn #REF!</definedName>
    <definedName name="BEx7IYTI2BVB47X6UKCDS3S6S8M2" hidden="1">Financial &amp; Non-#REF!</definedName>
    <definedName name="BEx7JA7HO64PE6BSEFDQAYG2DV2M" hidden="1">SEU Driver #REF!</definedName>
    <definedName name="BEx7JN8QP1FGPG1PXW02J1OO9FTN" hidden="1">SCG Func #REF!</definedName>
    <definedName name="BEx7K7GY8XLOVRC3OHHBZ1TX6TMR" hidden="1">Addn #REF!</definedName>
    <definedName name="BEx7KGM4CB247DEMSOCLKY4D5TBL" hidden="1">#REF!</definedName>
    <definedName name="BEx7KJRBH9UOHHJDI99HVR8V9R0K" hidden="1">#REF!</definedName>
    <definedName name="BEx7KPGBNYFR4LHWGEPF89JL73WI" hidden="1">Addn #REF!</definedName>
    <definedName name="BEx7KYQUG9K5VGBRVMEF5XXB6I7D" hidden="1">Addn #REF!</definedName>
    <definedName name="BEx7LBHATV73G9G8EYC25A1GZPM7" hidden="1">Financial &amp; Non-#REF!</definedName>
    <definedName name="BEx7MCN6WJYIADN53L1N60G4M3U9" hidden="1">#REF!</definedName>
    <definedName name="BEx7NJ7BROENWNOB9DYNAZDMO381" hidden="1">Functional #REF!</definedName>
    <definedName name="BEx8ZNEEKMIGOZI4AEQOFKR48OX7" hidden="1">Addn #REF!</definedName>
    <definedName name="BEx906FH0CTZE3CU0DQWH3H4ZC4P" hidden="1">SEU Func #REF!</definedName>
    <definedName name="BEx9193BXQJVD64QF1Y7916CR3VZ" hidden="1">SEU Driver by Func #REF!</definedName>
    <definedName name="BEx91IOLAF9Q374K05VA9813T42J" hidden="1">Functional #REF!</definedName>
    <definedName name="BEx91MVNJP7UR6PVBG9O9JNNLL2S" hidden="1">Addn #REF!</definedName>
    <definedName name="BEx91NS16U93E9MPG050VOPE1B5V" hidden="1">Addn #REF!</definedName>
    <definedName name="BEx91WRP8CJ9NVHOVO3KK1CSEY3A" hidden="1">#REF!</definedName>
    <definedName name="BEx92JP6NFWRWOQOM9LV0ZGH6UII" hidden="1">[0]!SDGE Func #REF!</definedName>
    <definedName name="BEx92LY2W9T7IMRAJ6GVSJOYGXKX" hidden="1">Addn #REF!</definedName>
    <definedName name="BEx92VU31VCK7JA4H3D7UN9TXSLT" hidden="1">SEU Driver by Func #REF!</definedName>
    <definedName name="BEx937O89Y1D1SATU4ZSG51U1NQG" hidden="1">#REF!</definedName>
    <definedName name="BEx939RQZR5P0TIF9I3BMR6SR6Z8" hidden="1">Addn #REF!</definedName>
    <definedName name="BEx93C61JLMSUFCCC969HXVOAV5U" hidden="1">Addn #REF!</definedName>
    <definedName name="BEx93P7HZ849NJYP2FN3FVKLD1ZJ" hidden="1">#REF!</definedName>
    <definedName name="BEx93WUJ8SBBPMQO3GR8OPSWFZA4" hidden="1">Functional #REF!</definedName>
    <definedName name="BEx94SBGT6E7UM98ZRUU1UD0X2V9" hidden="1">SCG Func #REF!</definedName>
    <definedName name="BEx94YRCDNZCTCP3C1U048E2SHCV" hidden="1">#REF!</definedName>
    <definedName name="BEx95E6X1N492AUIEIQ1IXXTNYO0" hidden="1">SEU Func #REF!</definedName>
    <definedName name="BEx95GW2VHSR2AQCIZELG33FDA8H" hidden="1">Addn #REF!</definedName>
    <definedName name="BEx95JVY865JGQH3BGYILSOT7KIT" hidden="1">SEU Driver #REF!</definedName>
    <definedName name="BEx95RTS6PHEQTQLZVX7ZLJEZ2EC" hidden="1">SEU Func #REF!</definedName>
    <definedName name="BEx96FYFAVILQ8VYSE72BM2KXQHS" hidden="1">Functional #REF!</definedName>
    <definedName name="BEx96KLL02U9UGG9BE084W1T06AP" hidden="1">Functional #REF!</definedName>
    <definedName name="BEx96PED6KVTVBCA3YI15OONN1VC" hidden="1">Functional #REF!</definedName>
    <definedName name="BEx970MWXAD0OKZXP8P821WJ2SQ5" hidden="1">Addn #REF!</definedName>
    <definedName name="BEx971U2C4AAQ6GJB4FOAMCR7NZB" hidden="1">Financial &amp; Non-#REF!</definedName>
    <definedName name="BEx980WB7NBY9MBNN1VDHUAOOEN4" hidden="1">#REF!</definedName>
    <definedName name="BEx98DC7540CFIHHCBRDYER6N969" hidden="1">SEU Driver by Func #REF!</definedName>
    <definedName name="BEx98E3186U1CAC5ZCGORYSPBW55" hidden="1">SCG Func #REF!</definedName>
    <definedName name="BEx98P6A568OSQJKJ16MGMHFWQAJ" hidden="1">Addn #REF!</definedName>
    <definedName name="BEx98UPYWSKR968JQDKEOQJTFEN3" hidden="1">Addn #REF!</definedName>
    <definedName name="BEx99WS3MA5AE74HPBKZM9EI6J2H" hidden="1">Functional #REF!</definedName>
    <definedName name="BEx9A3TPSYIC5VV8BM8QF9YA6HKL" hidden="1">Addn #REF!</definedName>
    <definedName name="BEx9AB0O7AFRBN0DS6X3G5XATV0F" hidden="1">Addn #REF!</definedName>
    <definedName name="BEx9BKKJ3V7FT0YYP901CO1J9PK2" hidden="1">Addn #REF!</definedName>
    <definedName name="BEx9BNKFPZNHOBUFKJXSEZ45UCNX" hidden="1">Addn #REF!</definedName>
    <definedName name="BEx9BO0OF08DI95D48HIA4FNEAQ2" hidden="1">SCG Func #REF!</definedName>
    <definedName name="BEx9BYSZKJE7X0DZO9IBYA390EXN" hidden="1">Addn #REF!</definedName>
    <definedName name="BEx9C3WJQMGW0R7CUVA07P3TX1SN" hidden="1">SEU Func Comm by #REF!</definedName>
    <definedName name="BEx9CMHBVIKQKWB05U715K3OYE5N" hidden="1">Addn #REF!</definedName>
    <definedName name="BEx9CPBY3A014VDO5NC8CZH6A1ND" hidden="1">SEU Func #REF!</definedName>
    <definedName name="BEx9D4RIB90NHVB2YZNHPU1W05Q4" hidden="1">Addn #REF!</definedName>
    <definedName name="BEx9D5D3ORZ8H4FK3XMG4BUSRDF3" hidden="1">SEU Func #REF!</definedName>
    <definedName name="BEx9DCUTUL3BE617O4SMJRVU2L0S" hidden="1">Functional #REF!</definedName>
    <definedName name="BEx9DI91MBI8Y7KKG4TYD7GK0OO3" hidden="1">Addn #REF!</definedName>
    <definedName name="BEx9DPQSEJ56DZCPF3OY3GWEMEHS" hidden="1">[0]!SDGE Func #REF!</definedName>
    <definedName name="BEx9E8H2OWZQ45XRM27VACOL31OU" hidden="1">Addn #REF!</definedName>
    <definedName name="BEx9EBX1BZ0PL195G5AESVWY096V" hidden="1">SEU Func Area by #REF!</definedName>
    <definedName name="BEx9EFTH7ZBJ5N1CAQI38H8WNFW3" hidden="1">Addn #REF!</definedName>
    <definedName name="BEx9EK5VLPKF9XVYLA8L5M0VFA4J" hidden="1">Addn #REF!</definedName>
    <definedName name="BEx9ERI925K9PH2Z2PB4I9EX8QF3" hidden="1">#REF!</definedName>
    <definedName name="BEx9ET5JSJVBRWYIE1INNJ7SGTCC" hidden="1">Functional #REF!</definedName>
    <definedName name="BEx9EWG8HOBAXEVNI9PTPOTVPJ6O" hidden="1">Addn #REF!</definedName>
    <definedName name="BEx9F2FZK97W302TB1PE6SLT2W8P" hidden="1">SEU Driver by Func #REF!</definedName>
    <definedName name="BEx9F3N6P6EMZ3CI82RIVDKI8UYJ" hidden="1">Addn #REF!</definedName>
    <definedName name="BEx9F5QQ16E2AYXJFWMSOB65PQQD" hidden="1">#REF!</definedName>
    <definedName name="BEx9FEA49CAL0U75VSCJZGNERORM" hidden="1">SEU Func #REF!</definedName>
    <definedName name="BEx9FEA5G88VPTUBP7INZOU42U47" hidden="1">Addn #REF!</definedName>
    <definedName name="BEx9FZ3XLP4NW4ALG6YLL87UDWN5" hidden="1">#REF!</definedName>
    <definedName name="BEx9GA1T1D6OO1LJLL4M23ZQ4YZQ" hidden="1">Addn #REF!</definedName>
    <definedName name="BEx9GBEC3P5Y01WYIGKVJSG7XI43" hidden="1">[0]!SDGE Func #REF!</definedName>
    <definedName name="BEx9GKJHEHAXU8NPOK41VWZLKJHS" hidden="1">Addn #REF!</definedName>
    <definedName name="BEx9H7GTDG0K270VC8KIQPAZ4Y1Y" hidden="1">Functional #REF!</definedName>
    <definedName name="BEx9H9F15H3PH7ZYTKUA946W25IF" hidden="1">Addn #REF!</definedName>
    <definedName name="BEx9HMLS4KZDOM68X06UUH8EVM99" hidden="1">SEU Func #REF!</definedName>
    <definedName name="BEx9I0JFAIJY2OQ5GGLQIBX2SOHB" hidden="1">Addn #REF!</definedName>
    <definedName name="BEx9IIDAOIWYAR4176TWG0DUP0GC" hidden="1">Addn #REF!</definedName>
    <definedName name="BEx9IM9JB41V6TQ5P1QZV0H9VVUQ" hidden="1">Addn #REF!</definedName>
    <definedName name="BEx9IO2AQXVT9EE1WFNZY4RMZA5L" hidden="1">SEU Driver by Func #REF!</definedName>
    <definedName name="BEx9IW5MPMXZH6A45GHP65AIU5EC" hidden="1">SEU Func #REF!</definedName>
    <definedName name="BEx9JE4Z63EP3IGA8SSLS32MQ9IT" hidden="1">Functional #REF!</definedName>
    <definedName name="BEx9JGJB4AO5A49KA8HTRU4Y918P" hidden="1">Addn #REF!</definedName>
    <definedName name="BExAW9LX762OLWCG971X5UJG9BTI" hidden="1">SEU Driver #REF!</definedName>
    <definedName name="BExAWRW398WOEUXSG9OKLKRUHBUJ" hidden="1">SCG Func #REF!</definedName>
    <definedName name="BExAWWOQP0AIVB5SQ8ABBSZ73REK" hidden="1">Functional #REF!</definedName>
    <definedName name="BExAX3FFIBEYOD1VMORTDGV6CT6V" hidden="1">Addn #REF!</definedName>
    <definedName name="BExAX8Z4B7UP4MPIDL4N5UVE5X3A" hidden="1">Financial &amp; Non-#REF!</definedName>
    <definedName name="BExAXXJTKDDLRRG0YNJZ27IIY0CH" hidden="1">Addn #REF!</definedName>
    <definedName name="BExAY1W8CE9P3MQIAPX8VJEG5NVW" hidden="1">#REF!</definedName>
    <definedName name="BExAYAFTOFMR1YIYU7IUFOYRNV62" hidden="1">Addn #REF!</definedName>
    <definedName name="BExAYMVHP7W93W3JTZL9H6BYQM61" hidden="1">Addn #REF!</definedName>
    <definedName name="BExAYPVEB4OPFNAISBTOWTRBP8VX" hidden="1">[0]!SDGE Func #REF!</definedName>
    <definedName name="BExB03RSQON10JAWO2328LAW1MKE" hidden="1">SEU Func #REF!</definedName>
    <definedName name="BExB072HB427FBTZFTA92PWX0YQ9" hidden="1">Addn #REF!</definedName>
    <definedName name="BExB0CRHCO9ULDDSTT7DMTT05RT9" hidden="1">Addn #REF!</definedName>
    <definedName name="BExB0GIADY00FT7NXSNF175LJJ3Y" hidden="1">Addn #REF!</definedName>
    <definedName name="BExB0LGCWVXLFI71FVWXDKJA49PH" hidden="1">Addn #REF!</definedName>
    <definedName name="BExB0WOWQSN1F679LTDEFHU5W26B" hidden="1">Addn #REF!</definedName>
    <definedName name="BExB19KVAYD32NCCJV4ZP4JXKH5S" hidden="1">#REF!</definedName>
    <definedName name="BExB1EIYLMVJLP7TLE2RF39QS0MX" hidden="1">#REF!</definedName>
    <definedName name="BExB1EO9KWOLKJHCPTWLRRDESP7G" hidden="1">Addn #REF!</definedName>
    <definedName name="BExB1GRT8047FU91FKXXPPVBWVY4" hidden="1">SEU Func Area by #REF!</definedName>
    <definedName name="BExB1LKGYUXV7YND54V03Z7PCFWG" hidden="1">SEU Func Comm by #REF!</definedName>
    <definedName name="BExB1VB0MPHLR3SDA5NV6NV1X49C" hidden="1">SEU Driver #REF!</definedName>
    <definedName name="BExB2AQT03UGIOC6S1HS02YS0OIN" hidden="1">SCG Func #REF!</definedName>
    <definedName name="BExB2K6JX9SZWRWTCTUMT8KMDHOD" hidden="1">SEU Func Comm by #REF!</definedName>
    <definedName name="BExB30O0S6EO45SFV1QSN1Q24LOL" hidden="1">#REF!</definedName>
    <definedName name="BExB30TB59C8G4EC0WEJUHQ4VA39" hidden="1">Addn #REF!</definedName>
    <definedName name="BExB3EWF1OUNCEWXWPL6HTD45R2Q" hidden="1">Financial &amp; Non-#REF!</definedName>
    <definedName name="BExB3QL8Q7ZK705KJACMI750B1JO" hidden="1">Addn #REF!</definedName>
    <definedName name="BExB3XS637O5LMK5N78CTI3Z0Z5B" hidden="1">#REF!</definedName>
    <definedName name="BExB43MOHQGG9F0TAVNR9GV4HDUC" hidden="1">Addn #REF!</definedName>
    <definedName name="BExB49GYU15TD74UV4AOHN1UDRXT" hidden="1">SEU Func Area by #REF!</definedName>
    <definedName name="BExB5C4TYO1CLQBIZ1ZKBB9LUBUJ" hidden="1">Functional #REF!</definedName>
    <definedName name="BExB5DS47CSMB5M7U57GGRRL6RAI" hidden="1">Addn #REF!</definedName>
    <definedName name="BExB5GRZ48PZ0X03WTTZUHM5V6N7" hidden="1">[0]!SDGE Func #REF!</definedName>
    <definedName name="BExB5HOC7YR7B7UZUQJFO3AMX3Z7" hidden="1">Addn #REF!</definedName>
    <definedName name="BExB7JUQKW1TSF1EMURW4N49BPW8" hidden="1">SEU Func #REF!</definedName>
    <definedName name="BExB7XSCGB3ICZZXK5GGNRCZGO1R" hidden="1">Functional #REF!</definedName>
    <definedName name="BExB82KZZ20HGQ8ZWDI6NN7B7LP3" hidden="1">Addn #REF!</definedName>
    <definedName name="BExB842YTBKTN3J0DAZ8G2FRLGZA" hidden="1">SCG Func #REF!</definedName>
    <definedName name="BExB8A2R5KAW4ZHD9RTJG7XQBC9Z" hidden="1">SEU Driver by Func #REF!</definedName>
    <definedName name="BExB9DSAVBYJB0UFO37L4UPOIA9D" hidden="1">Addn #REF!</definedName>
    <definedName name="BExB9J6IXISS1DDVV1O9QAR83KUM" hidden="1">Addn #REF!</definedName>
    <definedName name="BExBA09J0XCIK4F6DIN33HWB83VZ" hidden="1">Addn #REF!</definedName>
    <definedName name="BExBBFD1NS7S1R4UT1X0FC1V0IE6" hidden="1">Financial &amp; Non-#REF!</definedName>
    <definedName name="BExBBW58Z0FWF8SYQVQCKPDQM4V5" hidden="1">#REF!</definedName>
    <definedName name="BExBC0N4KY5AUPHPSP2WYOPQ9BGK" hidden="1">#REF!</definedName>
    <definedName name="BExBC5AACPOLAFEHIH7A39NFVMS9" hidden="1">SEU Func Area by #REF!</definedName>
    <definedName name="BExBCC14R9T8Y5BCJ9J6RZ5LAR34" hidden="1">#REF!</definedName>
    <definedName name="BExBCQ49E5ROUT89A7DNPSC88TP2" hidden="1">SEU Func #REF!</definedName>
    <definedName name="BExBCRGQSBNA9SIIV33OWZ9TT8EM" hidden="1">Financial &amp; Non-#REF!</definedName>
    <definedName name="BExBCS2AHW4TXTQK83WN29LWIRQK" hidden="1">[0]!SDGE Func #REF!</definedName>
    <definedName name="BExBD7NBV33LLYYJZDPWE3JS4YO8" hidden="1">Addn #REF!</definedName>
    <definedName name="BExBDGHLEQZH9D2HRC94XCSM8R21" hidden="1">Functional #REF!</definedName>
    <definedName name="BExCREBL0YXLWZKVEV40GLP86ISW" hidden="1">Addn #REF!</definedName>
    <definedName name="BExCSEL4O1O7A8QTADPQK997R2GC" hidden="1">[0]!SDGE Func #REF!</definedName>
    <definedName name="BExCSQKPT6AAP0PXNSIN8X33MNOQ" hidden="1">Addn #REF!</definedName>
    <definedName name="BExCSWV9HBGHLCFOMS18O18TUB3A" hidden="1">Addn #REF!</definedName>
    <definedName name="BExCTP6SO68GK895SG97OHJ44KJ9" hidden="1">Addn #REF!</definedName>
    <definedName name="BExCUFV4VP0SIARZ6VFX4CSM3H9D" hidden="1">Functional #REF!</definedName>
    <definedName name="BExCUH2AJHJRFFT62RFBIXW1D2QI" hidden="1">Functional #REF!</definedName>
    <definedName name="BExCUNSYJS0MXZ5ET8GHRGF8KIY2" hidden="1">Functional #REF!</definedName>
    <definedName name="BExCUSWD0ZI62K3UGX4N1XN89Q1P" hidden="1">SEU Driver #REF!</definedName>
    <definedName name="BExCV03BCBUW893TW8JSQSFA881E" hidden="1">Functional #REF!</definedName>
    <definedName name="BExCVFTQ4HN27K1U27PC99JFSWWW" hidden="1">Functional #REF!</definedName>
    <definedName name="BExCWLHH3Q3G7ILX126X41OC9UWW" hidden="1">Functional #REF!</definedName>
    <definedName name="BExCX29OCTHXR81FOAIARU0P0X4X" hidden="1">[0]!SDGE Func #REF!</definedName>
    <definedName name="BExCXCLUKV8FFGMN02TB06QN6BWG" hidden="1">SEU Func #REF!</definedName>
    <definedName name="BExCXYC68R84SJWKHLGHSF3BTT7G" hidden="1">SEU Driver by Func #REF!</definedName>
    <definedName name="BExCY712YSE6GCWJ0AMT3HALNA4X" hidden="1">Functional #REF!</definedName>
    <definedName name="BExCYQCYE5YHOB1TKOHL6B3I27IT" hidden="1">Financial &amp; Non-#REF!</definedName>
    <definedName name="BExCYRPFE15L8X3EUVCJNH6I01D9" hidden="1">SEU Driver by Func #REF!</definedName>
    <definedName name="BExCYY5GHFAIPGDZ8HNTGSWV4KQL" hidden="1">SCG Func #REF!</definedName>
    <definedName name="BExCZ5SJSLJTD4LETK6S52CEE8K5" hidden="1">SEU Driver by Func #REF!</definedName>
    <definedName name="BExCZODGQ5EQME30RIBVIMU88981" hidden="1">Financial &amp; Non-#REF!</definedName>
    <definedName name="BExD049C027P55BCRTWO9K40MDXC" hidden="1">Financial &amp; Non-#REF!</definedName>
    <definedName name="BExD04PEPBEQQX4RZ6C0WVALBV9W" hidden="1">SEU Driver #REF!</definedName>
    <definedName name="BExD0P35ITFSLDJ85I2S2XLI9D02" hidden="1">Addn #REF!</definedName>
    <definedName name="BExD1Z8Q7A8QEJBB3NBLBKV5UWDA" hidden="1">#REF!</definedName>
    <definedName name="BExD2054KGE1BMQV3F8E1TCXKD7K" hidden="1">Financial &amp; Non-#REF!</definedName>
    <definedName name="BExD24MZ6RCOIW4QM8EBYWBZ3FGX" hidden="1">Addn #REF!</definedName>
    <definedName name="BExD2PGRAQFQR76TR4M84GCI9TOX" hidden="1">SEU Func Comm by #REF!</definedName>
    <definedName name="BExD345FLWTNWLN5919CGC69OXJS" hidden="1">Addn #REF!</definedName>
    <definedName name="BExD37LGJYVJFID61F08P9GB1FNV" hidden="1">SEU Func #REF!</definedName>
    <definedName name="BExD3FOR9N7H6TPIKASJH6RB78Y8" hidden="1">SEU Driver #REF!</definedName>
    <definedName name="BExD3SVHOP1C3T2Z7DH6IBE3P843" hidden="1">SEU Func #REF!</definedName>
    <definedName name="BExD4UXT6QYCDEFJ4TR5HLDLP5GS" hidden="1">#REF!</definedName>
    <definedName name="BExD50179NSGUGLLUHX045A1AR1I" hidden="1">SEU Func #REF!</definedName>
    <definedName name="BExD5WUM2VOHW0PHHK7UU3C5G4KA" hidden="1">Addn #REF!</definedName>
    <definedName name="BExD6L9V8D6IAI4B3RW8L9XB4E9U" hidden="1">Addn #REF!</definedName>
    <definedName name="BExD6SM96QF45B1K8P5SYGG16HU7" hidden="1">Functional #REF!</definedName>
    <definedName name="BExD7ECGTP7A754YQVMXGZ6ODVJW" hidden="1">Addn #REF!</definedName>
    <definedName name="BExD7MFRXGJ499ABP7FXYAGDBVBF" hidden="1">SEU Func Area by #REF!</definedName>
    <definedName name="BExD86TI39WBFO32YV2U8JXO98P4" hidden="1">SEU Func #REF!</definedName>
    <definedName name="BExD948GWQCYXUUZQK0PIOEBV29S" hidden="1">Financial &amp; Non-#REF!</definedName>
    <definedName name="BExDC683UDAXPU8TJ720TDYW01P3" hidden="1">Addn #REF!</definedName>
    <definedName name="BExDCS3PZTHRO9F13N38ECDVNS32" hidden="1">SCG Func #REF!</definedName>
    <definedName name="BExEPN4D9U6D31SRSQ8GHI9K0EBT" hidden="1">Addn #REF!</definedName>
    <definedName name="BExEQ4I6HD9H5DM4DMM6GQ1EMDPK" hidden="1">SEU Func Comm by #REF!</definedName>
    <definedName name="BExEQPS9BRC55JZ9I5FYCQTKSEJN" hidden="1">SEU Func Area by #REF!</definedName>
    <definedName name="BExEQRVTCIBYGOUBKNVPTZHMXHFR" hidden="1">Addn #REF!</definedName>
    <definedName name="BExERDLXL02M3SL45RHTWJUPCGS8" hidden="1">#REF!</definedName>
    <definedName name="BExERK1VAXZE8JQU29QXCUMOI6E2" hidden="1">#REF!</definedName>
    <definedName name="BExERKYD3HHJGPFDI9EDNNVI2ALK" hidden="1">Addn #REF!</definedName>
    <definedName name="BExES2HHMG8HMKDE7EJU3AC0I6BR" hidden="1">Financial &amp; Non-#REF!</definedName>
    <definedName name="BExES6U1HSYY1KIDIHTNW3J42ZHS" hidden="1">Financial &amp; Non-#REF!</definedName>
    <definedName name="BExESH0UL4KHBDSX39ZAEWSMHVQY" hidden="1">Addn #REF!</definedName>
    <definedName name="BExESMV5WEZAC2GDCQ810LXIR0DY" hidden="1">SCG Func #REF!</definedName>
    <definedName name="BExETF6PXKIF0BXNH3KRJ554Y0P6" hidden="1">SEU Func Area by #REF!</definedName>
    <definedName name="BExETT4JKBXWE85124PM89EQ4DRI" hidden="1">[0]!SDGE Func #REF!</definedName>
    <definedName name="BExETWVC2ECF85WXYT8IOG6U8U18" hidden="1">#REF!</definedName>
    <definedName name="BExEUJHV8RCKINDDUZ9EKK2116MH" hidden="1">Addn #REF!</definedName>
    <definedName name="BExEUK8WG4Z6L2QA4QFT0Z8AITMS" hidden="1">Addn #REF!</definedName>
    <definedName name="BExEUOAHO8X3MF3DLWEPAW6WVNI0" hidden="1">SEU Func Area by #REF!</definedName>
    <definedName name="BExEUZDOS5IW0LBVFJWVEPY4C500" hidden="1">Addn #REF!</definedName>
    <definedName name="BExEV5Z2G00UNVZN78TCFNX15OKI" hidden="1">SEU Func Area by #REF!</definedName>
    <definedName name="BExEVFKDB3I1PGDYRBZ2S7QG9M6W" hidden="1">Addn #REF!</definedName>
    <definedName name="BExEVG0H7VPEOQHSNR964Y7Q0234" hidden="1">Addn #REF!</definedName>
    <definedName name="BExEVRZZXQNCUB14WPQ8GA48DQT3" hidden="1">Addn #REF!</definedName>
    <definedName name="BExEVXUI6PQXR3D5BE29CJJ6DV2N" hidden="1">Functional #REF!</definedName>
    <definedName name="BExEWB18OJGAK1WTLGEY7JBB9YYA" hidden="1">SEU Func #REF!</definedName>
    <definedName name="BExEWKXAR9PKJRKRQI6VK7GAUXR1" hidden="1">#REF!</definedName>
    <definedName name="BExEWM9T10EA58YE3U9SIXKEYV44" hidden="1">SEU Func #REF!</definedName>
    <definedName name="BExEXM8E0F2BQDCLAB77JFLQ0PT9" hidden="1">Functional #REF!</definedName>
    <definedName name="BExEZ0A8XICFQ6C9HWDCGUHIDXDN" hidden="1">SEU Func #REF!</definedName>
    <definedName name="BExEZ76ENXGOBF5PBXQJ70L9O2PZ" hidden="1">SEU Driver #REF!</definedName>
    <definedName name="BExEZA6AQF951QMNDZITNW6I9YF4" hidden="1">SEU Func #REF!</definedName>
    <definedName name="BExEZHTCTFHWIE5X77O7X7BXREQI" hidden="1">SCG Func #REF!</definedName>
    <definedName name="BExEZJGS1LRPE6VTO367I075MALO" hidden="1">Addn #REF!</definedName>
    <definedName name="BExEZNYMRBM329VJ6BYON8FE3A6P" hidden="1">#REF!</definedName>
    <definedName name="BExF0OISVALZJC3KCPHVSTSPJ06G" hidden="1">Addn #REF!</definedName>
    <definedName name="BExF1325NS5JVS6VT49CGOE612FK" hidden="1">SEU Func #REF!</definedName>
    <definedName name="BExF1R6P0MN4JZAT3ZF12QGYH74R" hidden="1">SCG Func #REF!</definedName>
    <definedName name="BExF22Q5GLEZIXJFJ9QNV296EVC9" hidden="1">SEU Driver by Func #REF!</definedName>
    <definedName name="BExF2DNW3LPYTH861EFEUJNG7R3Y" hidden="1">SEU Func #REF!</definedName>
    <definedName name="BExF3H2O11H0RHQ9Q7S28D9I2YFF" hidden="1">Functional #REF!</definedName>
    <definedName name="BExF3TYLWVJF9PW2Q562URNI9HS3" hidden="1">Addn #REF!</definedName>
    <definedName name="BExF3YWJ9AGH6R3FHIC5E2RHLM77" hidden="1">SEU Func #REF!</definedName>
    <definedName name="BExF3ZYEVITE9FYW53VPFQQ2F1NW" hidden="1">[0]!SDGE Func #REF!</definedName>
    <definedName name="BExF415J0OXHQZRM64F05WAGOA0A" hidden="1">SEU Func Comm by #REF!</definedName>
    <definedName name="BExF421YI6V0HJL4LMQMKBC8KI1Z" hidden="1">Financial &amp; Non-#REF!</definedName>
    <definedName name="BExF4870SD6GYYBXV19HVKQE7S50" hidden="1">Addn #REF!</definedName>
    <definedName name="BExF4JVTKGSB9I6CJ72A7TOZE4CN" hidden="1">SEU Driver by Func #REF!</definedName>
    <definedName name="BExF4SQ23FGVM2RD7ROEH120ZOSM" hidden="1">Functional #REF!</definedName>
    <definedName name="BExF579EMBCCKTQ787NH5YBB9CXI" hidden="1">SEU Driver by Func #REF!</definedName>
    <definedName name="BExF59NQZO044CZ1UDDUUT1GMGGB" hidden="1">Addn #REF!</definedName>
    <definedName name="BExF5NALJ6KWCBF2J2SJV1RAKIIA" hidden="1">[0]!SDGE Func #REF!</definedName>
    <definedName name="BExF6610V6SPKG6Y40RHAG258JBC" hidden="1">#REF!</definedName>
    <definedName name="BExF6TUPOWY2HNDNPUBPWMXJZVG1" hidden="1">Functional #REF!</definedName>
    <definedName name="BExF7AXRCV25ZBTOJ6CA7J6SRJPV" hidden="1">Addn #REF!</definedName>
    <definedName name="BExF7YREKZ9KNA4NJFZO3ZUQYEKL" hidden="1">Functional #REF!</definedName>
    <definedName name="BExGKN1EQXCDQEHXP2JYQQRYTRWK" hidden="1">Addn #REF!</definedName>
    <definedName name="BExGLHB4SQLGEEKYPK5PCSP8CXIU" hidden="1">SEU Func #REF!</definedName>
    <definedName name="BExGLKB1KMG0JUC55WOOFYX0L1QT" hidden="1">Financial &amp; Non-#REF!</definedName>
    <definedName name="BExGLQ02ITX09XCPFPXUSEY9X9O6" hidden="1">Addn #REF!</definedName>
    <definedName name="BExGLYE4J4L87N4M36NDPS2FTWGP" hidden="1">Functional #REF!</definedName>
    <definedName name="BExGM1OUGUFAEN5JAJ448R6L0DC9" hidden="1">SEU Driver #REF!</definedName>
    <definedName name="BExGM4OR6LGJ4FDHDF9B4FQLO5VG" hidden="1">#REF!</definedName>
    <definedName name="BExGMMO4PGKI0FCLLW0Y83EE49RL" hidden="1">Addn #REF!</definedName>
    <definedName name="BExGMTESDL71HXFF5HGI2UNODRJZ" hidden="1">SEU Driver by Func #REF!</definedName>
    <definedName name="BExGMVYK8MOJBCT6MO7TFJCQWCB4" hidden="1">Addn #REF!</definedName>
    <definedName name="BExGNLVTUF1UPFTN1H04SGPNRF7J" hidden="1">Functional #REF!</definedName>
    <definedName name="BExGNW803QVDQPUE9JUS0V7PM9XV" hidden="1">Addn #REF!</definedName>
    <definedName name="BExGO39MU9M3YRTE728WTLYISKF8" hidden="1">Addn #REF!</definedName>
    <definedName name="BExGO9V0UPC4EUV2KNMCLR1LECQ7" hidden="1">Addn #REF!</definedName>
    <definedName name="BExGOBCYYQ32Y05966JGP890LR5P" hidden="1">Financial &amp; Non-#REF!</definedName>
    <definedName name="BExGPJ9JSSVOEMUU1M5YPEVFX4NG" hidden="1">SEU Driver by Func #REF!</definedName>
    <definedName name="BExGPYEBZP2PJXBPRNVLPF811HK5" hidden="1">Addn #REF!</definedName>
    <definedName name="BExGQ6SGHLX1UM9L4HFT426AGHTJ" hidden="1">#REF!</definedName>
    <definedName name="BExGQOMI69EAM2G0OO7JQ9QWBGHF" hidden="1">SCG Func #REF!</definedName>
    <definedName name="BExGQXM28CAHL5P2JT4MT12AXVKQ" hidden="1">Functional #REF!</definedName>
    <definedName name="BExGR05TTS4EEK6FJB4Z1XNCU2IL" hidden="1">#REF!</definedName>
    <definedName name="BExGR2PH07U3CUHH1SJI9MSVTF4X" hidden="1">[0]!SDGE Func #REF!</definedName>
    <definedName name="BExGRCLIZJ7923TN9WTU4JZQTJYD" hidden="1">SEU Driver #REF!</definedName>
    <definedName name="BExGRNOQ1INB98JYFD7QR60QU8J0" hidden="1">Addn #REF!</definedName>
    <definedName name="BExGROABY17NJ0W01ONPLDSLT7KW" hidden="1">Addn #REF!</definedName>
    <definedName name="BExGRTDQRTVRLDLDG9M3OT7SCRYO" hidden="1">#REF!</definedName>
    <definedName name="BExGS1H2LMB6GNAYU1SO8C2A7ZCY" hidden="1">#REF!</definedName>
    <definedName name="BExGSET422SC76HGF6BD7D0Y4AJ7" hidden="1">SEU Driver by Func #REF!</definedName>
    <definedName name="BExGSJLREUNQM8QN7XF7ULBE3ABJ" hidden="1">Functional #REF!</definedName>
    <definedName name="BExGSRP2RCVSVBEI53K7SAI5Q9PI" hidden="1">SCG Func #REF!</definedName>
    <definedName name="BExGSU3EO2DALPTV06MEXU0DGFQC" hidden="1">SEU Func #REF!</definedName>
    <definedName name="BExGT9TRBEXEWQ0B9KXJX7Z5UJRY" hidden="1">Financial &amp; Non-#REF!</definedName>
    <definedName name="BExGTBMJUADXPOUCEYU665THGQO2" hidden="1">Functional #REF!</definedName>
    <definedName name="BExGTIITSO78YF6RR73QHWEYK87U" hidden="1">Addn #REF!</definedName>
    <definedName name="BExGUAOWJHFLPH9QVH93IOYVKOMO" hidden="1">[0]!SDGE Func #REF!</definedName>
    <definedName name="BExGUGJ7JW4B1Q93WL3HH2XKDWXW" hidden="1">Addn #REF!</definedName>
    <definedName name="BExGUOBXX25SLEUMAHTMBBD37IF8" hidden="1">SCG Func #REF!</definedName>
    <definedName name="BExGV83UEDIYPPYAFYK850MTRA20" hidden="1">#REF!</definedName>
    <definedName name="BExGVWU3I1N98ZJLT37NV6U7MU41" hidden="1">Addn #REF!</definedName>
    <definedName name="BExGVXVSDMTHO66SM4TYGELLKBHR" hidden="1">SCG Func #REF!</definedName>
    <definedName name="BExGW1XJNF8ZA5174XEG2T1BA0LK" hidden="1">#REF!</definedName>
    <definedName name="BExGX3E1UUGUNWM7H46KUNH1G7V9" hidden="1">SEU Func Area by #REF!</definedName>
    <definedName name="BExGXFDNXOOKOD5MZTQ0KVDF4N34" hidden="1">#REF!</definedName>
    <definedName name="BExGXNX1TWG5GTUBXCTBTF1B4KJV" hidden="1">Financial &amp; Non-#REF!</definedName>
    <definedName name="BExGXQM6KA3CYNQRFGYQ73WXXG17" hidden="1">[0]!SDGE Func #REF!</definedName>
    <definedName name="BExGXX7JK0MPSZQT0YGZ8WBGKX1B" hidden="1">Addn #REF!</definedName>
    <definedName name="BExGY55KGVQABF1JSG4UW8ZYF0V0" hidden="1">Addn #REF!</definedName>
    <definedName name="BExGY7ZZ56Z6VYPBCD3UONC4EJZG" hidden="1">Functional #REF!</definedName>
    <definedName name="BExGY9CMOVKAA1T7PZKIYJK1B21L" hidden="1">Addn #REF!</definedName>
    <definedName name="BExGYKL4E6PDS7BORYW6OIYDZ08D" hidden="1">#REF!</definedName>
    <definedName name="BExGZANU0NKBR7BENVVONMA3G9VH" hidden="1">Functional #REF!</definedName>
    <definedName name="BExGZE3V7GJL3EY0JX5GX8MBWN8U" hidden="1">SEU Func Comm by #REF!</definedName>
    <definedName name="BExGZEPFQH1LIB70VVOS2H2BZGAG" hidden="1">SEU Driver #REF!</definedName>
    <definedName name="BExGZHJZPD8DKFQ3732QJAL8QVXT" hidden="1">Addn #REF!</definedName>
    <definedName name="BExGZJ1XKN2W09Q7JR3W6MM4STLQ" hidden="1">Financial &amp; Non-#REF!</definedName>
    <definedName name="BExGZQZS6V2URKO3EIGKOOVHUU3H" hidden="1">Addn #REF!</definedName>
    <definedName name="BExH0IKGVHOBJIDPCZHJ479O3SRP" hidden="1">SEU Func #REF!</definedName>
    <definedName name="BExH1YKD2I1DBVJNDJET8J83W122" hidden="1">[0]!SDGE Func #REF!</definedName>
    <definedName name="BExH2CY9K2FSWO15D9QFCTPUHA9H" hidden="1">Addn #REF!</definedName>
    <definedName name="BExH2D91ZFWCDB3SI5A50B000FVX" hidden="1">Addn #REF!</definedName>
    <definedName name="BExH2YZ94P6CDZWU4OBA137L6UHO" hidden="1">SEU Func #REF!</definedName>
    <definedName name="BExH3P7DTX62RPMIDHX5GI04FYKQ" hidden="1">Functional #REF!</definedName>
    <definedName name="BExH4ETUSFTMPBY6PV1SWMC6QX5G" hidden="1">#REF!</definedName>
    <definedName name="BExIFSCMTI0FAJ8EV2XHIBYCOK6I" hidden="1">Addn #REF!</definedName>
    <definedName name="BExIH2T1CRIPNN2YFR7GOWLYEA52" hidden="1">SCG Func #REF!</definedName>
    <definedName name="BExIH2T1IY9JQEUFBZ4JLOJV0TG5" hidden="1">Functional #REF!</definedName>
    <definedName name="BExIHGAIUBSYBR9A804NA3TRM4S8" hidden="1">#REF!</definedName>
    <definedName name="BExIHZRVCSHLCGDXWK8U6MU55AB7" hidden="1">SEU Func #REF!</definedName>
    <definedName name="BExII4VA48OXWGVJF9IBSMUY9V98" hidden="1">Functional #REF!</definedName>
    <definedName name="BExII7EXHAHJM240CRUWBO9962O7" hidden="1">Addn #REF!</definedName>
    <definedName name="BExIITW628XK67X2U1OPK4J84ZEV" hidden="1">#REF!</definedName>
    <definedName name="BExIJ7DPBEAMQ0MSR84W0UBZWEGS" hidden="1">SEU Func #REF!</definedName>
    <definedName name="BExIJA84K6XVD5SKJPK4SV2P73TB" hidden="1">#REF!</definedName>
    <definedName name="BExIJNPMVEY41OWJGVYMC94PWIYE" hidden="1">Addn #REF!</definedName>
    <definedName name="BExIJPIDP9JV8OJLIDAYGPANDFSY" hidden="1">Financial &amp; Non-#REF!</definedName>
    <definedName name="BExIJPNPAAVDZH0GGK1FKGQPZZSM" hidden="1">#REF!</definedName>
    <definedName name="BExIK1HYH5WNNXHXQ1OWPYCTHU72" hidden="1">Addn #REF!</definedName>
    <definedName name="BExIKEZJKO4ZEDFGQII0YK1U11JZ" hidden="1">#REF!</definedName>
    <definedName name="BExIKRKOIS45NJ5YKIDVWPQOYOL9" hidden="1">Addn #REF!</definedName>
    <definedName name="BExIL4B5GFRFNQH8Q8AMHVEHCUZO" hidden="1">Functional #REF!</definedName>
    <definedName name="BExIL4GLR59EU0W87F88F2QG1Z8O" hidden="1">#REF!</definedName>
    <definedName name="BExILAR1ZPEWM5YR24H92C0JDRRN" hidden="1">Addn #REF!</definedName>
    <definedName name="BExILDATS6PRT5N7FTAWPKOBH5B7" hidden="1">#REF!</definedName>
    <definedName name="BExILWHDUF5X53U4Q4U0I1JKVVE5" hidden="1">Functional #REF!</definedName>
    <definedName name="BExIM4VIKFX1GI2KS4JBBQD4OZC4" hidden="1">Addn #REF!</definedName>
    <definedName name="BExIMC2EV8MZFYH202AYX95VN5T4" hidden="1">Functional #REF!</definedName>
    <definedName name="BExIMQ5KZ1K5TTI03C4VA04B2U57" hidden="1">Functional #REF!</definedName>
    <definedName name="BExIN13AVDPXLS4PF4Z9M9G1Z76E" hidden="1">SEU Func #REF!</definedName>
    <definedName name="BExIND86ZS4TEVYV6ZK18DKTBFIO" hidden="1">SEU Driver by Func #REF!</definedName>
    <definedName name="BExIO8P4YOIMV1JAWVAZ4DO6021M" hidden="1">Addn #REF!</definedName>
    <definedName name="BExIP5D60RQDO1HRB19L6DCT83H4" hidden="1">Addn #REF!</definedName>
    <definedName name="BExIPBNM3CSLE9YV7LOT0R11MJBI" hidden="1">Addn #REF!</definedName>
    <definedName name="BExIQ92Q0519J5MJF4MW49ZAAUV6" hidden="1">SCG Func #REF!</definedName>
    <definedName name="BExIQEM98FHB6XHBDY1JFPRGK4MD" hidden="1">Addn #REF!</definedName>
    <definedName name="BExIQK0GFOIXW53793KMLA7DSQWI" hidden="1">Addn #REF!</definedName>
    <definedName name="BExIQS98Y1Q64V6T2E9KQVFOKVI8" hidden="1">Addn #REF!</definedName>
    <definedName name="BExIQTG93KR7ME8UBCBGVA6APZ6M" hidden="1">SEU Driver by Func #REF!</definedName>
    <definedName name="BExIR9SCR713IFP0WZBGWVXN92JA" hidden="1">SEU Func #REF!</definedName>
    <definedName name="BExIRG2YB6U8XHVW0HAGK8L4KEYV" hidden="1">Addn #REF!</definedName>
    <definedName name="BExIRL0WRAH90TEKQ2PU8MXBVPBM" hidden="1">#REF!</definedName>
    <definedName name="BExIRNVGNU73CEF6ALOGYUNOW0U7" hidden="1">SCG Func #REF!</definedName>
    <definedName name="BExIRVO0QSGCASW0AWUQM10DO92I" hidden="1">Addn #REF!</definedName>
    <definedName name="BExIS0WSQ5Z8QJQFTZYMXQZN5YCN" hidden="1">SEU Driver by Func #REF!</definedName>
    <definedName name="BExIS4YIQALZA992UXXBU4JDFBGM" hidden="1">Addn #REF!</definedName>
    <definedName name="BExISG72A6BHVE3NBQVTYPSLT7KB" hidden="1">Addn #REF!</definedName>
    <definedName name="BExITABBUGATHQ5Y5MAOQP5SH17Q" hidden="1">SEU Func #REF!</definedName>
    <definedName name="BExITARJVCVQ5G6KQDP88RC6QHCY" hidden="1">SEU Driver by Func #REF!</definedName>
    <definedName name="BExITBIGWP0MJPJSN8IZU3RMEAWJ" hidden="1">Addn #REF!</definedName>
    <definedName name="BExITOP7O4BSUW087EKMYLKB4UXR" hidden="1">Addn #REF!</definedName>
    <definedName name="BExIUBXHE3WUI9QDGCGHET2XGDAL" hidden="1">Addn #REF!</definedName>
    <definedName name="BExIV8QOQ84LJ5PXUX5MI80QGD5Q" hidden="1">SEU Driver #REF!</definedName>
    <definedName name="BExIW726IGZYRA6TJ5ZLKE7ABQG8" hidden="1">Addn #REF!</definedName>
    <definedName name="BExIWEJX25D5FZQI9Z7LS76QACOK" hidden="1">SEU Func #REF!</definedName>
    <definedName name="BExIWX4QUS8GZI89PS41C2PO12UH" hidden="1">#REF!</definedName>
    <definedName name="BExIXEYRZT15Z6D54TJWMF3SWCQP" hidden="1">SEU Driver #REF!</definedName>
    <definedName name="BExIXNCWXXNR81ZIR70WT7ST77V6" hidden="1">#REF!</definedName>
    <definedName name="BExIXR95Q2IRU8YKZAQATRN0FWV6" hidden="1">Addn #REF!</definedName>
    <definedName name="BExIXZ1KHL3SNHLFECYBDHKZ6U46" hidden="1">Financial &amp; Non-#REF!</definedName>
    <definedName name="BExIXZXWB0BZMJ1121LAL9FZAMPY" hidden="1">#REF!</definedName>
    <definedName name="BExIXZY37U9ICT1J1TGVVPDR0J6T" hidden="1">Addn #REF!</definedName>
    <definedName name="BExIYBS6OBX000CKF26KUVT6PKXL" hidden="1">[0]!SDGE Func #REF!</definedName>
    <definedName name="BExIYHH6IUOGFPR0AUG0J2X3E6P1" hidden="1">SEU Func #REF!</definedName>
    <definedName name="BExIZ6STDECZVLI5IBZWNWSATJ4K" hidden="1">#REF!</definedName>
    <definedName name="BExIZ7954XTG6TZNHLKX4KDKM9AL" hidden="1">[0]!SDGE Func #REF!</definedName>
    <definedName name="BExIZL6QTBF2FNZRHMADQY6XGJNX" hidden="1">[0]!SDGE Func #REF!</definedName>
    <definedName name="BExJ0K955EICJ1YH4ZJN1EIAPCZU" hidden="1">#REF!</definedName>
    <definedName name="BExKDX3VKK7MG2TKGKAVMP2ALL86" hidden="1">SEU Driver by Func #REF!</definedName>
    <definedName name="BExKESQ2K3X7U1M7WJDWS8NN1TYL" hidden="1">Addn #REF!</definedName>
    <definedName name="BExKF1KFA6ISNT7S5JBN7SJ6HN1G" hidden="1">#REF!</definedName>
    <definedName name="BExKFMZTST3O2X2Y679VNNJ5G5IT" hidden="1">Addn #REF!</definedName>
    <definedName name="BExKFY31TCY75OMUQNG8CGUAAIZH" hidden="1">SEU Func #REF!</definedName>
    <definedName name="BExKGB4BKOPM9LE0VKOE03YHIQQM" hidden="1">[0]!SDGE Func #REF!</definedName>
    <definedName name="BExKGK414LP3SF9H998WCWSOZ2RF" hidden="1">SEU Func Comm by #REF!</definedName>
    <definedName name="BExKGYCEMSXID5NF8FBMWC5E4K2K" hidden="1">SEU Func #REF!</definedName>
    <definedName name="BExKH58LCFIHH716PTTOB278LXGP" hidden="1">SEU Func Area by #REF!</definedName>
    <definedName name="BExKH8DY8MFUAOSM43HQ8ZLUIYDQ" hidden="1">SEU Func Comm by #REF!</definedName>
    <definedName name="BExKHZICQ1E9QB703OWB9P9TA3GE" hidden="1">#REF!</definedName>
    <definedName name="BExKI5I5KMP8GK5LXTIJRDIZI45R" hidden="1">Financial &amp; Non-#REF!</definedName>
    <definedName name="BExKI6PB6I40BP844JARMGLG2SEB" hidden="1">SEU Func Comm by #REF!</definedName>
    <definedName name="BExKIQXJ967YLRAPFPZG794BH5FH" hidden="1">#REF!</definedName>
    <definedName name="BExKJ449OV40VVKF65OXB94QVZRT" hidden="1">[0]!SDGE Func #REF!</definedName>
    <definedName name="BExKJDK7IFNOH6RPBUJFQZKBG9OH" hidden="1">#REF!</definedName>
    <definedName name="BExKJQWAL54M0GRP4G9LT5MZ4OMD" hidden="1">Functional #REF!</definedName>
    <definedName name="BExKJSP190NZYQ5XVLKC55XXONA5" hidden="1">Financial &amp; Non-#REF!</definedName>
    <definedName name="BExKK133OOFMQ7OWQCIX64AAKG2L" hidden="1">Functional #REF!</definedName>
    <definedName name="BExKK2VV978E5BT67CQZMWKW3LM0" hidden="1">SEU Driver #REF!</definedName>
    <definedName name="BExKKKPT0RT08PFXTO1TW4GD4O72" hidden="1">Financial &amp; Non-#REF!</definedName>
    <definedName name="BExKKQ3YKPG0QQ2CCOWY5FOQL6XM" hidden="1">Functional #REF!</definedName>
    <definedName name="BExKL9FUJ2MAP5ZX5Z9FRXDH8NYC" hidden="1">Addn #REF!</definedName>
    <definedName name="BExKM8YAU64ZSHWSTOSVCXXSSCW3" hidden="1">Addn #REF!</definedName>
    <definedName name="BExKML3DLDIN5KIOOVS39URB556K" hidden="1">SEU Driver #REF!</definedName>
    <definedName name="BExKNYOZYS7I7HLZ129C2GRARZ16" hidden="1">Addn #REF!</definedName>
    <definedName name="BExKP7Y39UUGJ27U56FD2ME1KEP8" hidden="1">#REF!</definedName>
    <definedName name="BExKPRKVLJ5V59B8JWBKL52I9LUS" hidden="1">SEU Driver #REF!</definedName>
    <definedName name="BExKQ0F2NKVWWZKV3BGXGP4M2VAB" hidden="1">Financial &amp; Non-#REF!</definedName>
    <definedName name="BExKQ8NVLIT2Y22ECVW8NVPOMRIS" hidden="1">Addn #REF!</definedName>
    <definedName name="BExKR1VTU35AA8MJSWNOC03YM1QJ" hidden="1">Functional #REF!</definedName>
    <definedName name="BExKR8RYW6MVQ90YGUFXYV8L34Y9" hidden="1">Addn #REF!</definedName>
    <definedName name="BExKRWQXIQ0Z9KBXHOCWW79NEIMQ" hidden="1">SEU Driver by Func #REF!</definedName>
    <definedName name="BExKS6N0RWV8M0L0SWKOTCW30V6N" hidden="1">SCG Func #REF!</definedName>
    <definedName name="BExKS73AFX6IOPJ24COHC5Y30145" hidden="1">Addn #REF!</definedName>
    <definedName name="BExKTCLKTZQTBMY9VWLXLV0JMA9G" hidden="1">SCG Func #REF!</definedName>
    <definedName name="BExKTWOHI8PDZ0JPTTE7Q0RFDQ6A" hidden="1">SEU Func Comm by #REF!</definedName>
    <definedName name="BExKU39VGJLLYZIYK7152IIOF3QO" hidden="1">Functional #REF!</definedName>
    <definedName name="BExKU8YVHGSXISXM3VLI5L8DZB9M" hidden="1">Addn #REF!</definedName>
    <definedName name="BExKUBTB0I4XX7MY353FZD37JTT1" hidden="1">Addn #REF!</definedName>
    <definedName name="BExKUCPN5NTM52SNK7EI4BW9SB8G" hidden="1">Addn #REF!</definedName>
    <definedName name="BExKVDVJGVVKQQE2R9K79IPYV84K" hidden="1">Functional #REF!</definedName>
    <definedName name="BExM8ZKH3UP9P5WJASC50S8LP664" hidden="1">Addn #REF!</definedName>
    <definedName name="BExMAJRGSIR6B60AL6WX7A4LRW60" hidden="1">Functional #REF!</definedName>
    <definedName name="BExMAL43YJRRMMRTLS9A2ADQ7ARN" hidden="1">Addn #REF!</definedName>
    <definedName name="BExMAY020KM1KV6VF6ECNR54F8H4" hidden="1">Financial &amp; Non-#REF!</definedName>
    <definedName name="BExMAYWEZTCCJHQMGTDJ1A37YU7A" hidden="1">Addn #REF!</definedName>
    <definedName name="BExMB1QV9QK0ZMI45WS9BP5AFQ6O" hidden="1">SEU Driver by Func #REF!</definedName>
    <definedName name="BExMCGZWH8JESXBU5FKRQLUIGD7H" hidden="1">SEU Func #REF!</definedName>
    <definedName name="BExMCYTRQZAN58T3JVVUKN00G8TA" hidden="1">#REF!</definedName>
    <definedName name="BExMDJ7HH09S5OF6ZSLZ3GNDIQPI" hidden="1">SEU Driver #REF!</definedName>
    <definedName name="BExMDJT23FOO7CHLLHTC90FO8HTA" hidden="1">Addn #REF!</definedName>
    <definedName name="BExMDPY5F5XZH8HO45T0GJBQLNMS" hidden="1">SCG Func #REF!</definedName>
    <definedName name="BExMDUAP2EQI3Q78L0SAFXFLPT4B" hidden="1">Functional #REF!</definedName>
    <definedName name="BExME7MQDJ65NPFDCI9ZJHESAOUO" hidden="1">Functional #REF!</definedName>
    <definedName name="BExMEB88ZSSHONPYPVQVLMI087MN" hidden="1">[0]!SDGE Func #REF!</definedName>
    <definedName name="BExMEBZAZ4NPJIN5YIPCHXTCLUYU" hidden="1">Financial &amp; Non-#REF!</definedName>
    <definedName name="BExMEJ69PEOYTY3JH5Y4HI9K37HM" hidden="1">Addn #REF!</definedName>
    <definedName name="BExMELPVH2A780R1BZF94B61NNLT" hidden="1">Functional #REF!</definedName>
    <definedName name="BExMENTE6VDOIFDN6E9OIT1X7FRI" hidden="1">Financial &amp; Non-#REF!</definedName>
    <definedName name="BExMF577SWU21FLNEOG8Z1LSXW4W" hidden="1">SEU Driver by Func #REF!</definedName>
    <definedName name="BExMFQS24YQ73TYXUC3VX2I26SPH" hidden="1">#REF!</definedName>
    <definedName name="BExMGB5KXY2V8JJBY1BUP25IL7PZ" hidden="1">#REF!</definedName>
    <definedName name="BExMGF7C01Z9U7YMYJAUV3N1M222" hidden="1">Addn #REF!</definedName>
    <definedName name="BExMGOXWQY72Q42XUVNBNJ68SCWL" hidden="1">SEU Func #REF!</definedName>
    <definedName name="BExMGPOYUC1P4H867BRSI49M7XN4" hidden="1">Functional #REF!</definedName>
    <definedName name="BExMGQQSKI22L90LKX7J7R8IJTYN" hidden="1">[0]!SDGE Func #REF!</definedName>
    <definedName name="BExMGS39V91P6N8K89TBHIK11NXN" hidden="1">SCG Func #REF!</definedName>
    <definedName name="BExMH1TVNP5HF1BRYTLXIDDKOZ6S" hidden="1">Addn #REF!</definedName>
    <definedName name="BExMHDO5Q50GZZG66W4JZ17HQPJ6" hidden="1">Addn #REF!</definedName>
    <definedName name="BExMHHPRC496VAFBZBHWJ2Q8RAY2" hidden="1">Addn #REF!</definedName>
    <definedName name="BExMHIM2IX8RUQZ8XXGJRV8VASYM" hidden="1">Addn #REF!</definedName>
    <definedName name="BExMHQ3UNCVIBIXHPQMSNULHFRZJ" hidden="1">#REF!</definedName>
    <definedName name="BExMHZZWCUW2LAKE6DQCGOIO6UNL" hidden="1">SEU Func #REF!</definedName>
    <definedName name="BExMI9VX7UHKIXM5WADK6NYN15DD" hidden="1">SEU Driver by Func #REF!</definedName>
    <definedName name="BExMIFA55ROTS3LTP0KD4HNJ4KNM" hidden="1">Addn #REF!</definedName>
    <definedName name="BExMJLOTJ54L4YM3YNGCNJ05Z06B" hidden="1">#REF!</definedName>
    <definedName name="BExMJXTQCAKQTOWFNWVOYBSD2E3H" hidden="1">Addn #REF!</definedName>
    <definedName name="BExMK7V8LGPSGPADE34UVO11KCDN" hidden="1">Addn #REF!</definedName>
    <definedName name="BExMKQAQ0OOXUQQNP16IW04CB31T" hidden="1">Financial &amp; Non-#REF!</definedName>
    <definedName name="BExML135M2OMCP27UTB2EE8RHL6J" hidden="1">Addn #REF!</definedName>
    <definedName name="BExML4TY6P9PJ1AH1XDQGD5C68F2" hidden="1">#REF!</definedName>
    <definedName name="BExMM0WFG8G3KB0OASCLL5AC0ONW" hidden="1">SEU Func Comm by #REF!</definedName>
    <definedName name="BExMM1HZVEP4G5J4DX615ZSFMQUZ" hidden="1">Functional #REF!</definedName>
    <definedName name="BExMMNTRRKO04772SBFDMS83UJFW" hidden="1">Addn #REF!</definedName>
    <definedName name="BExMMOA1RQU6F8AW993D1AV8FS83" hidden="1">Functional #REF!</definedName>
    <definedName name="BExMNAAZN51CLJDY28X4R17SL7DY" hidden="1">SCG Func #REF!</definedName>
    <definedName name="BExMNB7CXH6Z415JA8NXAQTTWE6F" hidden="1">Functional #REF!</definedName>
    <definedName name="BExMNDAX5P2SPZLWT664PLCI91A1" hidden="1">Functional #REF!</definedName>
    <definedName name="BExMNGWDVOO76VO30FKCO8J0OCCC" hidden="1">SEU Func #REF!</definedName>
    <definedName name="BExMNPAGCU6O5FM90I5DQNXTDLU6" hidden="1">[0]!SDGE Func #REF!</definedName>
    <definedName name="BExMNZS3Y02ZU55HR88AN6OIBHNO" hidden="1">SEU Driver #REF!</definedName>
    <definedName name="BExMO5X7UFE5OT76GT4ZZJOLG4M8" hidden="1">Financial &amp; Non-#REF!</definedName>
    <definedName name="BExMOHM0XU316F0O6JVHM10XKMNM" hidden="1">Addn #REF!</definedName>
    <definedName name="BExMOOSY6RU55NYNTNDFRW0VNJ8R" hidden="1">SCG Func #REF!</definedName>
    <definedName name="BExMP1UCX5RBULDAEQQRH40M55B0" hidden="1">#REF!</definedName>
    <definedName name="BExMPC13DPCNW7JITTX6YD0FA6XQ" hidden="1">Addn #REF!</definedName>
    <definedName name="BExMPP7U4PC4FO9ST6JRYVV57T4W" hidden="1">Financial &amp; Non-#REF!</definedName>
    <definedName name="BExMQ4NLEEZ3RE0WXCQS3UISSFC2" hidden="1">Addn #REF!</definedName>
    <definedName name="BExMQ6ATGDBCHCFPL4LNQH0G3C3Q" hidden="1">SEU Driver #REF!</definedName>
    <definedName name="BExMQJSCDCUXDSNTD1B9LXMPUQ4T" hidden="1">SCG Func #REF!</definedName>
    <definedName name="BExMQRKWQ4GCVSBUJBM4509XR0I6" hidden="1">#REF!</definedName>
    <definedName name="BExMQZDFM6REC1CIHLIWOO0S42A2" hidden="1">SEU Func #REF!</definedName>
    <definedName name="BExMR6EWCY52W01QZQOLBFTR124J" hidden="1">SEU Driver by Func #REF!</definedName>
    <definedName name="BExMRKY9QK5LV0WQSEVF1NEPLY2I" hidden="1">SEU Driver by Func #REF!</definedName>
    <definedName name="BExMRTSGRYVIP5AR6LCTRF8D71KA" hidden="1">Addn #REF!</definedName>
    <definedName name="BExMSEX7XWOZM8GVFKRFEQBGHXOA" hidden="1">SEU Driver by Func #REF!</definedName>
    <definedName name="BExMSKGR674YUIEMWAXOD5HI4J7B" hidden="1">SEU Driver #REF!</definedName>
    <definedName name="BExO60WZVOCTJPE1IXJG0XGYZJNT" hidden="1">SEU Func Area by #REF!</definedName>
    <definedName name="BExO6129YAWMR7HOVBDF4LQNVP66" hidden="1">SEU Driver #REF!</definedName>
    <definedName name="BExO62441253JG7FUJDWJJSMTWPM" hidden="1">SEU Driver #REF!</definedName>
    <definedName name="BExO62PQIHHOY2AMT4DS5R4X2GDE" hidden="1">#REF!</definedName>
    <definedName name="BExO6FG76JG938WZ4VRW3DWP3453" hidden="1">#REF!</definedName>
    <definedName name="BExO6VMUCMFBCMVG250D3SD90Q0P" hidden="1">Addn #REF!</definedName>
    <definedName name="BExO74XBR05Z3OFEINK71ZZNGEIN" hidden="1">[0]!SDGE Func #REF!</definedName>
    <definedName name="BExO7ABJCC5RO5ZRFO3EALA6E26V" hidden="1">SEU Func Area by #REF!</definedName>
    <definedName name="BExO7IPN407OSZ4D26UTUGXWY1L2" hidden="1">Addn #REF!</definedName>
    <definedName name="BExO7QI6R622VVAMNZSEVHADGAW4" hidden="1">SEU Func Area by #REF!</definedName>
    <definedName name="BExO7ZSNWDHCVH0VQ4UKOGZ520HS" hidden="1">SEU Func Comm by #REF!</definedName>
    <definedName name="BExO82SKFIERVB1ZNP4AC82M8YUP" hidden="1">#REF!</definedName>
    <definedName name="BExO8AA9S369RFL3XGH097ZQX2FJ" hidden="1">SEU Driver by Func #REF!</definedName>
    <definedName name="BExO8RYVNYD1T7M7F0JW2TXZLTP3" hidden="1">[0]!SDGE Func #REF!</definedName>
    <definedName name="BExO9504J9X5SXORSOTXW0PT59JX" hidden="1">Financial &amp; Non-#REF!</definedName>
    <definedName name="BExO955HS210TLM0L428N4017JNQ" hidden="1">#REF!</definedName>
    <definedName name="BExO9HAIWSP2HKRMYQK5HSJJRXB5" hidden="1">[0]!SDGE Func #REF!</definedName>
    <definedName name="BExO9JU5FRFZS8VOCWSHGOCNPRUO" hidden="1">SEU Driver #REF!</definedName>
    <definedName name="BExO9TVPELHSSYFNE9H2Q12VARJ8" hidden="1">Functional #REF!</definedName>
    <definedName name="BExOA069IYGEKQJUMRNZAUYGHYEV" hidden="1">Addn #REF!</definedName>
    <definedName name="BExOA24AWI5P528WA2MG9XPJ10L9" hidden="1">Addn #REF!</definedName>
    <definedName name="BExOAN8WWRQQ821CN5CAUAUS1H3H" hidden="1">Addn #REF!</definedName>
    <definedName name="BExOAZZISMSAAP3ZVSJOPBGSEBYJ" hidden="1">Addn #REF!</definedName>
    <definedName name="BExOBDGX77AE6KDSC3Q8QBAKF7OZ" hidden="1">SEU Driver #REF!</definedName>
    <definedName name="BExOBFF4KANUZYUK37E4232RPCZ5" hidden="1">SEU Func Area by #REF!</definedName>
    <definedName name="BExOBPB6HWKPTKGSF2NVW5BFY089" hidden="1">Addn #REF!</definedName>
    <definedName name="BExOBT1YWRS72JU43NBHNLN3MX37" hidden="1">Functional #REF!</definedName>
    <definedName name="BExOCBHLUOJJ3UA543C0845URN9O" hidden="1">#REF!</definedName>
    <definedName name="BExOCI8BCYE5VOS7SW59CHPXQXD3" hidden="1">Functional #REF!</definedName>
    <definedName name="BExOCYKA8C9LCJZ97HE642EHO6MV" hidden="1">#REF!</definedName>
    <definedName name="BExOCZ0IZA0NXKV7K1DZEZBNRTDZ" hidden="1">[0]!SDGE Func #REF!</definedName>
    <definedName name="BExOCZ0J5OGJ1P4AGO1KSRW4EGU9" hidden="1">Addn #REF!</definedName>
    <definedName name="BExOD3YNCD55OGF8FWVKI8E6ZHCX" hidden="1">Addn #REF!</definedName>
    <definedName name="BExODLSK4AXZMT0UQ7308DJ25A3X" hidden="1">Addn #REF!</definedName>
    <definedName name="BExODTVTSFDRYVKXVTZMAYROJNAC" hidden="1">Addn #REF!</definedName>
    <definedName name="BExOEATEHRPAAW59WRPVUXCSXWWM" hidden="1">Financial &amp; Non-#REF!</definedName>
    <definedName name="BExOECBC8K6R5WJMBKLK19FVPEIH" hidden="1">#REF!</definedName>
    <definedName name="BExOESNA0H1NRV4Z3HXFZAV6JNPO" hidden="1">SEU Driver by Func #REF!</definedName>
    <definedName name="BExOEWZU6X5T9E578SELNVKF8IT1" hidden="1">#REF!</definedName>
    <definedName name="BExOF6VWZ97OQ1MXBL3NB7Z9GHAD" hidden="1">SEU Func #REF!</definedName>
    <definedName name="BExOFNINR8MYGMZJAJWXQT3V0DRI" hidden="1">#REF!</definedName>
    <definedName name="BExOFYR5NL8NL19S6KEG4ONIU4H4" hidden="1">SEU Func Comm by #REF!</definedName>
    <definedName name="BExOG106RFCPYHFQJP0S6YDXA8WY" hidden="1">Financial &amp; Non-#REF!</definedName>
    <definedName name="BExOG63K269Z3JX8RAXAOV5RFA6S" hidden="1">SEU Func Comm by #REF!</definedName>
    <definedName name="BExOG8HWP4K3ABV2RW47ERMG54WX" hidden="1">SEU Func #REF!</definedName>
    <definedName name="BExOG8SO9ZNSX3LX33TCRGER0FC5" hidden="1">Addn #REF!</definedName>
    <definedName name="BExOGGL7DY6KAFJ3BT9C5DDB2DMN" hidden="1">#REF!</definedName>
    <definedName name="BExOGUDJ29BYVV2DFL766H2VHS9P" hidden="1">Addn #REF!</definedName>
    <definedName name="BExOGXO35C5VQTEPYOMAXTTGK35G" hidden="1">Functional #REF!</definedName>
    <definedName name="BExOHGUL493OFL92WUO5941UNVAF" hidden="1">#REF!</definedName>
    <definedName name="BExOHJZZKRW8MLWKB8ZPBTDFT1NN" hidden="1">Functional #REF!</definedName>
    <definedName name="BExOJ4XVI6RIYLYK2Z74M5KI02TX" hidden="1">#REF!</definedName>
    <definedName name="BExOJEOL8KHOSO8KJA1RDXFGIAC7" hidden="1">SEU Driver by Func #REF!</definedName>
    <definedName name="BExOJJ6GSDEMS1GWKT2EHSUUP616" hidden="1">Addn #REF!</definedName>
    <definedName name="BExOK5I6MPNO5GXXJQESFQBM82FB" hidden="1">Addn #REF!</definedName>
    <definedName name="BExOKB76IASP45CDFUS9NBC6S8ID" hidden="1">#REF!</definedName>
    <definedName name="BExOKCJURL6UU68VOLAM5OSCNJUV" hidden="1">[0]!SDGE Func #REF!</definedName>
    <definedName name="BExOLEGH73PP7GBMUFDRSXY7QCGF" hidden="1">Addn #REF!</definedName>
    <definedName name="BExOM0C3ZT7OZ02ETIUHWUYMX0RH" hidden="1">#REF!</definedName>
    <definedName name="BExONUPYFRBOE82K597FNCKB2HNV" hidden="1">SEU Func #REF!</definedName>
    <definedName name="BExOOGLMRXXY80EY8PMUW7M6NGBT" hidden="1">Functional #REF!</definedName>
    <definedName name="BExOQAU418SOUHRKKHCQ7XH3N1UG" hidden="1">#REF!</definedName>
    <definedName name="BExQ2YIINOU9OPZUELI88344M3RN" hidden="1">SEU Driver by Func #REF!</definedName>
    <definedName name="BExQ3EZXMYF6SC2MDLM85CBCD7NU" hidden="1">SEU Func #REF!</definedName>
    <definedName name="BExQ3LLAZX8BH6YDVV2IJ97BR385" hidden="1">Addn #REF!</definedName>
    <definedName name="BExQ3VMNX0N9RDUPVIRP8O2P94JM" hidden="1">#REF!</definedName>
    <definedName name="BExQ3XFEYJSJLWP8XJNQY5ER1QTA" hidden="1">Addn #REF!</definedName>
    <definedName name="BExQ3ZTP2E66EKF82DXHNW6OWQVU" hidden="1">Addn #REF!</definedName>
    <definedName name="BExQ4AWYCTIYAGZI30IIHJRMK9QG" hidden="1">SEU Func #REF!</definedName>
    <definedName name="BExQ4CPOM6QGR639Q3KY4ECMC332" hidden="1">SCG Func #REF!</definedName>
    <definedName name="BExQ4F9B38CP2K9VITUCWBF1V0CS" hidden="1">Addn #REF!</definedName>
    <definedName name="BExQ4I9DCQNTO5R0AAS2BVIQ0LU0" hidden="1">Addn #REF!</definedName>
    <definedName name="BExQ4MG9P145QUW5CV2HFKQNQIPD" hidden="1">SCG Func #REF!</definedName>
    <definedName name="BExQ4Q77K0YR2IE6YWVW9WWVOXVJ" hidden="1">Addn #REF!</definedName>
    <definedName name="BExQ4QNIBAMQ3SZ3YUJTHQ453ECA" hidden="1">[0]!SDGE Func #REF!</definedName>
    <definedName name="BExQ50E33GY7AGKBQS7CUT71NA7V" hidden="1">Functional #REF!</definedName>
    <definedName name="BExQ51A9NLA2Z0BHSZ3HH003DUV6" hidden="1">#REF!</definedName>
    <definedName name="BExQ6RBQUCKWWHR49B00BM7NJKBU" hidden="1">SEU Driver #REF!</definedName>
    <definedName name="BExQ7H8Z4JZEKV7DKRN8IR7L8LN4" hidden="1">SEU Driver by Func #REF!</definedName>
    <definedName name="BExQ7M718ZLUNZ31YFPZU417O6AS" hidden="1">Addn #REF!</definedName>
    <definedName name="BExQ7YS7NL71BNL8X2TPIZ4UFABT" hidden="1">SCG Func #REF!</definedName>
    <definedName name="BExQ88OA9QG61T9Y6ICP4LHO80L4" hidden="1">#REF!</definedName>
    <definedName name="BExQ8P082ADH0GHYHNAS5H76LODT" hidden="1">Addn #REF!</definedName>
    <definedName name="BExQ8ZN66PYJPS4NA56Y8ZW76WHA" hidden="1">SEU Driver #REF!</definedName>
    <definedName name="BExQ9KH5NBG3I2WC91XLCXADHCY8" hidden="1">Addn #REF!</definedName>
    <definedName name="BExQ9P9MV7LZESESTQODI5LPS43P" hidden="1">#REF!</definedName>
    <definedName name="BExQ9RYW8PAJJS7C5ROAMSOU24FA" hidden="1">SEU Func #REF!</definedName>
    <definedName name="BExQABQUO054C0TGXGU1E178CJ78" hidden="1">Functional #REF!</definedName>
    <definedName name="BExQAI6W93U5E8GKHSEMYVCOQDTK" hidden="1">Financial &amp; Non-#REF!</definedName>
    <definedName name="BExQAJJDG87VXDZVZ6L4TVFA43G8" hidden="1">Addn #REF!</definedName>
    <definedName name="BExQAX0XGWFG7U8J58T1B6GLBTPQ" hidden="1">Financial &amp; Non-#REF!</definedName>
    <definedName name="BExQAXMHIUFR2SXTYEOXH1IU7FI6" hidden="1">SEU Func #REF!</definedName>
    <definedName name="BExQB7O1191BXM70J8YLKLI37EI7" hidden="1">SEU Func #REF!</definedName>
    <definedName name="BExQBAYQL3L2GL45IPXO9PHQXN1E" hidden="1">Addn #REF!</definedName>
    <definedName name="BExQBB9D8E92R7TZYZR39OAYKBAZ" hidden="1">Financial &amp; Non-#REF!</definedName>
    <definedName name="BExQBIB0AV5H6PRIUIV5BP99WOGP" hidden="1">Addn #REF!</definedName>
    <definedName name="BExQBNEFP57K3WT5RWPEKXN96DSN" hidden="1">Financial &amp; Non-#REF!</definedName>
    <definedName name="BExQBOG43NUN0YPBOQ9ELQJM1KK8" hidden="1">[0]!SDGE Func #REF!</definedName>
    <definedName name="BExQBR56XC5DKOS6VWQSM0V1CNVK" hidden="1">#REF!</definedName>
    <definedName name="BExQBW8N109R7HBQWZ3ITXTT9NHA" hidden="1">Functional #REF!</definedName>
    <definedName name="BExQBWE35QPYV14IAX9WA9PCLLJY" hidden="1">Addn #REF!</definedName>
    <definedName name="BExQBY1CRDVJQUXD8WTG2HO8S4YY" hidden="1">SEU Func #REF!</definedName>
    <definedName name="BExQC1SAIBSAVSD80NWIIEFTRS3Y" hidden="1">Functional #REF!</definedName>
    <definedName name="BExQC4HFIQGF0THKO9JUJ176I5VA" hidden="1">Addn #REF!</definedName>
    <definedName name="BExQC64OAI7X1A7H5G4EY9HZ49MV" hidden="1">#REF!</definedName>
    <definedName name="BExQCE7ZNNHRB6G2DUALPAL71S7T" hidden="1">Functional #REF!</definedName>
    <definedName name="BExQDBHMVN97D3TGXA85E63CUF4N" hidden="1">Functional #REF!</definedName>
    <definedName name="BExQDTBJ9AGB4D3JCXZIKRH2A2D5" hidden="1">Addn #REF!</definedName>
    <definedName name="BExQE5B5LQBSIIOTCA2LXF6C3ENO" hidden="1">#REF!</definedName>
    <definedName name="BExQEVDU433T9XDHQ7UJZVO40LHJ" hidden="1">#REF!</definedName>
    <definedName name="BExQEZFE9D1COWE4NSUDYEGXJ4U1" hidden="1">#REF!</definedName>
    <definedName name="BExQF7Z058RP9Z1NXPNIIVP3UFEX" hidden="1">Addn #REF!</definedName>
    <definedName name="BExQF8PX3T0UZ31CITIWEECBCOAL" hidden="1">Functional #REF!</definedName>
    <definedName name="BExQF9M8VIR56ZOVRGEBOWN7GO00" hidden="1">SEU Func #REF!</definedName>
    <definedName name="BExQFGNXSCIRLDX9X8H4IFN7BU6G" hidden="1">Addn #REF!</definedName>
    <definedName name="BExQFJNSW29Z2GQS47388QSKTAUO" hidden="1">SCG Func #REF!</definedName>
    <definedName name="BExQGCVQ27XJRQKLCQK0I6SYJE7A" hidden="1">Addn #REF!</definedName>
    <definedName name="BExQH3EIE5OI9AO9NWINKTO0YUUD" hidden="1">Addn #REF!</definedName>
    <definedName name="BExQHFJJZ453I91O5R4SDT3R49II" hidden="1">SEU Driver by Func #REF!</definedName>
    <definedName name="BExQHZMB7G35XFLCF1VPENGXTKW0" hidden="1">Addn #REF!</definedName>
    <definedName name="BExQI02KWITK4JLIL36ZOHLBKGOI" hidden="1">SCG Func #REF!</definedName>
    <definedName name="BExQIBRDPH5X5EPOQ8ANRD6ERSRY" hidden="1">SEU Func #REF!</definedName>
    <definedName name="BExQIJP8AMPRS9ZOFYPUX3QT9DCA" hidden="1">Functional #REF!</definedName>
    <definedName name="BExQJCMBSTIP2LZ3JXXJL7FSJSS8" hidden="1">#REF!</definedName>
    <definedName name="BExQJZ3KTKDHMDLW85FULTC2WAOQ" hidden="1">Addn #REF!</definedName>
    <definedName name="BExQK46ZM2Z2JWNYU3EBRZNRK5MJ" hidden="1">Functional #REF!</definedName>
    <definedName name="BExQKE31SV6EH8DAMJ4EKHYJ1P38" hidden="1">Financial &amp; Non-#REF!</definedName>
    <definedName name="BExQLT1AL7DPIH2ZF0N3ZYXJ1GHG" hidden="1">Addn #REF!</definedName>
    <definedName name="BExRZJTMRQ7D3UKMUG3FEBZ9YQQX" hidden="1">Addn #REF!</definedName>
    <definedName name="BExS0CW83OA5EKXM0L8HVKRWC1YA" hidden="1">Financial &amp; Non-#REF!</definedName>
    <definedName name="BExS0XVC7U1OIU7C1GPZRS02K0DW" hidden="1">Addn #REF!</definedName>
    <definedName name="BExS14WZRDFAFITC69DNKWQIIAQF" hidden="1">SEU Func #REF!</definedName>
    <definedName name="BExS15TDWNEFSC2K12R64B21U2ER" hidden="1">Functional #REF!</definedName>
    <definedName name="BExS1HNH5O7LQM1GGJD5FZBHMXIZ" hidden="1">Functional #REF!</definedName>
    <definedName name="BExS1THRUXZ3XVPW1XBQ0VHO9XZG" hidden="1">#REF!</definedName>
    <definedName name="BExS22HGR6D9MS67P2DUB6FX24ME" hidden="1">Addn #REF!</definedName>
    <definedName name="BExS27Q6D7DI1Q7103RY4N5FI5PJ" hidden="1">SEU Func #REF!</definedName>
    <definedName name="BExS2AFAU71CEY0E9IAK4MDRPQDP" hidden="1">SEU Driver #REF!</definedName>
    <definedName name="BExS2L7PYAVKNHNOB8UKRX2OUN1E" hidden="1">Addn #REF!</definedName>
    <definedName name="BExS2LD0JHQATS4KKDF08NLIQEAN" hidden="1">#REF!</definedName>
    <definedName name="BExS3GTXOY2FXN3KKUNPQ3ZKWQYD" hidden="1">Functional #REF!</definedName>
    <definedName name="BExS3IBWQW51YD19V9XINRZFT37D" hidden="1">SCG Func #REF!</definedName>
    <definedName name="BExS5E7O0CG4P3U6O2SO3KUCWN1X" hidden="1">SEU Func Area by #REF!</definedName>
    <definedName name="BExS5P5DSMPM6QC2J47S4OZBSBHC" hidden="1">Addn #REF!</definedName>
    <definedName name="BExS6BBUJZ443Z7JD9XISA4VZKCZ" hidden="1">Addn #REF!</definedName>
    <definedName name="BExS6L7WWB2AY9B9CRX0B8ZY9RA8" hidden="1">SEU Func #REF!</definedName>
    <definedName name="BExS71EJ95OT904Y464LA98EUX0O" hidden="1">SEU Driver #REF!</definedName>
    <definedName name="BExS74ZZJS8RDGXS0N33F8LO0AFI" hidden="1">Addn #REF!</definedName>
    <definedName name="BExS7676U1G43C4AGI7V2CFIXGKK" hidden="1">Addn #REF!</definedName>
    <definedName name="BExS7EQKJUS1O1G09IC8BBF8NRPS" hidden="1">Addn #REF!</definedName>
    <definedName name="BExS7LBYUQW02NWJUC50AL0QB0BC" hidden="1">Financial &amp; Non-#REF!</definedName>
    <definedName name="BExS7YTGMRL7M5AEAHTR6TGX3RR8" hidden="1">SEU Func #REF!</definedName>
    <definedName name="BExS847PDPFPGR9EP7XAP65DFG7M" hidden="1">[0]!SDGE Func #REF!</definedName>
    <definedName name="BExS85UYRGDWA1N1YMZMLPMIHY16" hidden="1">Functional #REF!</definedName>
    <definedName name="BExS8JHZR5RYMXHS2BZ2JA581YEQ" hidden="1">Addn #REF!</definedName>
    <definedName name="BExS8O55M4IV5UFZ5R62V7SLJ794" hidden="1">[0]!SDGE Func #REF!</definedName>
    <definedName name="BExS8YBZRN2SAB1Z0QWD4LTW9TDE" hidden="1">Functional #REF!</definedName>
    <definedName name="BExS92J2YMOU1BT56VOUDKZDW6A0" hidden="1">#REF!</definedName>
    <definedName name="BExS9GBD3ODEHQK243A1KHFPZYXP" hidden="1">Addn #REF!</definedName>
    <definedName name="BExS9MLY4GW7OKN0XXA2VQD67RGS" hidden="1">Addn #REF!</definedName>
    <definedName name="BExSA9360W0NPEKNF7C3CR2BIF43" hidden="1">#REF!</definedName>
    <definedName name="BExSA9JA5S47AC6EN7JNC33559GG" hidden="1">Addn #REF!</definedName>
    <definedName name="BExSAAABPYLIZ3RACZBIINEB79RU" hidden="1">SCG Func #REF!</definedName>
    <definedName name="BExSAJVMJRYEBRP8HQWAPVT0353Z" hidden="1">Addn #REF!</definedName>
    <definedName name="BExSAW5YGBMQXDRHNJ9VPN83LHSB" hidden="1">Functional #REF!</definedName>
    <definedName name="BExSAW5ZRWKHR68VG5SX1JML8SNU" hidden="1">Functional #REF!</definedName>
    <definedName name="BExSAWM3SJ0NQCZI3M5EFF951Z2K" hidden="1">Addn #REF!</definedName>
    <definedName name="BExSB1UZKPUMJUW88VY9HKCP4CFU" hidden="1">SEU Func #REF!</definedName>
    <definedName name="BExSBAP6KF35RVGGDKFOONVUDTGR" hidden="1">SCG Func #REF!</definedName>
    <definedName name="BExSE38VOP5A8ZMOW0LCZQMB29NN" hidden="1">SEU Driver by Func #REF!</definedName>
    <definedName name="BExSEAAHYKQPG6QN01IQZ5CUBS2K" hidden="1">#REF!</definedName>
    <definedName name="BExSEIZETXYIPL1RRGCTK4JXUNP0" hidden="1">Addn #REF!</definedName>
    <definedName name="BExSEV4BF77D27E3QM36R4SX620Q" hidden="1">SEU Func #REF!</definedName>
    <definedName name="BExSF9YBJY4NI59SIYVUVB0RHOF4" hidden="1">Functional #REF!</definedName>
    <definedName name="BExSFKFYRGFMQJN4JIPPK7PMC8LE" hidden="1">Functional #REF!</definedName>
    <definedName name="BExSFSJAMB7T9SL3A6XQO78A30PE" hidden="1">SEU Driver #REF!</definedName>
    <definedName name="BExSFY2ZNJ80BO8WBGH184HA98EK" hidden="1">SEU Func #REF!</definedName>
    <definedName name="BExSG4DJUVP24UH00G6C9BCFI6KA" hidden="1">Addn #REF!</definedName>
    <definedName name="BExSGJ7K26U35ER7JUE8V684SFCE" hidden="1">Financial &amp; Non-#REF!</definedName>
    <definedName name="BExSHBOKDMINRDJ7YNYDLKHU9GYY" hidden="1">[0]!SDGE Func #REF!</definedName>
    <definedName name="BExSHLVF6TPM309S368ESB5ZGZSP" hidden="1">SCG Func #REF!</definedName>
    <definedName name="BExSI4R6BJRHRQC9AWQ19WPYBQDS" hidden="1">Functional #REF!</definedName>
    <definedName name="BExTUGQR5U2JKKM690XNDR2KSDO9" hidden="1">Functional #REF!</definedName>
    <definedName name="BExTVC7NJZ78QFKT4X882RHJ46GJ" hidden="1">SEU Func #REF!</definedName>
    <definedName name="BExTW1DUQNAQI9BU8SWL2ICM9MMF" hidden="1">SEU Func #REF!</definedName>
    <definedName name="BExTW36RCD2KY1OEX83Q1U3Q7VEN" hidden="1">Functional #REF!</definedName>
    <definedName name="BExTWB4LY5OOB9M8R4ZRF0CDR8EK" hidden="1">Financial &amp; Non-#REF!</definedName>
    <definedName name="BExTWFX7M4DNJT01LA4G7CYKCU8O" hidden="1">#REF!</definedName>
    <definedName name="BExTWHVA529RIUNUTJC4YZRSYACS" hidden="1">Financial &amp; Non-#REF!</definedName>
    <definedName name="BExTXCQM8ASRFIRTKNOR4PRO5OQI" hidden="1">Addn #REF!</definedName>
    <definedName name="BExTXFL0HOBZ8ZB5R9T82PYHU5LD" hidden="1">Addn #REF!</definedName>
    <definedName name="BExTXI4TZTK03PE88UETNDSY061P" hidden="1">SEU Func #REF!</definedName>
    <definedName name="BExTXJS8SUGI8GKGKFEGIVUS6NL5" hidden="1">#REF!</definedName>
    <definedName name="BExTXLFIV4QC0KSIFAQHYBBHL6A7" hidden="1">Addn #REF!</definedName>
    <definedName name="BExTXO9YLF9CAC6Q4BUNFXBAI1YL" hidden="1">Financial &amp; Non-#REF!</definedName>
    <definedName name="BExTXSX81QFMW6EWWTT4O5BUXE8O" hidden="1">SEU Func Area by #REF!</definedName>
    <definedName name="BExTY2D1TYFKUGMS9CNKOTKEUAUO" hidden="1">SEU Driver by Func #REF!</definedName>
    <definedName name="BExTY8IBOV0WBKWN39KNO05GJANV" hidden="1">Addn #REF!</definedName>
    <definedName name="BExTYSL89HCHPV90LUSU3GFH5JUK" hidden="1">SEU Func #REF!</definedName>
    <definedName name="BExTYTSE5DS5GVCLLE99W0UOASUK" hidden="1">Addn #REF!</definedName>
    <definedName name="BExTYZS5UD8M7HDR9E0PODKMBZXD" hidden="1">Financial &amp; Non-#REF!</definedName>
    <definedName name="BExTZ6TNMOJ5PDJENKQE96SFGV3P" hidden="1">Functional #REF!</definedName>
    <definedName name="BExTZ9YUXERFPLEVBN6UFJC30OST" hidden="1">Addn #REF!</definedName>
    <definedName name="BExTZEWYX1YUP70BVYTBFGUX1SQE" hidden="1">SEU Driver by Func #REF!</definedName>
    <definedName name="BExU084V35HGS6L43SZTIDZFNNC1" hidden="1">#REF!</definedName>
    <definedName name="BExU0L0SX2FA3UOSERNA0FM3PEIH" hidden="1">Addn #REF!</definedName>
    <definedName name="BExU0Q4A10ERSVP7SWJI6U9PO2NP" hidden="1">Functional #REF!</definedName>
    <definedName name="BExU0S2G1O4WXMP72CEDPOXI142J" hidden="1">Functional #REF!</definedName>
    <definedName name="BExU1D71KFUC0C17OR6QOTK3HJJE" hidden="1">#REF!</definedName>
    <definedName name="BExU1JHM6ANRZOKY36E119FJC4EE" hidden="1">SEU Func #REF!</definedName>
    <definedName name="BExU1MXNQJK6TLTPYNJSJE001XMZ" hidden="1">Addn #REF!</definedName>
    <definedName name="BExU1UA1UGIHTJX2JD11TYO928EW" hidden="1">Functional #REF!</definedName>
    <definedName name="BExU28NRZOCQA8U63F8AUJ1Y7FK3" hidden="1">SEU Driver by Func #REF!</definedName>
    <definedName name="BExU2DWP55J27AU8B8CKOGIVB781" hidden="1">Financial &amp; Non-#REF!</definedName>
    <definedName name="BExU2DWP9UIV3GEL4Y02T4MV2ORF" hidden="1">SCG Func #REF!</definedName>
    <definedName name="BExU2F3W26ICAF3HJW9RPFGOKBR0" hidden="1">SEU Func #REF!</definedName>
    <definedName name="BExU2GB0KSJB3AT77LPHCUOU5GGE" hidden="1">Addn #REF!</definedName>
    <definedName name="BExU2J03V3XKK7J5ZX79DJ0LWT66" hidden="1">Addn #REF!</definedName>
    <definedName name="BExU2KY5O8EK97N17EDEE7A1FHP9" hidden="1">Addn #REF!</definedName>
    <definedName name="BExU31L47ZK7KE115K9FAOPVEQGD" hidden="1">#REF!</definedName>
    <definedName name="BExU3OT6VDS1Z4SCQYLJ3LJM2PR0" hidden="1">Addn #REF!</definedName>
    <definedName name="BExU3UYBXUBGYEE98K4TRVKL7FUB" hidden="1">SEU Func #REF!</definedName>
    <definedName name="BExU43CFUF0V3VK8GVI1Y949580S" hidden="1">#REF!</definedName>
    <definedName name="BExU56LU0ARL1LXF13CWGDIA0IN2" hidden="1">SEU Func #REF!</definedName>
    <definedName name="BExU5D78KSITYXG7VXZWPLK5G4N1" hidden="1">SEU Func Comm by #REF!</definedName>
    <definedName name="BExU6ENRRF42I7NS6GD7E2BA0239" hidden="1">SEU Driver by Func #REF!</definedName>
    <definedName name="BExU6V57YFEF7IX53EO6FG5WUSPF" hidden="1">Addn #REF!</definedName>
    <definedName name="BExU77QEPM7B7KZQXMTBVY6WPI9N" hidden="1">Addn #REF!</definedName>
    <definedName name="BExU7DA1VML3K8MECQFN7LISYU1X" hidden="1">[0]!SDGE Func #REF!</definedName>
    <definedName name="BExU7QM3TKX82E55OPIJYI4ORP5C" hidden="1">SEU Driver #REF!</definedName>
    <definedName name="BExU7TM1QUXVHZ7XMK0634JNVF0L" hidden="1">Addn #REF!</definedName>
    <definedName name="BExU8OMN749NYEAOHVZEJ8P8DMPH" hidden="1">SCG Func #REF!</definedName>
    <definedName name="BExU9NP18YOLSAUDJSCMGUB5Z118" hidden="1">Financial &amp; Non-#REF!</definedName>
    <definedName name="BExUAEINE7CLGS8QF9K19THYYNAW" hidden="1">Addn #REF!</definedName>
    <definedName name="BExUAJM318DD50UGPK19FVC5IXPH" hidden="1">SEU Driver by Func #REF!</definedName>
    <definedName name="BExUAK7MK6RBQT5QZEERWMC3TKOK" hidden="1">#REF!</definedName>
    <definedName name="BExUBMQ291WKF53PLYYX5DET9GEY" hidden="1">Addn #REF!</definedName>
    <definedName name="BExUBPKGJ2HZG9P75M6T3ET52BNI" hidden="1">Financial &amp; Non-#REF!</definedName>
    <definedName name="BExUC20BWOTFQRDYY9IQ2FW6VB71" hidden="1">#REF!</definedName>
    <definedName name="BExUCJOV56HL5GHC911I59CMVU3Y" hidden="1">Addn #REF!</definedName>
    <definedName name="BExUCXBQTG7WOKZJK4UA33YGMSAL" hidden="1">Addn #REF!</definedName>
    <definedName name="BExUD77T5KGV1KMCMJKLTUEIUBOT" hidden="1">#REF!</definedName>
    <definedName name="BExUDHENQG3NPBADHSVALH1OMEQS" hidden="1">Addn #REF!</definedName>
    <definedName name="BExVQLKII6YMTL20HLVTBTSXKPRG" hidden="1">SEU Func #REF!</definedName>
    <definedName name="BExVR1GBDWIUZT0CFSN1CU5XTQHZ" hidden="1">SEU Driver #REF!</definedName>
    <definedName name="BExVRN15PJ1BT548WRJVE7PWW77Q" hidden="1">SEU Driver #REF!</definedName>
    <definedName name="BExVS0O0VVK0BLMC0WX8X4S7H30F" hidden="1">#REF!</definedName>
    <definedName name="BExVSQL9TJX91PI5EL0NPQ663IV1" hidden="1">Financial &amp; Non-#REF!</definedName>
    <definedName name="BExVSVJD23KTXSSLOWR4ELAVFUU4" hidden="1">Addn #REF!</definedName>
    <definedName name="BExVSX6LRY95YK28YB787Z62GSU8" hidden="1">SEU Func Comm by #REF!</definedName>
    <definedName name="BExVTUR2AONP0W51JBNV7ULISXSW" hidden="1">SEU Driver by Func #REF!</definedName>
    <definedName name="BExVVO37O040HEMW9DCWKFR2IZ8X" hidden="1">SCG Func #REF!</definedName>
    <definedName name="BExVVUTVHOGT5W5F5S9FSPT85DME" hidden="1">#REF!</definedName>
    <definedName name="BExVVY4MDQYOKD5KO5OE78CX0FQT" hidden="1">Addn #REF!</definedName>
    <definedName name="BExVW8WZZ8D43QOE36ETTY1C4U0N" hidden="1">Functional #REF!</definedName>
    <definedName name="BExVWG3ZF46Q1Y5LMBY96EBCWCTQ" hidden="1">SCG Func #REF!</definedName>
    <definedName name="BExVXXLTLVPMHQ9YGP6F4NAE8XAF" hidden="1">Addn #REF!</definedName>
    <definedName name="BExVY1Y7IYT1CYLYSQVAOOFYYFEE" hidden="1">Functional #REF!</definedName>
    <definedName name="BExVZ2IIM7NJ0FNJL35T3IPB09RQ" hidden="1">SEU Driver #REF!</definedName>
    <definedName name="BExVZ7B4Y2NRBJYTDLC11BS9VK05" hidden="1">#REF!</definedName>
    <definedName name="BExVZESVRS1MAPCRIBHZSABWSDTM" hidden="1">Addn #REF!</definedName>
    <definedName name="BExVZHY5G2GCUTJC5TLMBRNLC43J" hidden="1">Financial &amp; Non-#REF!</definedName>
    <definedName name="BExW008AIXVYFYRH2P1XAEE5ZU3C" hidden="1">#REF!</definedName>
    <definedName name="BExW0A4CKTF6KCT8SOA5JRPCFGFB" hidden="1">#REF!</definedName>
    <definedName name="BExW0NGKMSQRK2LL1UQP8M6X5NSC" hidden="1">Addn #REF!</definedName>
    <definedName name="BExW0Y3IHF05N34WK2LSEDEKZBI2" hidden="1">SEU Func #REF!</definedName>
    <definedName name="BExW24NI3G8UBLYOJI2IFS2TXOQH" hidden="1">SEU Func Comm by #REF!</definedName>
    <definedName name="BExW2J1E62XAYXRG0MHY22YU9G5N" hidden="1">Addn #REF!</definedName>
    <definedName name="BExW2UFE0VTQ4GMXB3NKWB0MLQS2" hidden="1">Addn #REF!</definedName>
    <definedName name="BExW2UFES6ZEQ4GZO08U2R6SACB5" hidden="1">Functional #REF!</definedName>
    <definedName name="BExW3A0GVMR7W0IG3FAG61PO39UY" hidden="1">Addn #REF!</definedName>
    <definedName name="BExW3L3P8RSX64V6RKZLOXJJQFKC" hidden="1">SCG Func #REF!</definedName>
    <definedName name="BExW3L8ZM2FIDYWWS285ZDN4MQL0" hidden="1">Addn #REF!</definedName>
    <definedName name="BExW444QYWE12XOFBRD40G87G4B6" hidden="1">SEU Driver #REF!</definedName>
    <definedName name="BExW44VT52264L8A2P8TC2AMVSKI" hidden="1">Addn #REF!</definedName>
    <definedName name="BExW4D4FK90WK8SV70U0TLK56AQQ" hidden="1">#REF!</definedName>
    <definedName name="BExW4GVDF15W6U853J2AE9P3JPTT" hidden="1">#REF!</definedName>
    <definedName name="BExW4IYQQUG2B3RR295564UDF92W" hidden="1">#REF!</definedName>
    <definedName name="BExW4XI448RO1HRW7T507VP4GJTR" hidden="1">SEU Driver by Func #REF!</definedName>
    <definedName name="BExW54E9II3BY15VSHF7D3QBL21K" hidden="1">Financial &amp; Non-#REF!</definedName>
    <definedName name="BExW5852TSTSER7SLK4K2SCHR7OI" hidden="1">SEU Driver by Func #REF!</definedName>
    <definedName name="BExW5DU3OT1XDXRYH812SSKSXGYZ" hidden="1">SEU Func #REF!</definedName>
    <definedName name="BExW5JOFZQ8GVHZD0EYGMA89L796" hidden="1">[0]!SDGE Func #REF!</definedName>
    <definedName name="BExW5KA49ULVKQYGWVHCIO5NLJH7" hidden="1">SEU Func #REF!</definedName>
    <definedName name="BExW6CGDVD0IID1G10TDJ1217F1J" hidden="1">SEU Driver #REF!</definedName>
    <definedName name="BExW78IQJ28QVTSPSF5RYF00RH9O" hidden="1">Addn #REF!</definedName>
    <definedName name="BExW7BTDV3ZL43N2KQOYFU5ZWJA3" hidden="1">Addn #REF!</definedName>
    <definedName name="BExW7O93FSQL8845022ZCTYK15YJ" hidden="1">Addn #REF!</definedName>
    <definedName name="BExW7PWHSLWGW4W6OL1OOBKSRXZW" hidden="1">Addn #REF!</definedName>
    <definedName name="BExW7R3NRPHWT1H6S9GFSWLTPPUX" hidden="1">SEU Func #REF!</definedName>
    <definedName name="BExW7SG4VF01KVUX3XETXJ0WWXBB" hidden="1">SEU Func Comm by #REF!</definedName>
    <definedName name="BExW851AJ4QQF2BY08FCPG1W9TC3" hidden="1">Functional #REF!</definedName>
    <definedName name="BExW8MPWKRBZZMXL13XW0M8MVU6A" hidden="1">#REF!</definedName>
    <definedName name="BExXMMY7K9SSUZ9P15Q89ZHBQCF8" hidden="1">SEU Func Comm by #REF!</definedName>
    <definedName name="BExXMXQMM8TNOSCG4JONY8VFM2EE" hidden="1">Addn #REF!</definedName>
    <definedName name="BExXN0QHOOGNVJHEF6QL4ET2POZD" hidden="1">[0]!SDGE Func #REF!</definedName>
    <definedName name="BExXN2J967PTBZGVGUY8NLKS24TR" hidden="1">Addn #REF!</definedName>
    <definedName name="BExXN6QAKZ8C2F980ATAL486VR2V" hidden="1">SEU Driver by Func #REF!</definedName>
    <definedName name="BExXNBIYGBD8KCL4FI2BMF80ENYA" hidden="1">Addn #REF!</definedName>
    <definedName name="BExXODFQWNNQHXCPLVEYEY4VOBS7" hidden="1">#REF!</definedName>
    <definedName name="BExXOGKYWK9ZP3F4MUJAVZN2JRO7" hidden="1">Addn #REF!</definedName>
    <definedName name="BExXOS9R341ND4H1POY8R4EQJ7SO" hidden="1">#REF!</definedName>
    <definedName name="BExXOV4CEVAER3X96DRN4HH4BZHR" hidden="1">Addn #REF!</definedName>
    <definedName name="BExXPFY5OVLL3K2K90TA90XRYLM6" hidden="1">Addn #REF!</definedName>
    <definedName name="BExXPM8Q4BZDPOJ7U58824CNL7J9" hidden="1">Financial &amp; Non-#REF!</definedName>
    <definedName name="BExXPQAGQFSDEYV65RS08JVXQYYP" hidden="1">SEU Func #REF!</definedName>
    <definedName name="BExXPRHMPBRCHUUJLBSARDLRE22E" hidden="1">Functional #REF!</definedName>
    <definedName name="BExXPV2Z6XDCZ280IE8KLAHDFJA1" hidden="1">Addn #REF!</definedName>
    <definedName name="BExXPZ9ZF0LRZ3ZR6Y1DLV8HTHWV" hidden="1">Addn #REF!</definedName>
    <definedName name="BExXRVM147SVXBLKLP710R2MO5MZ" hidden="1">Functional #REF!</definedName>
    <definedName name="BExXS4R2128DFU2LK3Q08XJ48S42" hidden="1">Addn #REF!</definedName>
    <definedName name="BExXS98VZGW8QG56DGEJHU0JCJJZ" hidden="1">SEU Func #REF!</definedName>
    <definedName name="BExXSH1EUOGXZIWDTB34ZHBBPLMB" hidden="1">Financial &amp; Non-#REF!</definedName>
    <definedName name="BExXSHHIMRQF6S8HC1AZXUGDWXY4" hidden="1">Addn #REF!</definedName>
    <definedName name="BExXT7PP94GE3YW5BGV4U6HWCSPX" hidden="1">SEU Driver #REF!</definedName>
    <definedName name="BExXU7IY0NW19P11Z5YQ9BQIJSF3" hidden="1">Financial &amp; Non-#REF!</definedName>
    <definedName name="BExXUAIVBR3PR1QHJCUT03VW15Z3" hidden="1">#REF!</definedName>
    <definedName name="BExXUCX7X7M52508UFQKPKXBD9HV" hidden="1">[0]!SDGE Func #REF!</definedName>
    <definedName name="BExXUDIQYO3NFEXLUKKBXFGL0I0J" hidden="1">SEU Func #REF!</definedName>
    <definedName name="BExXV1SL2OKDY5I58V7R2CZ6UA1P" hidden="1">Addn #REF!</definedName>
    <definedName name="BExXVYBBSBUSE5YCGR0CV4FQE3PC" hidden="1">Financial &amp; Non-#REF!</definedName>
    <definedName name="BExXW5NLB1XHUSNQW6YWXBK0FT19" hidden="1">Addn #REF!</definedName>
    <definedName name="BExXW93RS0IWAZRQ9SOWQXERPYYZ" hidden="1">Functional #REF!</definedName>
    <definedName name="BExXXC28UJZ8MBCQMEGVPHY4ELL2" hidden="1">Addn #REF!</definedName>
    <definedName name="BExXXLSZ3ABSM127FWVROEVGA4AY" hidden="1">#REF!</definedName>
    <definedName name="BExXXZ52JFPBQNR4WBNEGUSKAOTN" hidden="1">SEU Driver by Func #REF!</definedName>
    <definedName name="BExXYEVFU1HGZQVTNU9QVRVA90FT" hidden="1">Addn #REF!</definedName>
    <definedName name="BExXYT9CBE76MDZW4OQUDY1SEKNE" hidden="1">Functional #REF!</definedName>
    <definedName name="BExXYTK4Y0UMB5113GMQ1F9ETUD2" hidden="1">Addn #REF!</definedName>
    <definedName name="BExXZ3QYMWB5DEHAXEQ77MZ7FIZD" hidden="1">[0]!SDGE Func #REF!</definedName>
    <definedName name="BExXZAXW8F8841455G1F7WXT41AX" hidden="1">[0]!SDGE Func #REF!</definedName>
    <definedName name="BExXZNDLULS7L6GBKG9RU9OGHK9B" hidden="1">Addn #REF!</definedName>
    <definedName name="BExXZWO3RC1R45A9M41GS6LPG2YW" hidden="1">Addn #REF!</definedName>
    <definedName name="BExXZZTG1JTLYWJOFNYTGR4LALK3" hidden="1">Addn #REF!</definedName>
    <definedName name="BExY0C3TNRDQV0J5SI0Q7GLE70KV" hidden="1">Addn #REF!</definedName>
    <definedName name="BExY0DG9VW15FF7OROMAE5SYW4D5" hidden="1">Addn #REF!</definedName>
    <definedName name="BExY0ECOZIOI49PB8W7AR8VPFOVW" hidden="1">#REF!</definedName>
    <definedName name="BExY0PL7UNAVZO1W5HALLPRU9V5X" hidden="1">#REF!</definedName>
    <definedName name="BExY28VU0NLLDWJFKP6DNWTZ559K" hidden="1">[0]!SDGE Func #REF!</definedName>
    <definedName name="BExY2BVVO6QDY0L06G3J0MSGEXD8" hidden="1">[0]!SDGE Func #REF!</definedName>
    <definedName name="BExY2EKSYYHFY4AFZ300ZXMLRXQY" hidden="1">Financial &amp; Non-#REF!</definedName>
    <definedName name="BExY2NKIEE5SPBOV26RNCSKNGTME" hidden="1">Addn #REF!</definedName>
    <definedName name="BExY2NKIMXF1J464XZ175PYA8LDM" hidden="1">SEU Func #REF!</definedName>
    <definedName name="BExY36AXKUMLUKD2VOB5XR70DGDI" hidden="1">SEU Func #REF!</definedName>
    <definedName name="BExY3SXH7FESHTF7PBA3OYIXDH41" hidden="1">#REF!</definedName>
    <definedName name="BExY3WZ2QMSYT0BFBVQJIAPCHAQ1" hidden="1">Addn #REF!</definedName>
    <definedName name="BExY3ZO5J0Z7QKACQUINFDZTRS77" hidden="1">Addn #REF!</definedName>
    <definedName name="BExY48TCAQ2A1XRZ3RVHC0U8VYKQ" hidden="1">SEU Func Comm by #REF!</definedName>
    <definedName name="BExY58MMH9D4SBZCD1RWGTYBRDM8" hidden="1">#REF!</definedName>
    <definedName name="BExY5I7UKXBU395LXGBYD7PJ7IH3" hidden="1">SEU Func #REF!</definedName>
    <definedName name="BExY60SU3PW0FE2YOFC1CR5A86CH" hidden="1">SEU Driver #REF!</definedName>
    <definedName name="BExY63SR27VPDZPXZK9KJCGTZ4TC" hidden="1">Addn #REF!</definedName>
    <definedName name="BExY65LH73RB4VC5HW4RHGQ2KU8G" hidden="1">#REF!</definedName>
    <definedName name="BExY65LHY7ALMYBRAOKCXSFRLNEE" hidden="1">Addn #REF!</definedName>
    <definedName name="BExZJQJI3TXMZTVPYBBJ0JI1C5LL" hidden="1">#REF!</definedName>
    <definedName name="BExZKA64CRCRYCU4JL6TH6AWM96S" hidden="1">Addn #REF!</definedName>
    <definedName name="BExZKCPZD3M8NAZFUDJRYJ5OTIVJ" hidden="1">Functional #REF!</definedName>
    <definedName name="BExZKR3TTP07CE2NJKPT664GAJBL" hidden="1">Addn #REF!</definedName>
    <definedName name="BExZL1LBSYTGVKE79Y97OBLA0SV6" hidden="1">SEU Driver #REF!</definedName>
    <definedName name="BExZLBC2PT5BA4MTL92QWIJ2AGNH" hidden="1">SCG Func #REF!</definedName>
    <definedName name="BExZLUD4NEJMBSGQ93R045ELX10G" hidden="1">SEU Driver #REF!</definedName>
    <definedName name="BExZLX7QQ1MWG33LCZU8LVADH6MW" hidden="1">Addn #REF!</definedName>
    <definedName name="BExZM07LCOTZXP3AS4WC2J3NTE7P" hidden="1">SCG Func #REF!</definedName>
    <definedName name="BExZM7JVUMCAARUACRX7Z54WSG33" hidden="1">SEU Driver by Func #REF!</definedName>
    <definedName name="BExZMIN2YY9W3WI8OAVQ37PKQZXZ" hidden="1">SCG Func #REF!</definedName>
    <definedName name="BExZMQKY0YONB7YBTBQZH62T9MSU" hidden="1">[0]!SDGE Func #REF!</definedName>
    <definedName name="BExZMQVWL07SCJOOFZWV45W59W8P" hidden="1">Addn #REF!</definedName>
    <definedName name="BExZMXXD1Y91UP1BZXET9AXX4JII" hidden="1">Addn #REF!</definedName>
    <definedName name="BExZN3X5WR9FLDRBMX48BRRVYSL4" hidden="1">Functional #REF!</definedName>
    <definedName name="BExZNI0B4ZBV0GKJNGZKFKJP5RSC" hidden="1">Addn #REF!</definedName>
    <definedName name="BExZNSN8EOTXU3NPY0CH5POL7VHK" hidden="1">[0]!SDGE Func #REF!</definedName>
    <definedName name="BExZO0FQOS0A6MKLLZK71QNUN7MD" hidden="1">#REF!</definedName>
    <definedName name="BExZO64RDT6SCKXP96BLAVKAG3PC" hidden="1">Financial &amp; Non-#REF!</definedName>
    <definedName name="BExZOHYVOLL7CEQKABKO256H0X5I" hidden="1">SEU Func #REF!</definedName>
    <definedName name="BExZOKYRP68DOEIM61IGQ1DB8P4J" hidden="1">Addn #REF!</definedName>
    <definedName name="BExZP0UN89BUO3PISTBCWGLIZFUK" hidden="1">#REF!</definedName>
    <definedName name="BExZPEC5D2VVMMZUD002LXWG8LR9" hidden="1">#REF!</definedName>
    <definedName name="BExZPJ4S0GP2IXQ7LAPLCWMFWZ3Q" hidden="1">Addn #REF!</definedName>
    <definedName name="BExZPL8B3I1BIDUU7TG45FWCOYDZ" hidden="1">Addn #REF!</definedName>
    <definedName name="BExZPPVI1XTMHMZCVAPNZF9PF7DJ" hidden="1">#REF!</definedName>
    <definedName name="BExZPW0QM46H23LHKN8SUH8HX6MW" hidden="1">SEU Driver #REF!</definedName>
    <definedName name="BExZQ85NBN2EU2ZRQLIZ0PVW0MYW" hidden="1">#REF!</definedName>
    <definedName name="BExZQ8R77M02QC6H0KAB5KDZXXUB" hidden="1">Addn #REF!</definedName>
    <definedName name="BExZQAURJGFEVTH5WDUKCLX5OG4A" hidden="1">SEU Driver by Func #REF!</definedName>
    <definedName name="BExZQBAVLSDITVZABQBUSIONFI27" hidden="1">SEU Func Area by #REF!</definedName>
    <definedName name="BExZQI1P0I178HRXOOPNWFAS2VIA" hidden="1">Addn #REF!</definedName>
    <definedName name="BExZQIHZQHMHTKFP59DZJH4ZZZ8M" hidden="1">Financial &amp; Non-#REF!</definedName>
    <definedName name="BExZQP8NTJXT3ICCJ063MLH8R2DJ" hidden="1">Addn #REF!</definedName>
    <definedName name="BExZQQ50WUMM8VB4VUHAS899QSKM" hidden="1">Functional #REF!</definedName>
    <definedName name="BExZQQLACR36QE2H9QLJIMC6DKUF" hidden="1">Addn #REF!</definedName>
    <definedName name="BExZQTL645FGXAGZN3H0JZRQ7LUR" hidden="1">#REF!</definedName>
    <definedName name="BExZRE478DWX5VCA7IGKSI1B7GXR" hidden="1">#REF!</definedName>
    <definedName name="BExZRHK6WKHBZAZ1OYTJ21PDV8ZA" hidden="1">[0]!SDGE Func #REF!</definedName>
    <definedName name="BExZSK81EL5HVZ4OMYKFQTE2AHH7" hidden="1">SCG Func #REF!</definedName>
    <definedName name="BExZSMBLFJUAETWYUF2BWVQLJY3M" hidden="1">Addn #REF!</definedName>
    <definedName name="BExZTCJLBH274W38QM1V5VGUDMCW" hidden="1">Additional Information #REF!</definedName>
    <definedName name="BExZUMEF5J9HDYPW4B9JV6QZPKSU" hidden="1">#REF!</definedName>
    <definedName name="BExZVLREJY54J4EBQ1LYNA2L5TBI" hidden="1">#REF!</definedName>
    <definedName name="BExZW6QPLD8LO3MT3M2K30BRWMDD" hidden="1">Addn #REF!</definedName>
    <definedName name="BExZWB8JK798ELJ571MPH730R8L2" hidden="1">Addn #REF!</definedName>
    <definedName name="BExZWF4UI7RVJ13R324EGACALMPV" hidden="1">SEU Func #REF!</definedName>
    <definedName name="BExZWMXBV8BPWJ3LCUYF7NKKPVOD" hidden="1">Addn #REF!</definedName>
    <definedName name="BExZXBSVAPBHW1XT1TBS81NYDSMU" hidden="1">SEU Driver by Func #REF!</definedName>
    <definedName name="BExZXC901CXXL8R9X8S9WEQN00CY" hidden="1">[0]!SDGE Func #REF!</definedName>
    <definedName name="BExZXFJNR29TXZ23G7D8IOQKJC6N" hidden="1">#REF!</definedName>
    <definedName name="BExZXW12MHM5C60916XT6CZRSL4I" hidden="1">SEU Func #REF!</definedName>
    <definedName name="BExZY0Z27CDKC1VBMKTHN76QQ5HH" hidden="1">SEU Func #REF!</definedName>
    <definedName name="BExZY2MHNMJG69CJQF6CLG6X4FGQ" hidden="1">Addn #REF!</definedName>
    <definedName name="BExZYTLJPA30ZEL7XLOBQL25QCR9" hidden="1">Addn #REF!</definedName>
    <definedName name="BExZZ06XR7L2B6NK62DRT95GUSPY" hidden="1">Addn #REF!</definedName>
    <definedName name="BExZZ8FJDLK9Y296DUJ16REILSZN" hidden="1">SEU Driver #REF!</definedName>
    <definedName name="BExZZSYK2WCS5ZY430FJ0E56O3BG" hidden="1">SCG Func #REF!</definedName>
    <definedName name="BG_Del" hidden="1">15</definedName>
    <definedName name="BG_Ins" hidden="1">4</definedName>
    <definedName name="BG_Mod" hidden="1">6</definedName>
    <definedName name="CBWorkbookPriority" hidden="1">-21190210</definedName>
    <definedName name="cccc" hidden="1">{"variance_page",#N/A,FALSE,"template"}</definedName>
    <definedName name="ccccccc" hidden="1">{"SourcesUses",#N/A,TRUE,#N/A;"TransOverview",#N/A,TRUE,"CFMODEL"}</definedName>
    <definedName name="ccccccccccccccc" hidden="1">{"SourcesUses",#N/A,TRUE,"FundsFlow";"TransOverview",#N/A,TRUE,"FundsFlow"}</definedName>
    <definedName name="CEI_Info1" hidden="1">#REF!</definedName>
    <definedName name="CORPTAX_DATAMAPDEFINITIONS_DataMap_1" hidden="1">#REF!</definedName>
    <definedName name="CORPTAX_DATAMAPDEFINITIONS_DataMap_2" hidden="1">#REF!</definedName>
    <definedName name="CreditStats" hidden="1">#REF!</definedName>
    <definedName name="CurrentRangeName" hidden="1">#REF!</definedName>
    <definedName name="d" hidden="1">{#N/A,#N/A,TRUE,"SDGE";#N/A,#N/A,TRUE,"GBU";#N/A,#N/A,TRUE,"TBU";#N/A,#N/A,TRUE,"EDBU";#N/A,#N/A,TRUE,"ExclCC"}</definedName>
    <definedName name="DCHART4" hidden="1">#REF!</definedName>
    <definedName name="dd" hidden="1">#REF!</definedName>
    <definedName name="ddd" hidden="1">{"SourcesUses",#N/A,TRUE,#N/A;"TransOverview",#N/A,TRUE,"CFMODEL"}</definedName>
    <definedName name="dddd" hidden="1">#REF!</definedName>
    <definedName name="dddddddd" hidden="1">{"Income Statement",#N/A,FALSE,"CFMODEL";"Balance Sheet",#N/A,FALSE,"CFMODEL"}</definedName>
    <definedName name="ddddddddddddddd" hidden="1">{"SourcesUses",#N/A,TRUE,"CFMODEL";"TransOverview",#N/A,TRUE,"CFMODEL"}</definedName>
    <definedName name="dddddddddddddddddd" hidden="1">{"SourcesUses",#N/A,TRUE,#N/A;"TransOverview",#N/A,TRUE,"CFMODEL"}</definedName>
    <definedName name="ddddddddddddddddddddd" hidden="1">{"SourcesUses",#N/A,TRUE,"FundsFlow";"TransOverview",#N/A,TRUE,"FundsFlow"}</definedName>
    <definedName name="ddddddddddddddddddddddd" hidden="1">{"SourcesUses",#N/A,TRUE,#N/A;"TransOverview",#N/A,TRUE,"CFMODEL"}</definedName>
    <definedName name="ddf" hidden="1">{"2002Frcst","06Month",FALSE,"Frcst Format 2002"}</definedName>
    <definedName name="dfds" hidden="1">{"Page_1",#N/A,FALSE,"BAD4Q98";"Page_2",#N/A,FALSE,"BAD4Q98";"Page_3",#N/A,FALSE,"BAD4Q98";"Page_4",#N/A,FALSE,"BAD4Q98";"Page_5",#N/A,FALSE,"BAD4Q98";"Page_6",#N/A,FALSE,"BAD4Q98";"Input_1",#N/A,FALSE,"BAD4Q98";"Input_2",#N/A,FALSE,"BAD4Q98"}</definedName>
    <definedName name="DZ.IndSpec_Left" hidden="1">#REF!</definedName>
    <definedName name="DZ.IndSpec_Right" hidden="1">#REF!</definedName>
    <definedName name="eeeeeeeeeee" hidden="1">{"SourcesUses",#N/A,TRUE,#N/A;"TransOverview",#N/A,TRUE,"CFMODEL"}</definedName>
    <definedName name="eeeeeeeeeeeeeeeeee" hidden="1">{"SourcesUses",#N/A,TRUE,"FundsFlow";"TransOverview",#N/A,TRUE,"FundsFlow"}</definedName>
    <definedName name="ev.Calculation" hidden="1">-4105</definedName>
    <definedName name="ev.Initialized" hidden="1">FALSE</definedName>
    <definedName name="EV__LASTREFTIME__" hidden="1">39504.3191203704</definedName>
    <definedName name="f" hidden="1">{"Page_1",#N/A,FALSE,"BAD4Q98";"Page_2",#N/A,FALSE,"BAD4Q98";"Page_3",#N/A,FALSE,"BAD4Q98";"Page_4",#N/A,FALSE,"BAD4Q98";"Page_5",#N/A,FALSE,"BAD4Q98";"Page_6",#N/A,FALSE,"BAD4Q98";"Input_1",#N/A,FALSE,"BAD4Q98";"Input_2",#N/A,FALSE,"BAD4Q98"}</definedName>
    <definedName name="Fletes" hidden="1">{#N/A,#N/A,FALSE,"Aging Summary";#N/A,#N/A,FALSE,"Ratio Analysis";#N/A,#N/A,FALSE,"Test 120 Day Accts";#N/A,#N/A,FALSE,"Tickmarks"}</definedName>
    <definedName name="gfdg" hidden="1">{"Page_1",#N/A,FALSE,"BAD4Q98";"Page_2",#N/A,FALSE,"BAD4Q98";"Page_3",#N/A,FALSE,"BAD4Q98";"Page_4",#N/A,FALSE,"BAD4Q98";"Page_5",#N/A,FALSE,"BAD4Q98";"Page_6",#N/A,FALSE,"BAD4Q98";"Input_1",#N/A,FALSE,"BAD4Q98";"Input_2",#N/A,FALSE,"BAD4Q98"}</definedName>
    <definedName name="gggg" hidden="1">{"SourcesUses",#N/A,TRUE,#N/A;"TransOverview",#N/A,TRUE,"CFMODEL"}</definedName>
    <definedName name="guam"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guip" hidden="1">#REF!</definedName>
    <definedName name="hhhh" hidden="1">{"SourcesUses",#N/A,TRUE,#N/A;"TransOverview",#N/A,TRUE,"CFMODEL"}</definedName>
    <definedName name="hn._I006" hidden="1">#REF!</definedName>
    <definedName name="hn._I018" hidden="1">#REF!</definedName>
    <definedName name="hn._I024" hidden="1">#REF!</definedName>
    <definedName name="hn._I028" hidden="1">#REF!</definedName>
    <definedName name="hn._I029" hidden="1">#REF!</definedName>
    <definedName name="hn._I030" hidden="1">#REF!</definedName>
    <definedName name="hn._I031" hidden="1">#REF!</definedName>
    <definedName name="hn._I044" hidden="1">#REF!</definedName>
    <definedName name="hn._I051" hidden="1">#REF!</definedName>
    <definedName name="hn._I059" hidden="1">#REF!</definedName>
    <definedName name="hn._I062" hidden="1">#REF!</definedName>
    <definedName name="hn._I070" hidden="1">#REF!</definedName>
    <definedName name="hn._I071" hidden="1">#REF!</definedName>
    <definedName name="hn._I075" hidden="1">#REF!</definedName>
    <definedName name="hn._I077" hidden="1">#REF!</definedName>
    <definedName name="hn._I083" hidden="1">#REF!</definedName>
    <definedName name="hn._I085" hidden="1">#REF!</definedName>
    <definedName name="hn._P001" hidden="1">#REF!</definedName>
    <definedName name="hn._P002" hidden="1">#REF!</definedName>
    <definedName name="hn._P004" hidden="1">#REF!</definedName>
    <definedName name="hn._P014" hidden="1">#REF!</definedName>
    <definedName name="hn._P016" hidden="1">#REF!</definedName>
    <definedName name="hn._P017" hidden="1">#REF!</definedName>
    <definedName name="hn._P017g" hidden="1">#REF!</definedName>
    <definedName name="hn._P021" hidden="1">#REF!</definedName>
    <definedName name="hn._P024" hidden="1">#REF!</definedName>
    <definedName name="hn.Add015" hidden="1">#REF!</definedName>
    <definedName name="hn.ConvertZero1" hidden="1">#REF!,#REF!,#REF!,#REF!,#REF!,#REF!,#REF!,#REF!,#REF!,#REF!</definedName>
    <definedName name="hn.ConvertZero2" hidden="1">#REF!,#REF!,#REF!,#REF!,#REF!,#REF!,#REF!,#REF!</definedName>
    <definedName name="hn.ConvertZero3" hidden="1">#REF!,#REF!,#REF!,#REF!,#REF!</definedName>
    <definedName name="hn.ConvertZero4" hidden="1">#REF!,#REF!,#REF!,#REF!,#REF!,#REF!,#REF!,#REF!</definedName>
    <definedName name="hn.ConvertZeroUnhide1" hidden="1">#REF!,#REF!,#REF!</definedName>
    <definedName name="hn.Delete015" hidden="1">#REF!,#REF!,#REF!,#REF!</definedName>
    <definedName name="hn.domestic" hidden="1">#REF!</definedName>
    <definedName name="hn.DZ_MultByFXRates" hidden="1">#REF!,#REF!,#REF!,#REF!</definedName>
    <definedName name="hn.ExtDb" hidden="1">FALSE</definedName>
    <definedName name="hn.Global" hidden="1">#REF!</definedName>
    <definedName name="hn.LTM_MultByFXRates" hidden="1">#REF!,#REF!,#REF!,#REF!,#REF!,#REF!,#REF!</definedName>
    <definedName name="hn.ModelType" hidden="1">"DEAL"</definedName>
    <definedName name="hn.ModelVersion" hidden="1">1</definedName>
    <definedName name="hn.MultbyFXRates" hidden="1">#REF!,#REF!,#REF!,#REF!,#REF!,#REF!,#REF!</definedName>
    <definedName name="hn.MultByFXRates1" hidden="1">#REF!,#REF!,#REF!,#REF!,#REF!</definedName>
    <definedName name="hn.MultByFXRates2" hidden="1">#REF!,#REF!,#REF!,#REF!,#REF!</definedName>
    <definedName name="hn.MultByFXRates3" hidden="1">#REF!,#REF!,#REF!,#REF!,#REF!</definedName>
    <definedName name="hn.MultbyFxrates4" hidden="1">#REF!,#REF!,#REF!,#REF!,#REF!,#REF!,#REF!</definedName>
    <definedName name="hn.multbyfxrates5" hidden="1">#REF!,#REF!,#REF!,#REF!,#REF!</definedName>
    <definedName name="hn.multbyfxrates6" hidden="1">#REF!,#REF!,#REF!,#REF!,#REF!</definedName>
    <definedName name="hn.multbyfxrates7" hidden="1">#REF!,#REF!,#REF!,#REF!,#REF!</definedName>
    <definedName name="hn.MultByFXRatesBot1" hidden="1">#REF!,#REF!,#REF!,#REF!,#REF!,#REF!,#REF!,#REF!,#REF!,#REF!,#REF!,#REF!</definedName>
    <definedName name="hn.MultByFXRatesBot2" hidden="1">#REF!,#REF!,#REF!,#REF!,#REF!,#REF!,#REF!,#REF!,#REF!,#REF!,#REF!,#REF!</definedName>
    <definedName name="hn.MultByFXRatesBot3" hidden="1">#REF!,#REF!,#REF!,#REF!,#REF!,#REF!,#REF!,#REF!,#REF!,#REF!,#REF!,#REF!</definedName>
    <definedName name="hn.MultByFXRatesBot4" hidden="1">#REF!,#REF!,#REF!,#REF!,#REF!,#REF!,#REF!,#REF!,#REF!,#REF!,#REF!,#REF!,#REF!</definedName>
    <definedName name="hn.MultByFXRatesBot5" hidden="1">#REF!,#REF!,#REF!,#REF!,#REF!,#REF!,#REF!,#REF!,#REF!,#REF!,#REF!</definedName>
    <definedName name="hn.MultByFXRatesBot6" hidden="1">#REF!,#REF!,#REF!,#REF!,#REF!,#REF!,#REF!,#REF!,#REF!,#REF!,#REF!</definedName>
    <definedName name="hn.MultByFXRatesBot7" hidden="1">#REF!,#REF!,#REF!,#REF!,#REF!,#REF!,#REF!,#REF!,#REF!,#REF!,#REF!</definedName>
    <definedName name="hn.MultByFXRatesTop1" hidden="1">#REF!,#REF!,#REF!,#REF!,#REF!,#REF!,#REF!,#REF!,#REF!,#REF!,#REF!,#REF!</definedName>
    <definedName name="hn.MultByFXRatesTop2" hidden="1">#REF!,#REF!,#REF!,#REF!,#REF!,#REF!,#REF!,#REF!,#REF!,#REF!,#REF!,#REF!,#REF!,#REF!,#REF!</definedName>
    <definedName name="hn.MultByFXRatesTop3" hidden="1">#REF!,#REF!,#REF!,#REF!,#REF!,#REF!,#REF!,#REF!,#REF!,#REF!,#REF!,#REF!,#REF!,#REF!,#REF!</definedName>
    <definedName name="hn.MultByFXRatesTop4" hidden="1">#REF!,#REF!,#REF!,#REF!,#REF!,#REF!,#REF!,#REF!,#REF!,#REF!,#REF!,#REF!,#REF!,#REF!,#REF!</definedName>
    <definedName name="hn.MultByFXRatesTop5" hidden="1">#REF!,#REF!,#REF!,#REF!,#REF!,#REF!,#REF!,#REF!,#REF!,#REF!,#REF!,#REF!</definedName>
    <definedName name="hn.MultByFXRatesTop6" hidden="1">#REF!,#REF!,#REF!,#REF!,#REF!,#REF!,#REF!,#REF!,#REF!,#REF!,#REF!,#REF!,#REF!,#REF!,#REF!</definedName>
    <definedName name="hn.MultByFXRatesTop7" hidden="1">#REF!,#REF!,#REF!,#REF!,#REF!,#REF!,#REF!,#REF!,#REF!,#REF!,#REF!,#REF!,#REF!,#REF!,#REF!</definedName>
    <definedName name="hn.NoUpload" hidden="1">0</definedName>
    <definedName name="hn.YearLabel" hidden="1">#REF!</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oja." hidden="1">{#N/A,#N/A,FALSE,"Index";#N/A,#N/A,FALSE,"COMPBS";#N/A,#N/A,FALSE,"COMPIS";#N/A,#N/A,FALSE,"MOBS";#N/A,#N/A,FALSE,"MOIS";#N/A,#N/A,FALSE,"M&amp;AEXP";#N/A,#N/A,FALSE,"D.L.EXP";#N/A,#N/A,FALSE,"MFGEXP";#N/A,#N/A,FALSE,"ADMEXP";#N/A,#N/A,FALSE,"DLPAY";#N/A,#N/A,FALSE,"INDPAY";#N/A,#N/A,FALSE,"HOURLY";#N/A,#N/A,FALSE,"HEAD";#N/A,#N/A,FALSE,"CASHTRAN";#N/A,#N/A,FALSE,"RESULT";#N/A,#N/A,FALSE,"CASHFLOW"}</definedName>
    <definedName name="HTML_Control1" hidden="1">{"'Attachment'!$A$1:$L$49"}</definedName>
    <definedName name="HTML_Control2" hidden="1">{"'Attachment'!$A$1:$L$49"}</definedName>
    <definedName name="HTML_Control3" hidden="1">{"'Attachment'!$A$1:$L$49"}</definedName>
    <definedName name="iklhj" hidden="1">{"Page_1",#N/A,FALSE,"BAD4Q98";"Page_2",#N/A,FALSE,"BAD4Q98";"Page_3",#N/A,FALSE,"BAD4Q98";"Page_4",#N/A,FALSE,"BAD4Q98";"Page_5",#N/A,FALSE,"BAD4Q98";"Page_6",#N/A,FALSE,"BAD4Q98";"Input_1",#N/A,FALSE,"BAD4Q98";"Input_2",#N/A,FALSE,"BAD4Q98"}</definedName>
    <definedName name="IMPAC2004" hidden="1">{#N/A,#N/A,FALSE,"RECAP";#N/A,#N/A,FALSE,"MATBYCLS";#N/A,#N/A,FALSE,"STATUS";#N/A,#N/A,FALSE,"OP-ACT";#N/A,#N/A,FALSE,"W_O"}</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39620.6696064815</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RR_1_0" hidden="1">#REF!</definedName>
    <definedName name="IRR_1_1" hidden="1">#REF!</definedName>
    <definedName name="IRR_1_10" hidden="1">#REF!</definedName>
    <definedName name="IRR_1_2" hidden="1">#REF!</definedName>
    <definedName name="IRR_1_3" hidden="1">#REF!</definedName>
    <definedName name="IRR_1_4" hidden="1">#REF!</definedName>
    <definedName name="IRR_1_5" hidden="1">#REF!</definedName>
    <definedName name="IRR_1_6" hidden="1">#REF!</definedName>
    <definedName name="IRR_1_7" hidden="1">#REF!</definedName>
    <definedName name="IRR_1_8" hidden="1">#REF!</definedName>
    <definedName name="IRR_1_9" hidden="1">#REF!</definedName>
    <definedName name="IRR_2_0" hidden="1">#REF!</definedName>
    <definedName name="IRR_2_1" hidden="1">#REF!</definedName>
    <definedName name="IRR_2_10" hidden="1">#REF!</definedName>
    <definedName name="IRR_2_2" hidden="1">#REF!</definedName>
    <definedName name="IRR_2_3" hidden="1">#REF!</definedName>
    <definedName name="IRR_2_4" hidden="1">#REF!</definedName>
    <definedName name="IRR_2_5" hidden="1">#REF!</definedName>
    <definedName name="IRR_2_6" hidden="1">#REF!</definedName>
    <definedName name="IRR_2_7" hidden="1">#REF!</definedName>
    <definedName name="IRR_2_8" hidden="1">#REF!</definedName>
    <definedName name="IRR_2_9" hidden="1">#REF!</definedName>
    <definedName name="IRR_3_0" hidden="1">#REF!</definedName>
    <definedName name="IRR_3_1" hidden="1">#REF!</definedName>
    <definedName name="IRR_3_10" hidden="1">#REF!</definedName>
    <definedName name="IRR_3_2" hidden="1">#REF!</definedName>
    <definedName name="IRR_3_3" hidden="1">#REF!</definedName>
    <definedName name="IRR_3_4" hidden="1">#REF!</definedName>
    <definedName name="IRR_3_5" hidden="1">#REF!</definedName>
    <definedName name="IRR_3_6" hidden="1">#REF!</definedName>
    <definedName name="IRR_3_7" hidden="1">#REF!</definedName>
    <definedName name="IRR_3_8" hidden="1">#REF!</definedName>
    <definedName name="IRR_3_9" hidden="1">#REF!</definedName>
    <definedName name="IsColHidden" hidden="1">FALSE</definedName>
    <definedName name="IsLTMColHidden" hidden="1">FALSE</definedName>
    <definedName name="JH" hidden="1">{"total_10yr",#N/A,FALSE,"Data (t8-t4)"}</definedName>
    <definedName name="jkhhkl" hidden="1">{"Page_1",#N/A,FALSE,"BAD4Q98";"Page_2",#N/A,FALSE,"BAD4Q98";"Page_3",#N/A,FALSE,"BAD4Q98";"Page_4",#N/A,FALSE,"BAD4Q98";"Page_5",#N/A,FALSE,"BAD4Q98";"Page_6",#N/A,FALSE,"BAD4Q98";"Input_1",#N/A,FALSE,"BAD4Q98";"Input_2",#N/A,FALSE,"BAD4Q98"}</definedName>
    <definedName name="July2007" hidden="1">{"2002Frcst","06Month",FALSE,"Frcst Format 2002"}</definedName>
    <definedName name="June" hidden="1">{"Page_1",#N/A,FALSE,"BAD4Q98";"Page_2",#N/A,FALSE,"BAD4Q98";"Page_3",#N/A,FALSE,"BAD4Q98";"Page_4",#N/A,FALSE,"BAD4Q98";"Page_5",#N/A,FALSE,"BAD4Q98";"Page_6",#N/A,FALSE,"BAD4Q98";"Input_1",#N/A,FALSE,"BAD4Q98";"Input_2",#N/A,FALSE,"BAD4Q98"}</definedName>
    <definedName name="k" hidden="1">#REF!</definedName>
    <definedName name="kenerr" hidden="1">{"by_month",#N/A,TRUE,"template";"Destec_month",#N/A,TRUE,"template";"by_quarter",#N/A,TRUE,"template";"destec_quarter",#N/A,TRUE,"template";"by_year",#N/A,TRUE,"template";"Destec_annual",#N/A,TRUE,"template"}</definedName>
    <definedName name="kern"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LandCost" hidden="1">#REF!</definedName>
    <definedName name="LastRangeName" hidden="1">#REF!</definedName>
    <definedName name="limcount" hidden="1">1</definedName>
    <definedName name="ListOffset" hidden="1">1</definedName>
    <definedName name="marathon"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yfdsdfd" hidden="1">{"Page_1",#N/A,FALSE,"BAD4Q98";"Page_2",#N/A,FALSE,"BAD4Q98";"Page_3",#N/A,FALSE,"BAD4Q98";"Page_4",#N/A,FALSE,"BAD4Q98";"Page_5",#N/A,FALSE,"BAD4Q98";"Page_6",#N/A,FALSE,"BAD4Q98";"Input_1",#N/A,FALSE,"BAD4Q98";"Input_2",#N/A,FALSE,"BAD4Q98"}</definedName>
    <definedName name="mb_inputLocation" hidden="1">#REF!</definedName>
    <definedName name="modifiedavailmod"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nthly__IRR__Dates" hidden="1">#REF!</definedName>
    <definedName name="new" hidden="1">{"Page_1",#N/A,FALSE,"BAD4Q98";"Page_2",#N/A,FALSE,"BAD4Q98";"Page_3",#N/A,FALSE,"BAD4Q98";"Page_4",#N/A,FALSE,"BAD4Q98";"Page_5",#N/A,FALSE,"BAD4Q98";"Page_6",#N/A,FALSE,"BAD4Q98";"Input_1",#N/A,FALSE,"BAD4Q98";"Input_2",#N/A,FALSE,"BAD4Q98"}</definedName>
    <definedName name="newwrev" hidden="1">{#N/A,#N/A,TRUE,"SDGE";#N/A,#N/A,TRUE,"GBU";#N/A,#N/A,TRUE,"TBU";#N/A,#N/A,TRUE,"EDBU";#N/A,#N/A,TRUE,"ExclCC"}</definedName>
    <definedName name="NPV_1_0" hidden="1">#REF!</definedName>
    <definedName name="NPV_1_1" hidden="1">#REF!</definedName>
    <definedName name="NPV_1_10" hidden="1">#REF!</definedName>
    <definedName name="NPV_1_2" hidden="1">#REF!</definedName>
    <definedName name="NPV_1_3" hidden="1">#REF!</definedName>
    <definedName name="NPV_1_4" hidden="1">#REF!</definedName>
    <definedName name="NPV_1_5" hidden="1">#REF!</definedName>
    <definedName name="NPV_1_6" hidden="1">#REF!</definedName>
    <definedName name="NPV_1_7" hidden="1">#REF!</definedName>
    <definedName name="NPV_1_8" hidden="1">#REF!</definedName>
    <definedName name="NPV_1_9" hidden="1">#REF!</definedName>
    <definedName name="NPV_2_0" hidden="1">#REF!</definedName>
    <definedName name="NPV_2_1" hidden="1">#REF!</definedName>
    <definedName name="NPV_2_10" hidden="1">#REF!</definedName>
    <definedName name="NPV_2_2" hidden="1">#REF!</definedName>
    <definedName name="NPV_2_3" hidden="1">#REF!</definedName>
    <definedName name="NPV_2_4" hidden="1">#REF!</definedName>
    <definedName name="NPV_2_5" hidden="1">#REF!</definedName>
    <definedName name="NPV_2_6" hidden="1">#REF!</definedName>
    <definedName name="NPV_2_7" hidden="1">#REF!</definedName>
    <definedName name="NPV_2_8" hidden="1">#REF!</definedName>
    <definedName name="NPV_2_9" hidden="1">#REF!</definedName>
    <definedName name="NPV_3_0" hidden="1">#REF!</definedName>
    <definedName name="NPV_3_1" hidden="1">#REF!</definedName>
    <definedName name="NPV_3_10" hidden="1">#REF!</definedName>
    <definedName name="NPV_3_2" hidden="1">#REF!</definedName>
    <definedName name="NPV_3_3" hidden="1">#REF!</definedName>
    <definedName name="NPV_3_4" hidden="1">#REF!</definedName>
    <definedName name="NPV_3_5" hidden="1">#REF!</definedName>
    <definedName name="NPV_3_6" hidden="1">#REF!</definedName>
    <definedName name="NPV_3_7" hidden="1">#REF!</definedName>
    <definedName name="NPV_3_8" hidden="1">#REF!</definedName>
    <definedName name="NPV_3_9" hidden="1">#REF!</definedName>
    <definedName name="NRange103" hidden="1">#REF!</definedName>
    <definedName name="NRange106" hidden="1">#REF!</definedName>
    <definedName name="NRange137" hidden="1">#REF!</definedName>
    <definedName name="NRange237" hidden="1">#REF!</definedName>
    <definedName name="NRange238" hidden="1">#REF!</definedName>
    <definedName name="NRange239" hidden="1">#REF!</definedName>
    <definedName name="NRange251" hidden="1">#REF!</definedName>
    <definedName name="NRange262" hidden="1">#REF!</definedName>
    <definedName name="NRange267" hidden="1">#REF!</definedName>
    <definedName name="NRange276" hidden="1">#REF!</definedName>
    <definedName name="nrerev" hidden="1">{"total_10yr",#N/A,FALSE,"Data (t8-t4)"}</definedName>
    <definedName name="okay" hidden="1">{"Page_1",#N/A,FALSE,"BAD4Q98";"Page_2",#N/A,FALSE,"BAD4Q98";"Page_3",#N/A,FALSE,"BAD4Q98";"Page_4",#N/A,FALSE,"BAD4Q98";"Page_5",#N/A,FALSE,"BAD4Q98";"Page_6",#N/A,FALSE,"BAD4Q98";"Input_1",#N/A,FALSE,"BAD4Q98";"Input_2",#N/A,FALSE,"BAD4Q98"}</definedName>
    <definedName name="Opt_Error_Checker" hidden="1">#REF!</definedName>
    <definedName name="Opt_Flip_0" hidden="1">#REF!</definedName>
    <definedName name="Optimizer__NPV1" hidden="1">#REF!</definedName>
    <definedName name="Optimizer__Target1" hidden="1">#REF!</definedName>
    <definedName name="otherrev" hidden="1">{#N/A,#N/A,TRUE,"SDGE";#N/A,#N/A,TRUE,"GBU";#N/A,#N/A,TRUE,"TBU";#N/A,#N/A,TRUE,"EDBU";#N/A,#N/A,TRUE,"ExclCC"}</definedName>
    <definedName name="p.Covenants" hidden="1">#REF!</definedName>
    <definedName name="p.Covenants_Titles" hidden="1">#REF!</definedName>
    <definedName name="p.CreditStats" hidden="1">#REF!</definedName>
    <definedName name="p.DCF" hidden="1">#REF!</definedName>
    <definedName name="p.DCF_Titles" hidden="1">#REF!</definedName>
    <definedName name="p.IRR" hidden="1">#REF!</definedName>
    <definedName name="p.IRR_Titles" hidden="1">#REF!</definedName>
    <definedName name="p.SP" hidden="1">#REF!</definedName>
    <definedName name="p.Summary" hidden="1">#REF!</definedName>
    <definedName name="p.Summary_Titles" hidden="1">#REF!</definedName>
    <definedName name="P_Tot"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1_Tar1" hidden="1">#REF!</definedName>
    <definedName name="P1_Tar2" hidden="1">#REF!</definedName>
    <definedName name="P1_Trsh1_Tar" hidden="1">#REF!</definedName>
    <definedName name="P1_Trsh2_Tar" hidden="1">#REF!</definedName>
    <definedName name="P1GarPay" hidden="1">#REF!</definedName>
    <definedName name="P2_Tar1" hidden="1">#REF!</definedName>
    <definedName name="P2_Tar2" hidden="1">#REF!</definedName>
    <definedName name="P2_Trsh1_Tar" hidden="1">#REF!</definedName>
    <definedName name="P2_Trsh2_Tar" hidden="1">#REF!</definedName>
    <definedName name="P2GarPay" hidden="1">#REF!</definedName>
    <definedName name="P3_Tar1" hidden="1">#REF!</definedName>
    <definedName name="P3_Tar2" hidden="1">#REF!</definedName>
    <definedName name="P3_Trsh1_Tar" hidden="1">#REF!</definedName>
    <definedName name="P3_Trsh2_Tar" hidden="1">#REF!</definedName>
    <definedName name="P3GarPay" hidden="1">#REF!</definedName>
    <definedName name="Partner__1__Name" hidden="1">#REF!</definedName>
    <definedName name="Partner__2__Name" hidden="1">#REF!</definedName>
    <definedName name="Partner__3__Name" hidden="1">#REF!</definedName>
    <definedName name="Partner1" hidden="1">#REF!</definedName>
    <definedName name="PHILIPS" hidden="1">{#N/A,#N/A,FALSE,"RECAP";#N/A,#N/A,FALSE,"MATBYCLS";#N/A,#N/A,FALSE,"STATUS";#N/A,#N/A,FALSE,"OP-ACT";#N/A,#N/A,FALSE,"W_O"}</definedName>
    <definedName name="Pingmancera" hidden="1">{#N/A,#N/A,FALSE,"Index";#N/A,#N/A,FALSE,"COMPBS";#N/A,#N/A,FALSE,"COMPIS";#N/A,#N/A,FALSE,"MOBS";#N/A,#N/A,FALSE,"MOIS";#N/A,#N/A,FALSE,"M&amp;AEXP";#N/A,#N/A,FALSE,"D.L.EXP";#N/A,#N/A,FALSE,"MFGEXP";#N/A,#N/A,FALSE,"ADMEXP";#N/A,#N/A,FALSE,"DLPAY";#N/A,#N/A,FALSE,"INDPAY";#N/A,#N/A,FALSE,"HOURLY";#N/A,#N/A,FALSE,"HEAD";#N/A,#N/A,FALSE,"CASHTRAN";#N/A,#N/A,FALSE,"RESULT";#N/A,#N/A,FALSE,"CASHFLOW"}</definedName>
    <definedName name="piti"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rcc22" hidden="1">#REF!</definedName>
    <definedName name="prcc23" hidden="1">#REF!</definedName>
    <definedName name="_xlnm.Print_Area" localSheetId="17">'Pg11 As Filed Stmt AV FERC Adj'!$A$2:$J$157</definedName>
    <definedName name="_xlnm.Print_Area" localSheetId="19">'Pg13 As Filed AV-4 FERC Adj'!$A$3:$F$91</definedName>
    <definedName name="_xlnm.Print_Area" localSheetId="3">'Pg4 As Filed App XII C3 FERC'!$A$2:$F$58</definedName>
    <definedName name="_xlnm.Print_Area" localSheetId="5">'Pg6 As Filed Non-Dir Exp FERC'!$A$2:$H$104</definedName>
    <definedName name="_xlnm.Print_Area" localSheetId="7">'Pg7.1 As Filed Sec 4-TU FERC'!$A$2:$P$43</definedName>
    <definedName name="_xlnm.Print_Area" localSheetId="9">'Pg8.1 As Filed Stmt AH Cost Adj'!$A$2:$H$77</definedName>
    <definedName name="_xlnm.Print_Area" localSheetId="10">'Pg8.2 As Filed Stmt AH FERC Adj'!$A$3:$H$78</definedName>
    <definedName name="_xlnm.Print_Area" localSheetId="12">'Pg8.4 As Filed AH-3 incl in C6'!$A$2:$O$67</definedName>
    <definedName name="_xlnm.Print_Area" localSheetId="13">'Pg8.5 As Filed AH-3 FERC Adj'!$A$2:$P$70</definedName>
    <definedName name="_xlnm.Print_Area" localSheetId="15">'Pg9.1 As Filed Stmt AL FERC Adj'!$A$2:$J$34</definedName>
    <definedName name="_xlnm.Print_Titles" localSheetId="20">'Pg14 App XII C3 Int Calc'!$1:$16</definedName>
    <definedName name="problem" hidden="1">{#N/A,#N/A,FALSE,"trates"}</definedName>
    <definedName name="qqqqqqq" hidden="1">{"SourcesUses",#N/A,TRUE,"CFMODEL";"TransOverview",#N/A,TRUE,"CFMODEL"}</definedName>
    <definedName name="qqqqqqqqqqqqqqqqqq" hidden="1">{"Income Statement",#N/A,FALSE,"CFMODEL";"Balance Sheet",#N/A,FALSE,"CFMODEL"}</definedName>
    <definedName name="r.CashFlow" hidden="1">#REF!</definedName>
    <definedName name="r.Leverage" hidden="1">#REF!</definedName>
    <definedName name="r.Liquidity" hidden="1">#REF!</definedName>
    <definedName name="r.Market" hidden="1">#REF!</definedName>
    <definedName name="r.Profitability" hidden="1">#REF!</definedName>
    <definedName name="r.Summary" hidden="1">#REF!</definedName>
    <definedName name="reference3" hidden="1">{"SourcesUses",#N/A,TRUE,"CFMODEL";"TransOverview",#N/A,TRUE,"CFMODEL"}</definedName>
    <definedName name="reference32" hidden="1">{"SourcesUses",#N/A,TRUE,"CFMODEL";"TransOverview",#N/A,TRUE,"CFMODEL"}</definedName>
    <definedName name="rert" hidden="1">{"'Attachment'!$A$1:$L$49"}</definedName>
    <definedName name="RiskAfterRecalcMacro" hidden="1">"'10 Year Model.xls'!RiskSim"</definedName>
    <definedName name="RiskAfterSimMacro" hidden="1">""</definedName>
    <definedName name="RiskBeforeRecalcMacro" hidden="1">""</definedName>
    <definedName name="RiskBeforeSimMacro" hidden="1">""</definedName>
    <definedName name="RiskMultipleCPUSupportEnabled" hidden="1">FALSE</definedName>
    <definedName name="rrrrr" hidden="1">{"SourcesUses",#N/A,TRUE,#N/A;"TransOverview",#N/A,TRUE,"CFMODEL"}</definedName>
    <definedName name="rrrrrr" hidden="1">{"SourcesUses",#N/A,TRUE,"FundsFlow";"TransOverview",#N/A,TRUE,"FundsFlow"}</definedName>
    <definedName name="rrrrrr2" hidden="1">{"SourcesUses",#N/A,TRUE,"FundsFlow";"TransOverview",#N/A,TRUE,"FundsFlow"}</definedName>
    <definedName name="samasra" hidden="1">{#N/A,#N/A,TRUE,"SDGE";#N/A,#N/A,TRUE,"GBU";#N/A,#N/A,TRUE,"TBU";#N/A,#N/A,TRUE,"EDBU";#N/A,#N/A,TRUE,"ExclCC"}</definedName>
    <definedName name="SAPBEXdnldView" hidden="1">"4QVAOUV97B9V54FSUZZTCBT7F"</definedName>
    <definedName name="SAPBEXhrIndnt" hidden="1">"Wide"</definedName>
    <definedName name="SAPBEXrevision" hidden="1">1</definedName>
    <definedName name="SAPBEXsysID" hidden="1">"BWP"</definedName>
    <definedName name="SAPBEXwbID" hidden="1">"3Y9K8GEQN19DC4O0QNCMECQOR"</definedName>
    <definedName name="SAPBEXwbID_1" hidden="1">"3XUXMIA5RU11H3RNT5ERG5LI3"</definedName>
    <definedName name="SAPsysID" hidden="1">"708C5W7SBKP804JT78WJ0JNKI"</definedName>
    <definedName name="SAPwbID" hidden="1">"ARS"</definedName>
    <definedName name="sdafsadf" hidden="1">{#N/A,#N/A,FALSE,"Aging Summary";#N/A,#N/A,FALSE,"Ratio Analysis";#N/A,#N/A,FALSE,"Test 120 Day Accts";#N/A,#N/A,FALSE,"Tickmarks"}</definedName>
    <definedName name="sencount" hidden="1">1</definedName>
    <definedName name="solver_cvg" hidden="1">0.0001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1000000000</definedName>
    <definedName name="SpFor" hidden="1">#REF!</definedName>
    <definedName name="SpFor15" hidden="1">#REF!</definedName>
    <definedName name="SpFor22" hidden="1">#REF!</definedName>
    <definedName name="sss" hidden="1">{"SourcesUses",#N/A,TRUE,#N/A;"TransOverview",#N/A,TRUE,"CFMODEL"}</definedName>
    <definedName name="sssssssssssssssss" hidden="1">{"Income Statement",#N/A,FALSE,"CFMODEL";"Balance Sheet",#N/A,FALSE,"CFMODEL"}</definedName>
    <definedName name="sssssssssssssssssss" hidden="1">{"Income Statement",#N/A,FALSE,"CFMODEL";"Balance Sheet",#N/A,FALSE,"CFMODEL"}</definedName>
    <definedName name="T1PR2_Capital_Accounts" hidden="1">#REF!</definedName>
    <definedName name="T1PR2_Cash_Flow" hidden="1">#REF!</definedName>
    <definedName name="T1PR2_Minimum_Gain_Chargeback" hidden="1">#REF!</definedName>
    <definedName name="T1PR2_Net_Cash_Flow_After_Tax" hidden="1">#REF!</definedName>
    <definedName name="T1PR2_Taxable_Income_Loss_Actual" hidden="1">#REF!</definedName>
    <definedName name="T1PR2_Total_Payments" hidden="1">#REF!</definedName>
    <definedName name="T1PR2_Total_Tax_Benefits" hidden="1">#REF!</definedName>
    <definedName name="T7ACM2Chk" hidden="1">#REF!</definedName>
    <definedName name="T7ACM2Chk2" hidden="1">#REF!</definedName>
    <definedName name="t7cm2chk" hidden="1">#REF!</definedName>
    <definedName name="T7CM2Chk2" hidden="1">#REF!</definedName>
    <definedName name="T8ACMChk" hidden="1">#REF!</definedName>
    <definedName name="T8ACMChk2" hidden="1">#REF!</definedName>
    <definedName name="T8CMChk" hidden="1">#REF!</definedName>
    <definedName name="T8CMChk2" hidden="1">#REF!</definedName>
    <definedName name="Table1_Check" hidden="1">#REF!</definedName>
    <definedName name="Table1_Store1_Description" hidden="1">#REF!</definedName>
    <definedName name="Target1__IRR" hidden="1">#REF!</definedName>
    <definedName name="Target2__IRR" hidden="1">#REF!</definedName>
    <definedName name="TDM" hidden="1">{#N/A,#N/A,FALSE,"Aging Summary";#N/A,#N/A,FALSE,"Ratio Analysis";#N/A,#N/A,FALSE,"Test 120 Day Accts";#N/A,#N/A,FALSE,"Tickmarks"}</definedName>
    <definedName name="template2" hidden="1">{"by_month",#N/A,TRUE,"template";"destec_month",#N/A,TRUE,"template";"by_quarter",#N/A,TRUE,"template";"destec_quarter",#N/A,TRUE,"template";"by_year",#N/A,TRUE,"template";"destec_annual",#N/A,TRUE,"template"}</definedName>
    <definedName name="terst2" hidden="1">{"Page_1",#N/A,FALSE,"BAD4Q98";"Page_2",#N/A,FALSE,"BAD4Q98";"Page_3",#N/A,FALSE,"BAD4Q98";"Page_4",#N/A,FALSE,"BAD4Q98";"Page_5",#N/A,FALSE,"BAD4Q98";"Page_6",#N/A,FALSE,"BAD4Q98";"Input_1",#N/A,FALSE,"BAD4Q98";"Input_2",#N/A,FALSE,"BAD4Q98"}</definedName>
    <definedName name="test" hidden="1">{"Control_DataContact",#N/A,FALSE,"Control"}</definedName>
    <definedName name="test_1" hidden="1">{"Control_DataContact",#N/A,FALSE,"Control"}</definedName>
    <definedName name="test1_1" hidden="1">{"Sch.D_P_1Gas",#N/A,FALSE,"Sch.D";"Sch.D_P_2Elec",#N/A,FALSE,"Sch.D"}</definedName>
    <definedName name="test2006" hidden="1">{"SourcesUses",#N/A,TRUE,#N/A;"TransOverview",#N/A,TRUE,"CFMODEL"}</definedName>
    <definedName name="test3_1" hidden="1">{"Sch.E_PayrollExp",#N/A,TRUE,"Sch.E,F,G,H";"Sch.F_PayrollTaxes",#N/A,TRUE,"Sch.E,F,G,H";"Sch.G_IncentComp",#N/A,TRUE,"Sch.E,F,G,H";"Sch.H_P1_EmplBeneSum",#N/A,TRUE,"Sch.E,F,G,H"}</definedName>
    <definedName name="TextRefCopyRangeCount" hidden="1">39</definedName>
    <definedName name="This_Model_Enabled" hidden="1">#REF!</definedName>
    <definedName name="Top_of_Partner_Inputs_Sheet" hidden="1">#REF!</definedName>
    <definedName name="Top_Section_2" hidden="1">#REF!</definedName>
    <definedName name="Top_Section_3" hidden="1">#REF!</definedName>
    <definedName name="Top_Section_4" hidden="1">#REF!</definedName>
    <definedName name="Top_Section_5" hidden="1">#REF!</definedName>
    <definedName name="Top_Section_6" hidden="1">#REF!</definedName>
    <definedName name="Top_Section_7" hidden="1">#REF!</definedName>
    <definedName name="Top_Section_8" hidden="1">#REF!</definedName>
    <definedName name="TP_Footer_User" hidden="1">"Melvin Williams"</definedName>
    <definedName name="TP_Footer_Version" hidden="1">"v3.00"</definedName>
    <definedName name="TUCU" hidden="1">#REF!</definedName>
    <definedName name="w" hidden="1">{"SourcesUses",#N/A,TRUE,"CFMODEL";"TransOverview",#N/A,TRUE,"CFMODEL"}</definedName>
    <definedName name="whatth" hidden="1">{"Page_1",#N/A,FALSE,"BAD4Q98";"Page_2",#N/A,FALSE,"BAD4Q98";"Page_3",#N/A,FALSE,"BAD4Q98";"Page_4",#N/A,FALSE,"BAD4Q98";"Page_5",#N/A,FALSE,"BAD4Q98";"Page_6",#N/A,FALSE,"BAD4Q98";"Input_1",#N/A,FALSE,"BAD4Q98";"Input_2",#N/A,FALSE,"BAD4Q98"}</definedName>
    <definedName name="Wind_Partner_Data" hidden="1">#REF!</definedName>
    <definedName name="wrn.1995._.BUDGET._.PACKAGE."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Aging._.and._.Trend._.Analysis." hidden="1">{#N/A,#N/A,FALSE,"Aging Summary";#N/A,#N/A,FALSE,"Ratio Analysis";#N/A,#N/A,FALSE,"Test 120 Day Accts";#N/A,#N/A,FALSE,"Tickmarks"}</definedName>
    <definedName name="wrn.ALL." hidden="1">{"RPT610",#N/A,FALSE,"Sheet1";"RPT611",#N/A,FALSE,"Sheet1"}</definedName>
    <definedName name="wrn.AllSummarySheets."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L." hidden="1">{#N/A,#N/A,FALSE,"trates"}</definedName>
    <definedName name="wrn.BS._.Elements."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hidden="1">{"WP_SpecDep_WorkFund",#N/A,FALSE,"Escalation";"WP_OtherReceiv",#N/A,FALSE,"Escalation";"WP_PrePayOtherAsset",#N/A,FALSE,"Escalation";"WP_DfdDebit",#N/A,FALSE,"Escalation";"WP_EmployWithhold",#N/A,FALSE,"Escalation";"WP_Curr_AccrLiab",#N/A,FALSE,"Escalation";"WP_DfdCredit",#N/A,FALSE,"Escalation"}</definedName>
    <definedName name="wrn.busum." hidden="1">{#N/A,#N/A,TRUE,"SDGE";#N/A,#N/A,TRUE,"GBU";#N/A,#N/A,TRUE,"TBU";#N/A,#N/A,TRUE,"EDBU";#N/A,#N/A,TRUE,"ExclCC"}</definedName>
    <definedName name="wrn.Complete._.Schedul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ntrolSheets." hidden="1">{"Control_P1",#N/A,FALSE,"Control";"Control_P2",#N/A,FALSE,"Control";"Control_P3",#N/A,FALSE,"Control";"Control_P4",#N/A,FALSE,"Control"}</definedName>
    <definedName name="wrn.ControlSheets._1" hidden="1">{"Control_P1",#N/A,FALSE,"Control";"Control_P2",#N/A,FALSE,"Control";"Control_P3",#N/A,FALSE,"Control";"Control_P4",#N/A,FALSE,"Control"}</definedName>
    <definedName name="wrn.COSTOS." hidden="1">{#N/A,#N/A,FALSE,"RECAP";#N/A,#N/A,FALSE,"MATBYCLS";#N/A,#N/A,FALSE,"STATUS";#N/A,#N/A,FALSE,"OP-ACT";#N/A,#N/A,FALSE,"W_O"}</definedName>
    <definedName name="wrn.Data." hidden="1">{#N/A,#N/A,FALSE,"3 Year Plan"}</definedName>
    <definedName name="wrn.Data_Contact." hidden="1">{"Control_DataContact",#N/A,FALSE,"Control"}</definedName>
    <definedName name="wrn.Data_Contact._1" hidden="1">{"Control_DataContact",#N/A,FALSE,"Control"}</definedName>
    <definedName name="wrn.Est_2003." hidden="1">{"Est_Pg1",#N/A,FALSE,"Estimate2003";"Est_Pg2",#N/A,FALSE,"Estimate2003";"Est_Pg3",#N/A,FALSE,"Estimate2003";"Escalation,",#N/A,FALSE,"Escalation"}</definedName>
    <definedName name="wrn.Est_2003._1" hidden="1">{"Est_Pg1",#N/A,FALSE,"Estimate2003";"Est_Pg2",#N/A,FALSE,"Estimate2003";"Est_Pg3",#N/A,FALSE,"Estimate2003";"Escalation,",#N/A,FALSE,"Escalation"}</definedName>
    <definedName name="wrn.fcst." hidden="1">{"fcst",#N/A,FALSE,"data input"}</definedName>
    <definedName name="wrn.FERC."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TEs." hidden="1">{#N/A,#N/A,FALSE,"94 FTE";#N/A,#N/A,FALSE,"95 FTE";#N/A,#N/A,FALSE,"96 FTE"}</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put." hidden="1">{#N/A,#N/A,FALSE,"A"}</definedName>
    <definedName name="wrn.Inputs." hidden="1">{"[Cost of Service] COS Inputs Sch 1",#N/A,FALSE,"Cost of Service Model"}</definedName>
    <definedName name="wrn.June2002." hidden="1">{"2002Frcst","06Month",FALSE,"Frcst Format 2002"}</definedName>
    <definedName name="wrn.JVREPORT." hidden="1">{#N/A,#N/A,FALSE,"202";#N/A,#N/A,FALSE,"203";#N/A,#N/A,FALSE,"204";#N/A,#N/A,FALSE,"205";#N/A,#N/A,FALSE,"205A"}</definedName>
    <definedName name="wrn.May2002." hidden="1">{"2002Frcst","05Month",FALSE,"Frcst Format 2002"}</definedName>
    <definedName name="wrn.moblue." hidden="1">{#N/A,#N/A,FALSE,"Index";#N/A,#N/A,FALSE,"COMPBS";#N/A,#N/A,FALSE,"COMPIS";#N/A,#N/A,FALSE,"MOBS";#N/A,#N/A,FALSE,"MOIS";#N/A,#N/A,FALSE,"M&amp;AEXP";#N/A,#N/A,FALSE,"D.L.EXP";#N/A,#N/A,FALSE,"MFGEXP";#N/A,#N/A,FALSE,"ADMEXP";#N/A,#N/A,FALSE,"DLPAY";#N/A,#N/A,FALSE,"INDPAY";#N/A,#N/A,FALSE,"HOURLY";#N/A,#N/A,FALSE,"HEAD";#N/A,#N/A,FALSE,"CASHTRAN";#N/A,#N/A,FALSE,"RESULT";#N/A,#N/A,FALSE,"CASHFLOW"}</definedName>
    <definedName name="wrn.My._.estimate._.report." hidden="1">{"Equipment",#N/A,FALSE,"A";"Summary",#N/A,FALSE,"B"}</definedName>
    <definedName name="wrn.MyTestReport." hidden="1">{"Alberta",#N/A,FALSE,"Pivot Data";#N/A,#N/A,FALSE,"Pivot Data";"HiddenColumns",#N/A,FALSE,"Pivot Data"}</definedName>
    <definedName name="wrn.Package." hidden="1">{#N/A,#N/A,TRUE,"Recommendation";#N/A,#N/A,TRUE,"Scenarios";#N/A,#N/A,TRUE,"Tax Adjusted WACC";#N/A,#N/A,TRUE,"Summary";#N/A,#N/A,TRUE,"Industrial";#N/A,#N/A,TRUE,"Apodaca &amp; Escobedo";#N/A,#N/A,TRUE,"Guadalupe";#N/A,#N/A,TRUE,"Santa Catarina";#N/A,#N/A,TRUE,"Debt Valuation"}</definedName>
    <definedName name="wrn.Package2" hidden="1">{#N/A,#N/A,TRUE,"Recommendation";#N/A,#N/A,TRUE,"Scenarios";#N/A,#N/A,TRUE,"Tax Adjusted WACC";#N/A,#N/A,TRUE,"Summary";#N/A,#N/A,TRUE,"Industrial";#N/A,#N/A,TRUE,"Apodaca &amp; Escobedo";#N/A,#N/A,TRUE,"Guadalupe";#N/A,#N/A,TRUE,"Santa Catarina";#N/A,#N/A,TRUE,"Debt Valuation"}</definedName>
    <definedName name="wrn.plan." hidden="1">{"plan",#N/A,FALSE,"data input"}</definedName>
    <definedName name="wrn.PRINT."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_earnings_template." hidden="1">{"by_month",#N/A,TRUE,"template";"Destec_month",#N/A,TRUE,"template";"by_quarter",#N/A,TRUE,"template";"destec_quarter",#N/A,TRUE,"template";"by_year",#N/A,TRUE,"template";"Destec_annual",#N/A,TRUE,"template"}</definedName>
    <definedName name="wrn.Print_Var_Page." hidden="1">{"Var_page",#N/A,FALSE,"template"}</definedName>
    <definedName name="wrn.Print_Variance." hidden="1">{"month_variance",#N/A,FALSE,"template"}</definedName>
    <definedName name="wrn.Print_Variance_Page." hidden="1">{"variance_page",#N/A,FALSE,"template"}</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eserve._.Analysis." hidden="1">{"Page_1",#N/A,FALSE,"BAD4Q98";"Page_2",#N/A,FALSE,"BAD4Q98";"Page_3",#N/A,FALSE,"BAD4Q98";"Page_4",#N/A,FALSE,"BAD4Q98";"Page_5",#N/A,FALSE,"BAD4Q98";"Page_6",#N/A,FALSE,"BAD4Q98";"Input_1",#N/A,FALSE,"BAD4Q98";"Input_2",#N/A,FALSE,"BAD4Q98"}</definedName>
    <definedName name="wrn.Rev._.Alloc." hidden="1">{#N/A,#N/A,FALSE,"RRQ inputs ";#N/A,#N/A,FALSE,"FERC Rev @ PR";#N/A,#N/A,FALSE,"Distribution Revenue Allocation";#N/A,#N/A,FALSE,"Nonallocated Revenues";#N/A,#N/A,FALSE,"MC Revenues-03 sales, 96 MC's";#N/A,#N/A,FALSE,"FTA"}</definedName>
    <definedName name="wrn.Revenue." hidden="1">{#N/A,#N/A,FALSE,"3 Year Plan";#N/A,#N/A,FALSE,"3 Year Plan"}</definedName>
    <definedName name="wrn.ROTable." hidden="1">{#N/A,#N/A,FALSE,"Table Contents";#N/A,#N/A,FALSE,"Summary";#N/A,#N/A,FALSE,"RO2-A";#N/A,#N/A,FALSE,"RO3-A";#N/A,#N/A,FALSE,"RO4-A";#N/A,#N/A,FALSE,"RO5-A";#N/A,#N/A,FALSE,"RO6-A";#N/A,#N/A,FALSE,"RO7-A";#N/A,#N/A,FALSE,"94DC ";#N/A,#N/A,FALSE,"95DC";#N/A,#N/A,FALSE,"96DC"}</definedName>
    <definedName name="wrn.RPT1." hidden="1">{"RPT1",#N/A,FALSE,"OIC650A"}</definedName>
    <definedName name="wrn.RPT610." hidden="1">{"RPT610",#N/A,FALSE,"Sheet1"}</definedName>
    <definedName name="wrn.Sch.A._.B." hidden="1">{"Sch.A_CWC_Summary",#N/A,FALSE,"Sch.A,B";"Sch.B_LLSummary",#N/A,FALSE,"Sch.A,B"}</definedName>
    <definedName name="wrn.Sch.A._.B._1" hidden="1">{"Sch.A_CWC_Summary",#N/A,FALSE,"Sch.A,B";"Sch.B_LLSummary",#N/A,FALSE,"Sch.A,B"}</definedName>
    <definedName name="wrn.Sch.C." hidden="1">{"Sch.C_Rev_lag",#N/A,FALSE,"Sch.C"}</definedName>
    <definedName name="wrn.Sch.C._1" hidden="1">{"Sch.C_Rev_lag",#N/A,FALSE,"Sch.C"}</definedName>
    <definedName name="wrn.Sch.D." hidden="1">{"Sch.D1_GasPurch",#N/A,FALSE,"Sch.D";"Sch.D2_ElecPurch",#N/A,FALSE,"Sch.D"}</definedName>
    <definedName name="wrn.Sch.D._1" hidden="1">{"Sch.D1_GasPurch",#N/A,FALSE,"Sch.D";"Sch.D2_ElecPurch",#N/A,FALSE,"Sch.D"}</definedName>
    <definedName name="wrn.Sch.E._.F." hidden="1">{"Sch.E_PayrollExp",#N/A,TRUE,"Sch.E,F";"Sch.F_FICA",#N/A,TRUE,"Sch.E,F"}</definedName>
    <definedName name="wrn.Sch.E._.F._1" hidden="1">{"Sch.E_PayrollExp",#N/A,TRUE,"Sch.E,F";"Sch.F_FICA",#N/A,TRUE,"Sch.E,F"}</definedName>
    <definedName name="wrn.Sch.G." hidden="1">{"Sch.G_ICP",#N/A,FALSE,"Sch.G"}</definedName>
    <definedName name="wrn.Sch.G._1" hidden="1">{"Sch.G_ICP",#N/A,FALSE,"Sch.G"}</definedName>
    <definedName name="wrn.Sch.H."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 hidden="1">{"Sch.I_Goods&amp;Svcs",#N/A,FALSE,"Sch.I"}</definedName>
    <definedName name="wrn.Sch.I._1" hidden="1">{"Sch.I_Goods&amp;Svcs",#N/A,FALSE,"Sch.I"}</definedName>
    <definedName name="wrn.Sch.J." hidden="1">{"Sch.J_CorpChgs",#N/A,FALSE,"Sch.J"}</definedName>
    <definedName name="wrn.Sch.J._1" hidden="1">{"Sch.J_CorpChgs",#N/A,FALSE,"Sch.J"}</definedName>
    <definedName name="wrn.Sch.K." hidden="1">{"Sch.K_P1_PropLease",#N/A,FALSE,"Sch.K";"Sch.K_P2_PropLease",#N/A,FALSE,"Sch.K"}</definedName>
    <definedName name="wrn.Sch.K._1" hidden="1">{"Sch.K_P1_PropLease",#N/A,FALSE,"Sch.K";"Sch.K_P2_PropLease",#N/A,FALSE,"Sch.K"}</definedName>
    <definedName name="wrn.Sch.L." hidden="1">{"Sch.L_MaterialIssue",#N/A,FALSE,"Sch.L"}</definedName>
    <definedName name="wrn.Sch.L._1" hidden="1">{"Sch.L_MaterialIssue",#N/A,FALSE,"Sch.L"}</definedName>
    <definedName name="wrn.Sch.M." hidden="1">{"Sch.M_Prop&amp;FFTaxes",#N/A,FALSE,"Sch.M"}</definedName>
    <definedName name="wrn.Sch.M._1" hidden="1">{"Sch.M_Prop&amp;FFTaxes",#N/A,FALSE,"Sch.M"}</definedName>
    <definedName name="wrn.Sch.N." hidden="1">{"Sch.N_IncTaxes",#N/A,FALSE,"Sch. N, O"}</definedName>
    <definedName name="wrn.Sch.N._1" hidden="1">{"Sch.N_IncTaxes",#N/A,FALSE,"Sch. N, O"}</definedName>
    <definedName name="wrn.Sch.O." hidden="1">{"Sch.O1_FedITDeferred",#N/A,FALSE,"Sch. N, O";"Sch_O2_Depreciation",#N/A,FALSE,"Sch. N, O";"Sch_O3_AmortInsurance",#N/A,FALSE,"Sch. N, O"}</definedName>
    <definedName name="wrn.Sch.O._1" hidden="1">{"Sch.O1_FedITDeferred",#N/A,FALSE,"Sch. N, O";"Sch_O2_Depreciation",#N/A,FALSE,"Sch. N, O";"Sch_O3_AmortInsurance",#N/A,FALSE,"Sch. N, O"}</definedName>
    <definedName name="wrn.Sch.P." hidden="1">{"Sch.P_BS_Bal",#N/A,FALSE,"WP-BS Elem"}</definedName>
    <definedName name="wrn.Sch.P._.Accts." hidden="1">{"Sch.P_BS_Accts",#N/A,FALSE,"WP-BS Elem"}</definedName>
    <definedName name="wrn.Sch.P._.Accts._1" hidden="1">{"Sch.P_BS_Accts",#N/A,FALSE,"WP-BS Elem"}</definedName>
    <definedName name="wrn.Sch.P._1" hidden="1">{"Sch.P_BS_Bal",#N/A,FALSE,"WP-BS Elem"}</definedName>
    <definedName name="wrn.Support."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test1." hidden="1">{"Income Statement",#N/A,FALSE,"CFMODEL";"Balance Sheet",#N/A,FALSE,"CFMODEL"}</definedName>
    <definedName name="wrn.test2." hidden="1">{"SourcesUses",#N/A,TRUE,"CFMODEL";"TransOverview",#N/A,TRUE,"CFMODEL"}</definedName>
    <definedName name="wrn.test3." hidden="1">{"SourcesUses",#N/A,TRUE,#N/A;"TransOverview",#N/A,TRUE,"CFMODEL"}</definedName>
    <definedName name="wrn.test3.2" hidden="1">{"SourcesUses",#N/A,TRUE,#N/A;"TransOverview",#N/A,TRUE,"CFMODEL"}</definedName>
    <definedName name="wrn.test4." hidden="1">{"SourcesUses",#N/A,TRUE,"FundsFlow";"TransOverview",#N/A,TRUE,"FundsFlow"}</definedName>
    <definedName name="wrn.test42." hidden="1">{"SourcesUses",#N/A,TRUE,"FundsFlow";"TransOverview",#N/A,TRUE,"FundsFlow"}</definedName>
    <definedName name="wrn.TEST610." hidden="1">{"TEST610",#N/A,FALSE,"Sheet1"}</definedName>
    <definedName name="wrn.TEST611." hidden="1">{"TEST611",#N/A,FALSE,"Sheet1"}</definedName>
    <definedName name="wrn.total._.10._.yr." hidden="1">{"total_10yr",#N/A,FALSE,"Data (t8-t4)"}</definedName>
    <definedName name="wrn.total._.98." hidden="1">{"total_98",#N/A,FALSE,"Data (t8-t4)"}</definedName>
    <definedName name="wrn.XX." hidden="1">{#N/A,#N/A,FALSE,"337"}</definedName>
    <definedName name="WTDEVCOSTS" hidden="1">#REF!</definedName>
    <definedName name="x" hidden="1">{"Page_1",#N/A,FALSE,"BAD4Q98";"Page_2",#N/A,FALSE,"BAD4Q98";"Page_3",#N/A,FALSE,"BAD4Q98";"Page_4",#N/A,FALSE,"BAD4Q98";"Page_5",#N/A,FALSE,"BAD4Q98";"Page_6",#N/A,FALSE,"BAD4Q98";"Input_1",#N/A,FALSE,"BAD4Q98";"Input_2",#N/A,FALSE,"BAD4Q98"}</definedName>
    <definedName name="xes" hidden="1">{#N/A,#N/A,FALSE,"Aging Summary";#N/A,#N/A,FALSE,"Ratio Analysis";#N/A,#N/A,FALSE,"Test 120 Day Accts";#N/A,#N/A,FALSE,"Tickmarks"}</definedName>
    <definedName name="XREF_COLUMN_1" hidden="1">#REF!</definedName>
    <definedName name="XREF_COLUMN_10" hidden="1">#REF!</definedName>
    <definedName name="XREF_COLUMN_2" hidden="1">#REF!</definedName>
    <definedName name="XREF_COLUMN_3" hidden="1">#REF!</definedName>
    <definedName name="XREF_COLUMN_4" hidden="1">#REF!</definedName>
    <definedName name="XREF_COLUMN_5" hidden="1">#REF!</definedName>
    <definedName name="XREF_COLUMN_6" hidden="1">#REF!</definedName>
    <definedName name="XREF_COLUMN_7" hidden="1">#REF!</definedName>
    <definedName name="XREF_COLUMN_8" hidden="1">#REF!</definedName>
    <definedName name="XREF_COLUMN_9" hidden="1">#REF!</definedName>
    <definedName name="XRefActiveRow" hidden="1">#REF!</definedName>
    <definedName name="XRefColumnsCount" hidden="1">1</definedName>
    <definedName name="XRefCopy1" hidden="1">#REF!</definedName>
    <definedName name="XRefCopy10" hidden="1">#REF!</definedName>
    <definedName name="XRefCopy10Row" hidden="1">#REF!</definedName>
    <definedName name="XRefCopy11" hidden="1">#REF!</definedName>
    <definedName name="XRefCopy11Row" hidden="1">#REF!</definedName>
    <definedName name="XRefCopy12" hidden="1">#REF!</definedName>
    <definedName name="XRefCopy12Row" hidden="1">#REF!</definedName>
    <definedName name="XRefCopy13" hidden="1">#REF!</definedName>
    <definedName name="XRefCopy13Row" hidden="1">#REF!</definedName>
    <definedName name="XRefCopy14" hidden="1">#REF!</definedName>
    <definedName name="XRefCopy14Row" hidden="1">#REF!</definedName>
    <definedName name="XRefCopy15" hidden="1">#REF!</definedName>
    <definedName name="XRefCopy15Row" hidden="1">#REF!</definedName>
    <definedName name="XRefCopy16" hidden="1">#REF!</definedName>
    <definedName name="XRefCopy16Row" hidden="1">#REF!</definedName>
    <definedName name="XRefCopy17" hidden="1">#REF!</definedName>
    <definedName name="XRefCopy17Row" hidden="1">#REF!</definedName>
    <definedName name="XRefCopy18" hidden="1">#REF!</definedName>
    <definedName name="XRefCopy18Row" hidden="1">#REF!</definedName>
    <definedName name="XRefCopy19" hidden="1">#REF!</definedName>
    <definedName name="XRefCopy19Row" hidden="1">#REF!</definedName>
    <definedName name="XRefCopy1Row" hidden="1">#REF!</definedName>
    <definedName name="XRefCopy2" hidden="1">#REF!</definedName>
    <definedName name="XRefCopy20" hidden="1">#REF!</definedName>
    <definedName name="XRefCopy20Row" hidden="1">#REF!</definedName>
    <definedName name="XRefCopy21" hidden="1">#REF!</definedName>
    <definedName name="XRefCopy21Row" hidden="1">#REF!</definedName>
    <definedName name="XRefCopy22" hidden="1">#REF!</definedName>
    <definedName name="XRefCopy22Row" hidden="1">#REF!</definedName>
    <definedName name="XRefCopy2Row" hidden="1">#REF!</definedName>
    <definedName name="XRefCopy3" hidden="1">#REF!</definedName>
    <definedName name="XRefCopy3Row" hidden="1">#REF!</definedName>
    <definedName name="XRefCopy4" hidden="1">#REF!</definedName>
    <definedName name="XRefCopy4Row" hidden="1">#REF!</definedName>
    <definedName name="XRefCopy5" hidden="1">#REF!</definedName>
    <definedName name="XRefCopy5Row" hidden="1">#REF!</definedName>
    <definedName name="XRefCopy6" hidden="1">#REF!</definedName>
    <definedName name="XRefCopy6Row" hidden="1">#REF!</definedName>
    <definedName name="XRefCopy7" hidden="1">#REF!</definedName>
    <definedName name="XRefCopy7Row" hidden="1">#REF!</definedName>
    <definedName name="XRefCopy8" hidden="1">#REF!</definedName>
    <definedName name="XRefCopy8Row" hidden="1">#REF!</definedName>
    <definedName name="XRefCopy9" hidden="1">#REF!</definedName>
    <definedName name="XRefCopy9Row" hidden="1">#REF!</definedName>
    <definedName name="XRefCopyRangeCount" hidden="1">1</definedName>
    <definedName name="XRefPaste1" hidden="1">#REF!</definedName>
    <definedName name="XRefPaste1Row" hidden="1">#REF!</definedName>
    <definedName name="XRefPaste2" hidden="1">#REF!</definedName>
    <definedName name="XRefPaste2Row" hidden="1">#REF!</definedName>
    <definedName name="XRefPaste3" hidden="1">#REF!</definedName>
    <definedName name="XRefPaste3Row" hidden="1">#REF!</definedName>
    <definedName name="XRefPaste4" hidden="1">#REF!</definedName>
    <definedName name="XRefPaste4Row" hidden="1">#REF!</definedName>
    <definedName name="XRefPaste5Row" hidden="1">#REF!</definedName>
    <definedName name="XRefPaste6" hidden="1">#REF!</definedName>
    <definedName name="XRefPaste6Row" hidden="1">#REF!</definedName>
    <definedName name="XRefPasteRangeCount" hidden="1">3</definedName>
    <definedName name="xxx" hidden="1">#REF!</definedName>
    <definedName name="yes"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Z_598CECA0_5C60_11D3_B382_005004054BC5_.wvu.Rows" hidden="1">#REF!,#REF!,#REF!</definedName>
    <definedName name="zzzzzzzzzz" hidden="1">{"SourcesUses",#N/A,TRUE,"CFMODEL";"TransOverview",#N/A,TRUE,"CFMODEL"}</definedName>
    <definedName name="zzzzzzzzzzzzzzzzz" hidden="1">{"SourcesUses",#N/A,TRUE,"CFMODEL";"TransOverview",#N/A,TRUE,"CFMODEL"}</definedName>
    <definedName name="zzzzzzzzzzzzzzzzzzzzzzzzz" hidden="1">{"Income Statement",#N/A,FALSE,"CFMODEL";"Balance Sheet",#N/A,FALSE,"CFMODEL"}</definedName>
    <definedName name="zzzzzzzzzzzzzzzzzzzzzzzzzzz" hidden="1">{"SourcesUses",#N/A,TRUE,"FundsFlow";"TransOverview",#N/A,TRUE,"FundsFlow"}</definedName>
    <definedName name="zzzzzzzzzzzzzzzzzzzzzzzzzzzzz" hidden="1">{"SourcesUses",#N/A,TRUE,"CFMODEL";"TransOverview",#N/A,TRUE,"CFMODEL"}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3" i="220" l="1"/>
  <c r="B32" i="219"/>
  <c r="C60" i="218"/>
  <c r="B100" i="215"/>
  <c r="B56" i="214"/>
  <c r="E52" i="217"/>
  <c r="E51" i="217"/>
  <c r="H51" i="217"/>
  <c r="H52" i="217" s="1"/>
  <c r="A51" i="217"/>
  <c r="A52" i="217" s="1"/>
  <c r="E53" i="170"/>
  <c r="E49" i="170"/>
  <c r="E41" i="170"/>
  <c r="E28" i="170"/>
  <c r="E24" i="170"/>
  <c r="E18" i="170"/>
  <c r="E87" i="215" l="1"/>
  <c r="E67" i="215"/>
  <c r="E18" i="215" s="1"/>
  <c r="E62" i="215"/>
  <c r="E16" i="215" s="1"/>
  <c r="E52" i="215"/>
  <c r="E12" i="215" s="1"/>
  <c r="A48" i="215"/>
  <c r="A49" i="215" s="1"/>
  <c r="A50" i="215" s="1"/>
  <c r="A51" i="215" s="1"/>
  <c r="A52" i="215" s="1"/>
  <c r="A53" i="215" s="1"/>
  <c r="A54" i="215" s="1"/>
  <c r="A55" i="215" s="1"/>
  <c r="A56" i="215" s="1"/>
  <c r="A57" i="215" s="1"/>
  <c r="A58" i="215" s="1"/>
  <c r="A59" i="215" s="1"/>
  <c r="A60" i="215" s="1"/>
  <c r="A61" i="215" s="1"/>
  <c r="A62" i="215" s="1"/>
  <c r="A63" i="215" s="1"/>
  <c r="A64" i="215" s="1"/>
  <c r="A65" i="215" s="1"/>
  <c r="A66" i="215" s="1"/>
  <c r="A67" i="215" s="1"/>
  <c r="A68" i="215" s="1"/>
  <c r="A69" i="215" s="1"/>
  <c r="A70" i="215" s="1"/>
  <c r="A71" i="215" s="1"/>
  <c r="A72" i="215" s="1"/>
  <c r="A73" i="215" s="1"/>
  <c r="A74" i="215" s="1"/>
  <c r="A75" i="215" s="1"/>
  <c r="A76" i="215" s="1"/>
  <c r="A77" i="215" s="1"/>
  <c r="A78" i="215" s="1"/>
  <c r="A79" i="215" s="1"/>
  <c r="A80" i="215" s="1"/>
  <c r="A81" i="215" s="1"/>
  <c r="A82" i="215" s="1"/>
  <c r="A83" i="215" s="1"/>
  <c r="A84" i="215" s="1"/>
  <c r="A85" i="215" s="1"/>
  <c r="A86" i="215" s="1"/>
  <c r="A87" i="215" s="1"/>
  <c r="A88" i="215" s="1"/>
  <c r="A89" i="215" s="1"/>
  <c r="A90" i="215" s="1"/>
  <c r="A91" i="215" s="1"/>
  <c r="A92" i="215" s="1"/>
  <c r="A93" i="215" s="1"/>
  <c r="A94" i="215" s="1"/>
  <c r="A95" i="215" s="1"/>
  <c r="A96" i="215" s="1"/>
  <c r="A97" i="215" s="1"/>
  <c r="H47" i="215"/>
  <c r="H48" i="215" s="1"/>
  <c r="H49" i="215" s="1"/>
  <c r="H50" i="215" s="1"/>
  <c r="H51" i="215" s="1"/>
  <c r="H52" i="215" s="1"/>
  <c r="H53" i="215" s="1"/>
  <c r="H54" i="215" s="1"/>
  <c r="H55" i="215" s="1"/>
  <c r="H56" i="215" s="1"/>
  <c r="H57" i="215" s="1"/>
  <c r="H58" i="215" s="1"/>
  <c r="H59" i="215" s="1"/>
  <c r="H60" i="215" s="1"/>
  <c r="H61" i="215" s="1"/>
  <c r="H62" i="215" s="1"/>
  <c r="H63" i="215" s="1"/>
  <c r="H64" i="215" s="1"/>
  <c r="H65" i="215" s="1"/>
  <c r="H66" i="215" s="1"/>
  <c r="H67" i="215" s="1"/>
  <c r="H68" i="215" s="1"/>
  <c r="H69" i="215" s="1"/>
  <c r="H70" i="215" s="1"/>
  <c r="H71" i="215" s="1"/>
  <c r="H72" i="215" s="1"/>
  <c r="H73" i="215" s="1"/>
  <c r="H74" i="215" s="1"/>
  <c r="H75" i="215" s="1"/>
  <c r="H76" i="215" s="1"/>
  <c r="H77" i="215" s="1"/>
  <c r="H78" i="215" s="1"/>
  <c r="H79" i="215" s="1"/>
  <c r="H80" i="215" s="1"/>
  <c r="H81" i="215" s="1"/>
  <c r="H82" i="215" s="1"/>
  <c r="H83" i="215" s="1"/>
  <c r="H84" i="215" s="1"/>
  <c r="H85" i="215" s="1"/>
  <c r="H86" i="215" s="1"/>
  <c r="H87" i="215" s="1"/>
  <c r="H88" i="215" s="1"/>
  <c r="H89" i="215" s="1"/>
  <c r="H90" i="215" s="1"/>
  <c r="H91" i="215" s="1"/>
  <c r="H92" i="215" s="1"/>
  <c r="H93" i="215" s="1"/>
  <c r="H94" i="215" s="1"/>
  <c r="H95" i="215" s="1"/>
  <c r="H96" i="215" s="1"/>
  <c r="H97" i="215" s="1"/>
  <c r="B42" i="215"/>
  <c r="B41" i="215"/>
  <c r="B40" i="215"/>
  <c r="A12" i="215"/>
  <c r="A13" i="215" s="1"/>
  <c r="A14" i="215" s="1"/>
  <c r="A15" i="215" s="1"/>
  <c r="A16" i="215" s="1"/>
  <c r="A17" i="215" s="1"/>
  <c r="A18" i="215" s="1"/>
  <c r="A19" i="215" s="1"/>
  <c r="A20" i="215" s="1"/>
  <c r="A21" i="215" s="1"/>
  <c r="A22" i="215" s="1"/>
  <c r="A23" i="215" s="1"/>
  <c r="A24" i="215" s="1"/>
  <c r="A25" i="215" s="1"/>
  <c r="A26" i="215" s="1"/>
  <c r="A27" i="215" s="1"/>
  <c r="A28" i="215" s="1"/>
  <c r="A29" i="215" s="1"/>
  <c r="A30" i="215" s="1"/>
  <c r="A31" i="215" s="1"/>
  <c r="A32" i="215" s="1"/>
  <c r="A33" i="215" s="1"/>
  <c r="A34" i="215" s="1"/>
  <c r="A35" i="215" s="1"/>
  <c r="H11" i="215"/>
  <c r="H12" i="215" s="1"/>
  <c r="H13" i="215" s="1"/>
  <c r="H14" i="215" s="1"/>
  <c r="H15" i="215" s="1"/>
  <c r="H16" i="215" s="1"/>
  <c r="H17" i="215" s="1"/>
  <c r="H18" i="215" s="1"/>
  <c r="H19" i="215" s="1"/>
  <c r="H20" i="215" s="1"/>
  <c r="H21" i="215" s="1"/>
  <c r="H22" i="215" s="1"/>
  <c r="H23" i="215" s="1"/>
  <c r="H24" i="215" s="1"/>
  <c r="H25" i="215" s="1"/>
  <c r="H26" i="215" s="1"/>
  <c r="H27" i="215" s="1"/>
  <c r="H28" i="215" s="1"/>
  <c r="H29" i="215" s="1"/>
  <c r="H30" i="215" s="1"/>
  <c r="H31" i="215" s="1"/>
  <c r="H32" i="215" s="1"/>
  <c r="H33" i="215" s="1"/>
  <c r="H34" i="215" s="1"/>
  <c r="H35" i="215" s="1"/>
  <c r="B39" i="215"/>
  <c r="B38" i="215"/>
  <c r="B104" i="173"/>
  <c r="E93" i="173"/>
  <c r="E61" i="173"/>
  <c r="E15" i="173" s="1"/>
  <c r="A52" i="173"/>
  <c r="A53" i="173" s="1"/>
  <c r="A54" i="173" s="1"/>
  <c r="A55" i="173" s="1"/>
  <c r="A56" i="173" s="1"/>
  <c r="A57" i="173" s="1"/>
  <c r="A58" i="173" s="1"/>
  <c r="A59" i="173" s="1"/>
  <c r="A60" i="173" s="1"/>
  <c r="A61" i="173" s="1"/>
  <c r="A62" i="173" s="1"/>
  <c r="A63" i="173" s="1"/>
  <c r="A64" i="173" s="1"/>
  <c r="A65" i="173" s="1"/>
  <c r="A66" i="173" s="1"/>
  <c r="A67" i="173" s="1"/>
  <c r="A68" i="173" s="1"/>
  <c r="A69" i="173" s="1"/>
  <c r="A70" i="173" s="1"/>
  <c r="A71" i="173" s="1"/>
  <c r="A72" i="173" s="1"/>
  <c r="A73" i="173" s="1"/>
  <c r="A74" i="173" s="1"/>
  <c r="A75" i="173" s="1"/>
  <c r="A76" i="173" s="1"/>
  <c r="A77" i="173" s="1"/>
  <c r="A78" i="173" s="1"/>
  <c r="A79" i="173" s="1"/>
  <c r="A80" i="173" s="1"/>
  <c r="A81" i="173" s="1"/>
  <c r="A82" i="173" s="1"/>
  <c r="A83" i="173" s="1"/>
  <c r="A84" i="173" s="1"/>
  <c r="A85" i="173" s="1"/>
  <c r="A86" i="173" s="1"/>
  <c r="A87" i="173" s="1"/>
  <c r="A88" i="173" s="1"/>
  <c r="A89" i="173" s="1"/>
  <c r="A90" i="173" s="1"/>
  <c r="A91" i="173" s="1"/>
  <c r="A92" i="173" s="1"/>
  <c r="A93" i="173" s="1"/>
  <c r="A94" i="173" s="1"/>
  <c r="A95" i="173" s="1"/>
  <c r="A96" i="173" s="1"/>
  <c r="A97" i="173" s="1"/>
  <c r="A98" i="173" s="1"/>
  <c r="A99" i="173" s="1"/>
  <c r="A100" i="173" s="1"/>
  <c r="A101" i="173" s="1"/>
  <c r="H51" i="173"/>
  <c r="H52" i="173" s="1"/>
  <c r="H53" i="173" s="1"/>
  <c r="H54" i="173" s="1"/>
  <c r="H55" i="173" s="1"/>
  <c r="H56" i="173" s="1"/>
  <c r="H57" i="173" s="1"/>
  <c r="H58" i="173" s="1"/>
  <c r="H59" i="173" s="1"/>
  <c r="H60" i="173" s="1"/>
  <c r="H61" i="173" s="1"/>
  <c r="H62" i="173" s="1"/>
  <c r="H63" i="173" s="1"/>
  <c r="H64" i="173" s="1"/>
  <c r="H65" i="173" s="1"/>
  <c r="H66" i="173" s="1"/>
  <c r="H67" i="173" s="1"/>
  <c r="H68" i="173" s="1"/>
  <c r="H69" i="173" s="1"/>
  <c r="H70" i="173" s="1"/>
  <c r="H71" i="173" s="1"/>
  <c r="H72" i="173" s="1"/>
  <c r="H73" i="173" s="1"/>
  <c r="H74" i="173" s="1"/>
  <c r="H75" i="173" s="1"/>
  <c r="H76" i="173" s="1"/>
  <c r="H77" i="173" s="1"/>
  <c r="H78" i="173" s="1"/>
  <c r="H79" i="173" s="1"/>
  <c r="H80" i="173" s="1"/>
  <c r="H81" i="173" s="1"/>
  <c r="H82" i="173" s="1"/>
  <c r="H83" i="173" s="1"/>
  <c r="H84" i="173" s="1"/>
  <c r="H85" i="173" s="1"/>
  <c r="H86" i="173" s="1"/>
  <c r="H87" i="173" s="1"/>
  <c r="H88" i="173" s="1"/>
  <c r="H89" i="173" s="1"/>
  <c r="H90" i="173" s="1"/>
  <c r="H91" i="173" s="1"/>
  <c r="H92" i="173" s="1"/>
  <c r="H93" i="173" s="1"/>
  <c r="H94" i="173" s="1"/>
  <c r="H95" i="173" s="1"/>
  <c r="H96" i="173" s="1"/>
  <c r="H97" i="173" s="1"/>
  <c r="H98" i="173" s="1"/>
  <c r="H99" i="173" s="1"/>
  <c r="H100" i="173" s="1"/>
  <c r="H101" i="173" s="1"/>
  <c r="E71" i="173"/>
  <c r="E19" i="173" s="1"/>
  <c r="B46" i="173"/>
  <c r="B45" i="173"/>
  <c r="B44" i="173"/>
  <c r="A13" i="173"/>
  <c r="A14" i="173" s="1"/>
  <c r="A15" i="173" s="1"/>
  <c r="A16" i="173" s="1"/>
  <c r="A17" i="173" s="1"/>
  <c r="A18" i="173" s="1"/>
  <c r="A19" i="173" s="1"/>
  <c r="A20" i="173" s="1"/>
  <c r="A21" i="173" s="1"/>
  <c r="A22" i="173" s="1"/>
  <c r="A23" i="173" s="1"/>
  <c r="A24" i="173" s="1"/>
  <c r="A25" i="173" s="1"/>
  <c r="A26" i="173" s="1"/>
  <c r="A27" i="173" s="1"/>
  <c r="A28" i="173" s="1"/>
  <c r="A29" i="173" s="1"/>
  <c r="A30" i="173" s="1"/>
  <c r="A31" i="173" s="1"/>
  <c r="A32" i="173" s="1"/>
  <c r="A33" i="173" s="1"/>
  <c r="A34" i="173" s="1"/>
  <c r="A35" i="173" s="1"/>
  <c r="A36" i="173" s="1"/>
  <c r="H12" i="173"/>
  <c r="H13" i="173" s="1"/>
  <c r="H14" i="173" s="1"/>
  <c r="H15" i="173" s="1"/>
  <c r="H16" i="173" s="1"/>
  <c r="H17" i="173" s="1"/>
  <c r="H18" i="173" s="1"/>
  <c r="H19" i="173" s="1"/>
  <c r="H20" i="173" s="1"/>
  <c r="H21" i="173" s="1"/>
  <c r="H22" i="173" s="1"/>
  <c r="H23" i="173" s="1"/>
  <c r="H24" i="173" s="1"/>
  <c r="H25" i="173" s="1"/>
  <c r="H26" i="173" s="1"/>
  <c r="H27" i="173" s="1"/>
  <c r="H28" i="173" s="1"/>
  <c r="H29" i="173" s="1"/>
  <c r="H30" i="173" s="1"/>
  <c r="H31" i="173" s="1"/>
  <c r="H32" i="173" s="1"/>
  <c r="H33" i="173" s="1"/>
  <c r="H34" i="173" s="1"/>
  <c r="H35" i="173" s="1"/>
  <c r="H36" i="173" s="1"/>
  <c r="B43" i="173"/>
  <c r="B42" i="173"/>
  <c r="F88" i="209"/>
  <c r="E88" i="209"/>
  <c r="C88" i="209"/>
  <c r="F87" i="209"/>
  <c r="F86" i="209"/>
  <c r="F85" i="209"/>
  <c r="F84" i="209"/>
  <c r="F83" i="209"/>
  <c r="E83" i="209"/>
  <c r="F82" i="209"/>
  <c r="E82" i="209"/>
  <c r="F81" i="209"/>
  <c r="E81" i="209"/>
  <c r="F80" i="209"/>
  <c r="E80" i="209"/>
  <c r="F79" i="209"/>
  <c r="E79" i="209"/>
  <c r="F78" i="209"/>
  <c r="F77" i="209"/>
  <c r="F76" i="209"/>
  <c r="F75" i="209"/>
  <c r="F74" i="209"/>
  <c r="F73" i="209"/>
  <c r="F72" i="209"/>
  <c r="F71" i="209"/>
  <c r="F70" i="209"/>
  <c r="F69" i="209"/>
  <c r="F68" i="209"/>
  <c r="F67" i="209"/>
  <c r="C81" i="209"/>
  <c r="C15" i="209" s="1"/>
  <c r="F66" i="209"/>
  <c r="F65" i="209"/>
  <c r="C79" i="209"/>
  <c r="F64" i="209"/>
  <c r="B57" i="209"/>
  <c r="B56" i="209"/>
  <c r="B55" i="209"/>
  <c r="C47" i="209"/>
  <c r="C42" i="209"/>
  <c r="C27" i="209"/>
  <c r="C22" i="209"/>
  <c r="A13" i="209"/>
  <c r="A14" i="209" s="1"/>
  <c r="A15" i="209" s="1"/>
  <c r="A16" i="209" s="1"/>
  <c r="A17" i="209" s="1"/>
  <c r="A18" i="209" s="1"/>
  <c r="A19" i="209" s="1"/>
  <c r="A20" i="209" s="1"/>
  <c r="A21" i="209" s="1"/>
  <c r="A22" i="209" s="1"/>
  <c r="A23" i="209" s="1"/>
  <c r="A24" i="209" s="1"/>
  <c r="A25" i="209" s="1"/>
  <c r="A26" i="209" s="1"/>
  <c r="A27" i="209" s="1"/>
  <c r="A28" i="209" s="1"/>
  <c r="A29" i="209" s="1"/>
  <c r="A30" i="209" s="1"/>
  <c r="A31" i="209" s="1"/>
  <c r="A32" i="209" s="1"/>
  <c r="A33" i="209" s="1"/>
  <c r="A34" i="209" s="1"/>
  <c r="A35" i="209" s="1"/>
  <c r="A36" i="209" s="1"/>
  <c r="A37" i="209" s="1"/>
  <c r="A38" i="209" s="1"/>
  <c r="A39" i="209" s="1"/>
  <c r="A40" i="209" s="1"/>
  <c r="A41" i="209" s="1"/>
  <c r="A42" i="209" s="1"/>
  <c r="A43" i="209" s="1"/>
  <c r="A44" i="209" s="1"/>
  <c r="A45" i="209" s="1"/>
  <c r="A46" i="209" s="1"/>
  <c r="A47" i="209" s="1"/>
  <c r="A48" i="209" s="1"/>
  <c r="A49" i="209" s="1"/>
  <c r="F12" i="209"/>
  <c r="F13" i="209" s="1"/>
  <c r="F14" i="209" s="1"/>
  <c r="F15" i="209" s="1"/>
  <c r="F16" i="209" s="1"/>
  <c r="F17" i="209" s="1"/>
  <c r="F18" i="209" s="1"/>
  <c r="F19" i="209" s="1"/>
  <c r="F20" i="209" s="1"/>
  <c r="F21" i="209" s="1"/>
  <c r="F22" i="209" s="1"/>
  <c r="F23" i="209" s="1"/>
  <c r="F24" i="209" s="1"/>
  <c r="F25" i="209" s="1"/>
  <c r="F26" i="209" s="1"/>
  <c r="F27" i="209" s="1"/>
  <c r="F28" i="209" s="1"/>
  <c r="F29" i="209" s="1"/>
  <c r="F30" i="209" s="1"/>
  <c r="F31" i="209" s="1"/>
  <c r="F32" i="209" s="1"/>
  <c r="F33" i="209" s="1"/>
  <c r="F34" i="209" s="1"/>
  <c r="F35" i="209" s="1"/>
  <c r="F36" i="209" s="1"/>
  <c r="F37" i="209" s="1"/>
  <c r="F38" i="209" s="1"/>
  <c r="F39" i="209" s="1"/>
  <c r="F40" i="209" s="1"/>
  <c r="F41" i="209" s="1"/>
  <c r="F42" i="209" s="1"/>
  <c r="F43" i="209" s="1"/>
  <c r="F44" i="209" s="1"/>
  <c r="F45" i="209" s="1"/>
  <c r="F46" i="209" s="1"/>
  <c r="F47" i="209" s="1"/>
  <c r="F48" i="209" s="1"/>
  <c r="F49" i="209" s="1"/>
  <c r="E28" i="205"/>
  <c r="E26" i="205"/>
  <c r="E30" i="205" s="1"/>
  <c r="G20" i="205"/>
  <c r="A13" i="205"/>
  <c r="A14" i="205" s="1"/>
  <c r="A15" i="205" s="1"/>
  <c r="A16" i="205" s="1"/>
  <c r="A17" i="205" s="1"/>
  <c r="A18" i="205" s="1"/>
  <c r="A19" i="205" s="1"/>
  <c r="A20" i="205" s="1"/>
  <c r="A21" i="205" s="1"/>
  <c r="A22" i="205" s="1"/>
  <c r="A23" i="205" s="1"/>
  <c r="A24" i="205" s="1"/>
  <c r="A25" i="205" s="1"/>
  <c r="A26" i="205" s="1"/>
  <c r="A27" i="205" s="1"/>
  <c r="A28" i="205" s="1"/>
  <c r="A29" i="205" s="1"/>
  <c r="A30" i="205" s="1"/>
  <c r="J12" i="205"/>
  <c r="J13" i="205" s="1"/>
  <c r="J14" i="205" s="1"/>
  <c r="J15" i="205" s="1"/>
  <c r="J16" i="205" s="1"/>
  <c r="J17" i="205" s="1"/>
  <c r="J18" i="205" s="1"/>
  <c r="J19" i="205" s="1"/>
  <c r="J20" i="205" s="1"/>
  <c r="J21" i="205" s="1"/>
  <c r="J22" i="205" s="1"/>
  <c r="J23" i="205" s="1"/>
  <c r="J24" i="205" s="1"/>
  <c r="J25" i="205" s="1"/>
  <c r="J26" i="205" s="1"/>
  <c r="J27" i="205" s="1"/>
  <c r="J28" i="205" s="1"/>
  <c r="J29" i="205" s="1"/>
  <c r="J30" i="205" s="1"/>
  <c r="E78" i="173" l="1"/>
  <c r="E82" i="173" s="1"/>
  <c r="E84" i="173" s="1"/>
  <c r="E21" i="173" s="1"/>
  <c r="E56" i="173"/>
  <c r="E13" i="173" s="1"/>
  <c r="E91" i="173"/>
  <c r="E95" i="173" s="1"/>
  <c r="E99" i="173" s="1"/>
  <c r="E101" i="173" s="1"/>
  <c r="E23" i="173" s="1"/>
  <c r="E66" i="173"/>
  <c r="E17" i="173" s="1"/>
  <c r="C80" i="209"/>
  <c r="C14" i="209" s="1"/>
  <c r="C76" i="209"/>
  <c r="C33" i="209"/>
  <c r="C82" i="209"/>
  <c r="C16" i="209" s="1"/>
  <c r="C13" i="209"/>
  <c r="C69" i="209"/>
  <c r="G16" i="205"/>
  <c r="E25" i="173" l="1"/>
  <c r="E27" i="173" s="1"/>
  <c r="E29" i="173" s="1"/>
  <c r="E34" i="173" s="1"/>
  <c r="E36" i="173" s="1"/>
  <c r="C17" i="209"/>
  <c r="C37" i="209" s="1"/>
  <c r="C83" i="209"/>
  <c r="E29" i="217" l="1"/>
  <c r="E22" i="219" s="1"/>
  <c r="E62" i="224"/>
  <c r="E70" i="224" s="1"/>
  <c r="E60" i="224"/>
  <c r="E47" i="224"/>
  <c r="E49" i="224" s="1"/>
  <c r="E51" i="224" s="1"/>
  <c r="E29" i="224"/>
  <c r="A13" i="224"/>
  <c r="A14" i="224" s="1"/>
  <c r="A15" i="224" s="1"/>
  <c r="A16" i="224" s="1"/>
  <c r="A17" i="224" s="1"/>
  <c r="A18" i="224" s="1"/>
  <c r="A19" i="224" s="1"/>
  <c r="A20" i="224" s="1"/>
  <c r="A21" i="224" s="1"/>
  <c r="A22" i="224" s="1"/>
  <c r="A23" i="224" s="1"/>
  <c r="A24" i="224" s="1"/>
  <c r="A25" i="224" s="1"/>
  <c r="A26" i="224" s="1"/>
  <c r="A27" i="224" s="1"/>
  <c r="A28" i="224" s="1"/>
  <c r="A29" i="224" s="1"/>
  <c r="A30" i="224" s="1"/>
  <c r="A31" i="224" s="1"/>
  <c r="A32" i="224" s="1"/>
  <c r="A33" i="224" s="1"/>
  <c r="A34" i="224" s="1"/>
  <c r="A35" i="224" s="1"/>
  <c r="A36" i="224" s="1"/>
  <c r="A37" i="224" s="1"/>
  <c r="A38" i="224" s="1"/>
  <c r="A39" i="224" s="1"/>
  <c r="A40" i="224" s="1"/>
  <c r="A41" i="224" s="1"/>
  <c r="A42" i="224" s="1"/>
  <c r="A43" i="224" s="1"/>
  <c r="A44" i="224" s="1"/>
  <c r="A45" i="224" s="1"/>
  <c r="A46" i="224" s="1"/>
  <c r="A47" i="224" s="1"/>
  <c r="A48" i="224" s="1"/>
  <c r="A49" i="224" s="1"/>
  <c r="A50" i="224" s="1"/>
  <c r="A51" i="224" s="1"/>
  <c r="A52" i="224" s="1"/>
  <c r="A53" i="224" s="1"/>
  <c r="A54" i="224" s="1"/>
  <c r="A55" i="224" s="1"/>
  <c r="A56" i="224" s="1"/>
  <c r="A57" i="224" s="1"/>
  <c r="A58" i="224" s="1"/>
  <c r="A59" i="224" s="1"/>
  <c r="A60" i="224" s="1"/>
  <c r="A61" i="224" s="1"/>
  <c r="A62" i="224" s="1"/>
  <c r="A63" i="224" s="1"/>
  <c r="A64" i="224" s="1"/>
  <c r="A65" i="224" s="1"/>
  <c r="A66" i="224" s="1"/>
  <c r="A67" i="224" s="1"/>
  <c r="A68" i="224" s="1"/>
  <c r="A69" i="224" s="1"/>
  <c r="A70" i="224" s="1"/>
  <c r="A71" i="224" s="1"/>
  <c r="A72" i="224" s="1"/>
  <c r="H12" i="224"/>
  <c r="H13" i="224" s="1"/>
  <c r="H14" i="224" s="1"/>
  <c r="H15" i="224" s="1"/>
  <c r="H16" i="224" s="1"/>
  <c r="H17" i="224" s="1"/>
  <c r="H18" i="224" s="1"/>
  <c r="H19" i="224" s="1"/>
  <c r="H20" i="224" s="1"/>
  <c r="H21" i="224" s="1"/>
  <c r="H22" i="224" s="1"/>
  <c r="H23" i="224" s="1"/>
  <c r="H24" i="224" s="1"/>
  <c r="H25" i="224" s="1"/>
  <c r="H26" i="224" s="1"/>
  <c r="H27" i="224" s="1"/>
  <c r="H28" i="224" s="1"/>
  <c r="H29" i="224" s="1"/>
  <c r="H30" i="224" s="1"/>
  <c r="H31" i="224" s="1"/>
  <c r="H32" i="224" s="1"/>
  <c r="H33" i="224" s="1"/>
  <c r="H34" i="224" s="1"/>
  <c r="H35" i="224" s="1"/>
  <c r="H36" i="224" s="1"/>
  <c r="H37" i="224" s="1"/>
  <c r="H38" i="224" s="1"/>
  <c r="H39" i="224" s="1"/>
  <c r="H40" i="224" s="1"/>
  <c r="H41" i="224" s="1"/>
  <c r="H42" i="224" s="1"/>
  <c r="H43" i="224" s="1"/>
  <c r="H44" i="224" s="1"/>
  <c r="H45" i="224" s="1"/>
  <c r="H46" i="224" s="1"/>
  <c r="H47" i="224" s="1"/>
  <c r="H48" i="224" s="1"/>
  <c r="H49" i="224" s="1"/>
  <c r="H50" i="224" s="1"/>
  <c r="H51" i="224" s="1"/>
  <c r="H52" i="224" s="1"/>
  <c r="H53" i="224" s="1"/>
  <c r="H54" i="224" s="1"/>
  <c r="H55" i="224" s="1"/>
  <c r="H56" i="224" s="1"/>
  <c r="H57" i="224" s="1"/>
  <c r="H58" i="224" s="1"/>
  <c r="H59" i="224" s="1"/>
  <c r="H60" i="224" s="1"/>
  <c r="H61" i="224" s="1"/>
  <c r="H62" i="224" s="1"/>
  <c r="H63" i="224" s="1"/>
  <c r="H64" i="224" s="1"/>
  <c r="H65" i="224" s="1"/>
  <c r="H66" i="224" s="1"/>
  <c r="H67" i="224" s="1"/>
  <c r="H68" i="224" s="1"/>
  <c r="H69" i="224" s="1"/>
  <c r="H70" i="224" s="1"/>
  <c r="H71" i="224" s="1"/>
  <c r="H72" i="224" s="1"/>
  <c r="O12" i="218"/>
  <c r="E55" i="223"/>
  <c r="E53" i="223"/>
  <c r="E24" i="223" s="1"/>
  <c r="F24" i="223" s="1"/>
  <c r="J24" i="223" s="1"/>
  <c r="M24" i="223" s="1"/>
  <c r="E50" i="223"/>
  <c r="E44" i="223"/>
  <c r="E42" i="223"/>
  <c r="E18" i="223" s="1"/>
  <c r="F18" i="223" s="1"/>
  <c r="J18" i="223" s="1"/>
  <c r="M18" i="223" s="1"/>
  <c r="E39" i="223"/>
  <c r="F30" i="223"/>
  <c r="J30" i="223" s="1"/>
  <c r="M30" i="223" s="1"/>
  <c r="D28" i="223"/>
  <c r="D32" i="223" s="1"/>
  <c r="E26" i="223"/>
  <c r="F26" i="223" s="1"/>
  <c r="J26" i="223" s="1"/>
  <c r="M26" i="223" s="1"/>
  <c r="F25" i="223"/>
  <c r="J25" i="223" s="1"/>
  <c r="M25" i="223" s="1"/>
  <c r="E23" i="223"/>
  <c r="F23" i="223" s="1"/>
  <c r="J23" i="223" s="1"/>
  <c r="M23" i="223" s="1"/>
  <c r="F22" i="223"/>
  <c r="J22" i="223" s="1"/>
  <c r="M22" i="223" s="1"/>
  <c r="E21" i="223"/>
  <c r="F21" i="223" s="1"/>
  <c r="J21" i="223" s="1"/>
  <c r="M21" i="223" s="1"/>
  <c r="E20" i="223"/>
  <c r="F20" i="223" s="1"/>
  <c r="J20" i="223" s="1"/>
  <c r="M20" i="223" s="1"/>
  <c r="L19" i="223"/>
  <c r="E19" i="223"/>
  <c r="F19" i="223" s="1"/>
  <c r="J19" i="223" s="1"/>
  <c r="M19" i="223" s="1"/>
  <c r="L18" i="223"/>
  <c r="F17" i="223"/>
  <c r="J17" i="223" s="1"/>
  <c r="M17" i="223" s="1"/>
  <c r="L16" i="223"/>
  <c r="H15" i="223"/>
  <c r="H28" i="223" s="1"/>
  <c r="H32" i="223" s="1"/>
  <c r="F14" i="223"/>
  <c r="J14" i="223" s="1"/>
  <c r="M14" i="223" s="1"/>
  <c r="L13" i="223"/>
  <c r="E13" i="223"/>
  <c r="F13" i="223" s="1"/>
  <c r="J13" i="223" s="1"/>
  <c r="M13" i="223" s="1"/>
  <c r="A13" i="223"/>
  <c r="A14" i="223" s="1"/>
  <c r="O12" i="223"/>
  <c r="L12" i="223"/>
  <c r="L28" i="223" s="1"/>
  <c r="L32" i="223" s="1"/>
  <c r="F12" i="223"/>
  <c r="J12" i="223" s="1"/>
  <c r="E12" i="223"/>
  <c r="E72" i="224" l="1"/>
  <c r="E52" i="224" s="1"/>
  <c r="E53" i="224"/>
  <c r="O27" i="218"/>
  <c r="O31" i="218" s="1"/>
  <c r="A15" i="223"/>
  <c r="O14" i="223"/>
  <c r="E57" i="223"/>
  <c r="O13" i="223"/>
  <c r="M12" i="223"/>
  <c r="E15" i="223"/>
  <c r="F15" i="223" s="1"/>
  <c r="J15" i="223" s="1"/>
  <c r="M15" i="223" s="1"/>
  <c r="J28" i="223" l="1"/>
  <c r="J32" i="223" s="1"/>
  <c r="F28" i="223"/>
  <c r="F32" i="223" s="1"/>
  <c r="O15" i="223"/>
  <c r="A16" i="223"/>
  <c r="M28" i="223"/>
  <c r="M32" i="223" s="1"/>
  <c r="E28" i="223"/>
  <c r="E32" i="223" s="1"/>
  <c r="A17" i="223" l="1"/>
  <c r="O16" i="223"/>
  <c r="O17" i="223" l="1"/>
  <c r="A18" i="223"/>
  <c r="A19" i="223" l="1"/>
  <c r="O18" i="223"/>
  <c r="A20" i="223" l="1"/>
  <c r="O19" i="223"/>
  <c r="A21" i="223" l="1"/>
  <c r="O20" i="223"/>
  <c r="A22" i="223" l="1"/>
  <c r="O21" i="223"/>
  <c r="A23" i="223" l="1"/>
  <c r="O22" i="223"/>
  <c r="A24" i="223" l="1"/>
  <c r="O23" i="223"/>
  <c r="A25" i="223" l="1"/>
  <c r="O24" i="223"/>
  <c r="O25" i="223" l="1"/>
  <c r="A26" i="223"/>
  <c r="A27" i="223" l="1"/>
  <c r="O26" i="223"/>
  <c r="N28" i="223"/>
  <c r="O27" i="223" l="1"/>
  <c r="A28" i="223"/>
  <c r="A29" i="223" l="1"/>
  <c r="O28" i="223"/>
  <c r="O29" i="223" l="1"/>
  <c r="A30" i="223"/>
  <c r="O30" i="223" l="1"/>
  <c r="A31" i="223"/>
  <c r="A32" i="223" l="1"/>
  <c r="O31" i="223"/>
  <c r="A33" i="223" l="1"/>
  <c r="O32" i="223"/>
  <c r="O33" i="223" l="1"/>
  <c r="A34" i="223"/>
  <c r="A35" i="223" l="1"/>
  <c r="O34" i="223"/>
  <c r="A36" i="223" l="1"/>
  <c r="O35" i="223"/>
  <c r="O36" i="223" l="1"/>
  <c r="A37" i="223"/>
  <c r="A38" i="223" l="1"/>
  <c r="O37" i="223"/>
  <c r="A39" i="223" l="1"/>
  <c r="O38" i="223"/>
  <c r="O39" i="223" l="1"/>
  <c r="A40" i="223"/>
  <c r="O40" i="223" l="1"/>
  <c r="A41" i="223"/>
  <c r="A42" i="223" l="1"/>
  <c r="O41" i="223"/>
  <c r="A43" i="223" l="1"/>
  <c r="O42" i="223"/>
  <c r="A44" i="223" l="1"/>
  <c r="O43" i="223"/>
  <c r="O44" i="223" l="1"/>
  <c r="A45" i="223"/>
  <c r="O45" i="223" l="1"/>
  <c r="A46" i="223"/>
  <c r="O46" i="223" l="1"/>
  <c r="A47" i="223"/>
  <c r="O47" i="223" l="1"/>
  <c r="A48" i="223"/>
  <c r="O48" i="223" l="1"/>
  <c r="A49" i="223"/>
  <c r="A50" i="223" l="1"/>
  <c r="O49" i="223"/>
  <c r="O50" i="223" l="1"/>
  <c r="A51" i="223"/>
  <c r="A52" i="223" l="1"/>
  <c r="O51" i="223"/>
  <c r="O52" i="223" l="1"/>
  <c r="A53" i="223"/>
  <c r="A54" i="223" l="1"/>
  <c r="O53" i="223"/>
  <c r="A55" i="223" l="1"/>
  <c r="O54" i="223"/>
  <c r="O55" i="223" l="1"/>
  <c r="A56" i="223"/>
  <c r="O56" i="223" l="1"/>
  <c r="A57" i="223"/>
  <c r="A58" i="223" l="1"/>
  <c r="O57" i="223"/>
  <c r="A59" i="223" l="1"/>
  <c r="O58" i="223"/>
  <c r="O59" i="223" l="1"/>
  <c r="A60" i="223"/>
  <c r="A61" i="223" l="1"/>
  <c r="O60" i="223"/>
  <c r="O61" i="223" l="1"/>
  <c r="A62" i="223"/>
  <c r="A63" i="223" l="1"/>
  <c r="O62" i="223"/>
  <c r="O63" i="223" l="1"/>
  <c r="A64" i="223"/>
  <c r="O64" i="223" l="1"/>
  <c r="A65" i="223"/>
  <c r="A66" i="223" l="1"/>
  <c r="O65" i="223"/>
  <c r="A67" i="223" l="1"/>
  <c r="O67" i="223" s="1"/>
  <c r="O66" i="223"/>
  <c r="E30" i="194" l="1"/>
  <c r="E63" i="194"/>
  <c r="E48" i="194"/>
  <c r="E50" i="194" s="1"/>
  <c r="E52" i="194" s="1"/>
  <c r="A13" i="194"/>
  <c r="A14" i="194" s="1"/>
  <c r="A15" i="194" s="1"/>
  <c r="A16" i="194" s="1"/>
  <c r="A17" i="194" s="1"/>
  <c r="A18" i="194" s="1"/>
  <c r="A19" i="194" s="1"/>
  <c r="A20" i="194" s="1"/>
  <c r="A21" i="194" s="1"/>
  <c r="A22" i="194" s="1"/>
  <c r="A23" i="194" s="1"/>
  <c r="A24" i="194" s="1"/>
  <c r="A25" i="194" s="1"/>
  <c r="A26" i="194" s="1"/>
  <c r="A27" i="194" s="1"/>
  <c r="A28" i="194" s="1"/>
  <c r="A29" i="194" s="1"/>
  <c r="A30" i="194" s="1"/>
  <c r="H12" i="194"/>
  <c r="H13" i="194" s="1"/>
  <c r="H14" i="194" s="1"/>
  <c r="H15" i="194" s="1"/>
  <c r="H16" i="194" s="1"/>
  <c r="H17" i="194" s="1"/>
  <c r="H18" i="194" s="1"/>
  <c r="H19" i="194" s="1"/>
  <c r="H20" i="194" s="1"/>
  <c r="H21" i="194" s="1"/>
  <c r="H22" i="194" s="1"/>
  <c r="H23" i="194" s="1"/>
  <c r="H24" i="194" s="1"/>
  <c r="H25" i="194" s="1"/>
  <c r="H26" i="194" s="1"/>
  <c r="H27" i="194" s="1"/>
  <c r="H28" i="194" s="1"/>
  <c r="H29" i="194" s="1"/>
  <c r="E55" i="213"/>
  <c r="E53" i="213"/>
  <c r="E50" i="213"/>
  <c r="E44" i="213"/>
  <c r="E42" i="213"/>
  <c r="E39" i="213"/>
  <c r="D32" i="213"/>
  <c r="F30" i="213"/>
  <c r="J30" i="213" s="1"/>
  <c r="N30" i="213" s="1"/>
  <c r="E28" i="213"/>
  <c r="E32" i="213" s="1"/>
  <c r="D28" i="213"/>
  <c r="F26" i="213"/>
  <c r="J26" i="213" s="1"/>
  <c r="N26" i="213" s="1"/>
  <c r="F25" i="213"/>
  <c r="J25" i="213" s="1"/>
  <c r="N25" i="213" s="1"/>
  <c r="F24" i="213"/>
  <c r="J24" i="213" s="1"/>
  <c r="N24" i="213" s="1"/>
  <c r="F23" i="213"/>
  <c r="J23" i="213" s="1"/>
  <c r="N23" i="213" s="1"/>
  <c r="J22" i="213"/>
  <c r="N22" i="213" s="1"/>
  <c r="F22" i="213"/>
  <c r="F21" i="213"/>
  <c r="J21" i="213" s="1"/>
  <c r="N21" i="213" s="1"/>
  <c r="J20" i="213"/>
  <c r="N20" i="213" s="1"/>
  <c r="F20" i="213"/>
  <c r="F19" i="213"/>
  <c r="J19" i="213" s="1"/>
  <c r="N19" i="213" s="1"/>
  <c r="J18" i="213"/>
  <c r="N18" i="213" s="1"/>
  <c r="F18" i="213"/>
  <c r="F17" i="213"/>
  <c r="J17" i="213" s="1"/>
  <c r="N17" i="213" s="1"/>
  <c r="H15" i="213"/>
  <c r="H28" i="213" s="1"/>
  <c r="H32" i="213" s="1"/>
  <c r="F15" i="213"/>
  <c r="J15" i="213" s="1"/>
  <c r="N15" i="213" s="1"/>
  <c r="F14" i="213"/>
  <c r="A14" i="213"/>
  <c r="A15" i="213" s="1"/>
  <c r="A16" i="213" s="1"/>
  <c r="A17" i="213" s="1"/>
  <c r="A18" i="213" s="1"/>
  <c r="A19" i="213" s="1"/>
  <c r="A20" i="213" s="1"/>
  <c r="A21" i="213" s="1"/>
  <c r="A22" i="213" s="1"/>
  <c r="A23" i="213" s="1"/>
  <c r="A24" i="213" s="1"/>
  <c r="A25" i="213" s="1"/>
  <c r="A26" i="213" s="1"/>
  <c r="A27" i="213" s="1"/>
  <c r="A28" i="213" s="1"/>
  <c r="A29" i="213" s="1"/>
  <c r="A30" i="213" s="1"/>
  <c r="A31" i="213" s="1"/>
  <c r="A32" i="213" s="1"/>
  <c r="A33" i="213" s="1"/>
  <c r="A34" i="213" s="1"/>
  <c r="A35" i="213" s="1"/>
  <c r="A36" i="213" s="1"/>
  <c r="A37" i="213" s="1"/>
  <c r="A38" i="213" s="1"/>
  <c r="A39" i="213" s="1"/>
  <c r="A40" i="213" s="1"/>
  <c r="A41" i="213" s="1"/>
  <c r="A42" i="213" s="1"/>
  <c r="A43" i="213" s="1"/>
  <c r="A44" i="213" s="1"/>
  <c r="A45" i="213" s="1"/>
  <c r="A46" i="213" s="1"/>
  <c r="A47" i="213" s="1"/>
  <c r="A48" i="213" s="1"/>
  <c r="A49" i="213" s="1"/>
  <c r="A50" i="213" s="1"/>
  <c r="A51" i="213" s="1"/>
  <c r="A52" i="213" s="1"/>
  <c r="A53" i="213" s="1"/>
  <c r="A54" i="213" s="1"/>
  <c r="A55" i="213" s="1"/>
  <c r="A56" i="213" s="1"/>
  <c r="A57" i="213" s="1"/>
  <c r="A58" i="213" s="1"/>
  <c r="A59" i="213" s="1"/>
  <c r="A60" i="213" s="1"/>
  <c r="A61" i="213" s="1"/>
  <c r="A62" i="213" s="1"/>
  <c r="A63" i="213" s="1"/>
  <c r="A64" i="213" s="1"/>
  <c r="A65" i="213" s="1"/>
  <c r="A66" i="213" s="1"/>
  <c r="A67" i="213" s="1"/>
  <c r="A68" i="213" s="1"/>
  <c r="A69" i="213" s="1"/>
  <c r="A70" i="213" s="1"/>
  <c r="L13" i="213"/>
  <c r="L28" i="213" s="1"/>
  <c r="L32" i="213" s="1"/>
  <c r="F13" i="213"/>
  <c r="J13" i="213" s="1"/>
  <c r="N13" i="213" s="1"/>
  <c r="A13" i="213"/>
  <c r="P12" i="213"/>
  <c r="P13" i="213" s="1"/>
  <c r="P14" i="213" s="1"/>
  <c r="P15" i="213" s="1"/>
  <c r="P16" i="213" s="1"/>
  <c r="P17" i="213" s="1"/>
  <c r="P18" i="213" s="1"/>
  <c r="P19" i="213" s="1"/>
  <c r="P20" i="213" s="1"/>
  <c r="P21" i="213" s="1"/>
  <c r="P22" i="213" s="1"/>
  <c r="P23" i="213" s="1"/>
  <c r="P24" i="213" s="1"/>
  <c r="P25" i="213" s="1"/>
  <c r="P26" i="213" s="1"/>
  <c r="P27" i="213" s="1"/>
  <c r="P28" i="213" s="1"/>
  <c r="P29" i="213" s="1"/>
  <c r="P30" i="213" s="1"/>
  <c r="P31" i="213" s="1"/>
  <c r="P32" i="213" s="1"/>
  <c r="P33" i="213" s="1"/>
  <c r="P34" i="213" s="1"/>
  <c r="P35" i="213" s="1"/>
  <c r="P36" i="213" s="1"/>
  <c r="P37" i="213" s="1"/>
  <c r="P38" i="213" s="1"/>
  <c r="P39" i="213" s="1"/>
  <c r="P40" i="213" s="1"/>
  <c r="P41" i="213" s="1"/>
  <c r="P42" i="213" s="1"/>
  <c r="P43" i="213" s="1"/>
  <c r="P44" i="213" s="1"/>
  <c r="P45" i="213" s="1"/>
  <c r="P46" i="213" s="1"/>
  <c r="P47" i="213" s="1"/>
  <c r="P48" i="213" s="1"/>
  <c r="P49" i="213" s="1"/>
  <c r="P50" i="213" s="1"/>
  <c r="P51" i="213" s="1"/>
  <c r="P52" i="213" s="1"/>
  <c r="P53" i="213" s="1"/>
  <c r="P54" i="213" s="1"/>
  <c r="P55" i="213" s="1"/>
  <c r="P56" i="213" s="1"/>
  <c r="P57" i="213" s="1"/>
  <c r="P58" i="213" s="1"/>
  <c r="P59" i="213" s="1"/>
  <c r="P60" i="213" s="1"/>
  <c r="P61" i="213" s="1"/>
  <c r="P62" i="213" s="1"/>
  <c r="P63" i="213" s="1"/>
  <c r="P64" i="213" s="1"/>
  <c r="P65" i="213" s="1"/>
  <c r="P66" i="213" s="1"/>
  <c r="P67" i="213" s="1"/>
  <c r="P68" i="213" s="1"/>
  <c r="P69" i="213" s="1"/>
  <c r="P70" i="213" s="1"/>
  <c r="F12" i="213"/>
  <c r="J12" i="213" s="1"/>
  <c r="A31" i="194" l="1"/>
  <c r="A32" i="194" s="1"/>
  <c r="A33" i="194" s="1"/>
  <c r="A34" i="194" s="1"/>
  <c r="A35" i="194" s="1"/>
  <c r="A36" i="194" s="1"/>
  <c r="A37" i="194" s="1"/>
  <c r="A38" i="194" s="1"/>
  <c r="A39" i="194" s="1"/>
  <c r="A40" i="194" s="1"/>
  <c r="A41" i="194" s="1"/>
  <c r="A42" i="194" s="1"/>
  <c r="A43" i="194" s="1"/>
  <c r="A44" i="194" s="1"/>
  <c r="A45" i="194" s="1"/>
  <c r="A46" i="194" s="1"/>
  <c r="A47" i="194" s="1"/>
  <c r="A48" i="194" s="1"/>
  <c r="A49" i="194" s="1"/>
  <c r="A50" i="194" s="1"/>
  <c r="A51" i="194" s="1"/>
  <c r="A52" i="194" s="1"/>
  <c r="A53" i="194" s="1"/>
  <c r="A54" i="194" s="1"/>
  <c r="A55" i="194" s="1"/>
  <c r="A56" i="194" s="1"/>
  <c r="A57" i="194" s="1"/>
  <c r="A58" i="194" s="1"/>
  <c r="A59" i="194" s="1"/>
  <c r="A60" i="194" s="1"/>
  <c r="A61" i="194" s="1"/>
  <c r="A62" i="194" s="1"/>
  <c r="A63" i="194" s="1"/>
  <c r="A64" i="194" s="1"/>
  <c r="A65" i="194" s="1"/>
  <c r="A66" i="194" s="1"/>
  <c r="A67" i="194" s="1"/>
  <c r="A68" i="194" s="1"/>
  <c r="A69" i="194" s="1"/>
  <c r="A70" i="194" s="1"/>
  <c r="A71" i="194" s="1"/>
  <c r="A72" i="194" s="1"/>
  <c r="A73" i="194" s="1"/>
  <c r="H30" i="194"/>
  <c r="H31" i="194" s="1"/>
  <c r="H32" i="194" s="1"/>
  <c r="H33" i="194" s="1"/>
  <c r="H34" i="194" s="1"/>
  <c r="H35" i="194" s="1"/>
  <c r="H36" i="194" s="1"/>
  <c r="H37" i="194" s="1"/>
  <c r="H38" i="194" s="1"/>
  <c r="H39" i="194" s="1"/>
  <c r="H40" i="194" s="1"/>
  <c r="H41" i="194" s="1"/>
  <c r="H42" i="194" s="1"/>
  <c r="H43" i="194" s="1"/>
  <c r="H44" i="194" s="1"/>
  <c r="H45" i="194" s="1"/>
  <c r="H46" i="194" s="1"/>
  <c r="H47" i="194" s="1"/>
  <c r="H48" i="194" s="1"/>
  <c r="H49" i="194" s="1"/>
  <c r="H50" i="194" s="1"/>
  <c r="H51" i="194" s="1"/>
  <c r="H52" i="194" s="1"/>
  <c r="H53" i="194" s="1"/>
  <c r="H54" i="194" s="1"/>
  <c r="H55" i="194" s="1"/>
  <c r="H56" i="194" s="1"/>
  <c r="H57" i="194" s="1"/>
  <c r="H58" i="194" s="1"/>
  <c r="H59" i="194" s="1"/>
  <c r="H60" i="194" s="1"/>
  <c r="H61" i="194" s="1"/>
  <c r="H62" i="194" s="1"/>
  <c r="H63" i="194" s="1"/>
  <c r="H64" i="194" s="1"/>
  <c r="H65" i="194" s="1"/>
  <c r="H66" i="194" s="1"/>
  <c r="H67" i="194" s="1"/>
  <c r="H68" i="194" s="1"/>
  <c r="H69" i="194" s="1"/>
  <c r="H70" i="194" s="1"/>
  <c r="H71" i="194" s="1"/>
  <c r="H72" i="194" s="1"/>
  <c r="H73" i="194" s="1"/>
  <c r="E61" i="194"/>
  <c r="E71" i="194"/>
  <c r="F28" i="213"/>
  <c r="F32" i="213" s="1"/>
  <c r="E57" i="213"/>
  <c r="N12" i="213"/>
  <c r="J14" i="213"/>
  <c r="N14" i="213" s="1"/>
  <c r="C16" i="170"/>
  <c r="R27" i="218"/>
  <c r="R31" i="218" s="1"/>
  <c r="E48" i="217" s="1"/>
  <c r="E49" i="217" s="1"/>
  <c r="E73" i="194" l="1"/>
  <c r="E53" i="194" s="1"/>
  <c r="E54" i="194" s="1"/>
  <c r="N28" i="213"/>
  <c r="N32" i="213" s="1"/>
  <c r="J28" i="213"/>
  <c r="J32" i="213" s="1"/>
  <c r="C51" i="170"/>
  <c r="C47" i="170"/>
  <c r="C45" i="170"/>
  <c r="C39" i="170"/>
  <c r="E51" i="170"/>
  <c r="E47" i="170"/>
  <c r="E45" i="170"/>
  <c r="E35" i="170"/>
  <c r="E26" i="170"/>
  <c r="E22" i="170"/>
  <c r="E20" i="170"/>
  <c r="E16" i="170"/>
  <c r="E14" i="170"/>
  <c r="E12" i="170"/>
  <c r="C26" i="170"/>
  <c r="C22" i="170"/>
  <c r="C12" i="170"/>
  <c r="C35" i="170"/>
  <c r="F87" i="221"/>
  <c r="E87" i="221"/>
  <c r="C87" i="221"/>
  <c r="F86" i="221"/>
  <c r="F85" i="221"/>
  <c r="F84" i="221"/>
  <c r="F83" i="221"/>
  <c r="F82" i="221"/>
  <c r="E82" i="221"/>
  <c r="F81" i="221"/>
  <c r="E81" i="221"/>
  <c r="C81" i="221"/>
  <c r="F80" i="221"/>
  <c r="E80" i="221"/>
  <c r="C80" i="221"/>
  <c r="C14" i="221" s="1"/>
  <c r="F79" i="221"/>
  <c r="E79" i="221"/>
  <c r="C79" i="221"/>
  <c r="C82" i="221" s="1"/>
  <c r="F78" i="221"/>
  <c r="E78" i="221"/>
  <c r="C78" i="221"/>
  <c r="C12" i="221" s="1"/>
  <c r="F77" i="221"/>
  <c r="F76" i="221"/>
  <c r="F75" i="221"/>
  <c r="C75" i="221"/>
  <c r="F74" i="221"/>
  <c r="F73" i="221"/>
  <c r="F72" i="221"/>
  <c r="F71" i="221"/>
  <c r="F70" i="221"/>
  <c r="F69" i="221"/>
  <c r="F68" i="221"/>
  <c r="C68" i="221"/>
  <c r="F67" i="221"/>
  <c r="F66" i="221"/>
  <c r="F65" i="221"/>
  <c r="F64" i="221"/>
  <c r="F63" i="221"/>
  <c r="B56" i="221"/>
  <c r="B55" i="221"/>
  <c r="B54" i="221"/>
  <c r="B51" i="221"/>
  <c r="C46" i="221"/>
  <c r="C41" i="221"/>
  <c r="C26" i="221"/>
  <c r="C21" i="221"/>
  <c r="C15" i="221"/>
  <c r="A13" i="221"/>
  <c r="A14" i="221" s="1"/>
  <c r="A15" i="221" s="1"/>
  <c r="A16" i="221" s="1"/>
  <c r="A17" i="221" s="1"/>
  <c r="A18" i="221" s="1"/>
  <c r="A19" i="221" s="1"/>
  <c r="A20" i="221" s="1"/>
  <c r="A21" i="221" s="1"/>
  <c r="A22" i="221" s="1"/>
  <c r="A23" i="221" s="1"/>
  <c r="A24" i="221" s="1"/>
  <c r="A25" i="221" s="1"/>
  <c r="A26" i="221" s="1"/>
  <c r="A27" i="221" s="1"/>
  <c r="A28" i="221" s="1"/>
  <c r="A29" i="221" s="1"/>
  <c r="A30" i="221" s="1"/>
  <c r="A31" i="221" s="1"/>
  <c r="A32" i="221" s="1"/>
  <c r="A33" i="221" s="1"/>
  <c r="A34" i="221" s="1"/>
  <c r="A35" i="221" s="1"/>
  <c r="A36" i="221" s="1"/>
  <c r="A37" i="221" s="1"/>
  <c r="A38" i="221" s="1"/>
  <c r="A39" i="221" s="1"/>
  <c r="A40" i="221" s="1"/>
  <c r="A41" i="221" s="1"/>
  <c r="A42" i="221" s="1"/>
  <c r="A43" i="221" s="1"/>
  <c r="A44" i="221" s="1"/>
  <c r="A45" i="221" s="1"/>
  <c r="A46" i="221" s="1"/>
  <c r="A47" i="221" s="1"/>
  <c r="A48" i="221" s="1"/>
  <c r="A12" i="221"/>
  <c r="F11" i="221"/>
  <c r="F12" i="221" s="1"/>
  <c r="F13" i="221" s="1"/>
  <c r="F14" i="221" s="1"/>
  <c r="F15" i="221" s="1"/>
  <c r="F16" i="221" s="1"/>
  <c r="F17" i="221" s="1"/>
  <c r="F18" i="221" s="1"/>
  <c r="F19" i="221" s="1"/>
  <c r="F20" i="221" s="1"/>
  <c r="F21" i="221" s="1"/>
  <c r="F22" i="221" s="1"/>
  <c r="F23" i="221" s="1"/>
  <c r="F24" i="221" s="1"/>
  <c r="F25" i="221" s="1"/>
  <c r="F26" i="221" s="1"/>
  <c r="F27" i="221" s="1"/>
  <c r="F28" i="221" s="1"/>
  <c r="F29" i="221" s="1"/>
  <c r="F30" i="221" s="1"/>
  <c r="F31" i="221" s="1"/>
  <c r="F32" i="221" s="1"/>
  <c r="F33" i="221" s="1"/>
  <c r="F34" i="221" s="1"/>
  <c r="F35" i="221" s="1"/>
  <c r="F36" i="221" s="1"/>
  <c r="F37" i="221" s="1"/>
  <c r="F38" i="221" s="1"/>
  <c r="F39" i="221" s="1"/>
  <c r="F40" i="221" s="1"/>
  <c r="F41" i="221" s="1"/>
  <c r="F42" i="221" s="1"/>
  <c r="F43" i="221" s="1"/>
  <c r="F44" i="221" s="1"/>
  <c r="F45" i="221" s="1"/>
  <c r="F46" i="221" s="1"/>
  <c r="F47" i="221" s="1"/>
  <c r="F48" i="221" s="1"/>
  <c r="G147" i="220"/>
  <c r="B147" i="220"/>
  <c r="B146" i="220"/>
  <c r="G145" i="220"/>
  <c r="G144" i="220"/>
  <c r="B144" i="220"/>
  <c r="B143" i="220"/>
  <c r="G135" i="220"/>
  <c r="B135" i="220"/>
  <c r="B132" i="220"/>
  <c r="B131" i="220"/>
  <c r="J127" i="220"/>
  <c r="J128" i="220" s="1"/>
  <c r="J129" i="220" s="1"/>
  <c r="J130" i="220" s="1"/>
  <c r="J131" i="220" s="1"/>
  <c r="J132" i="220" s="1"/>
  <c r="J133" i="220" s="1"/>
  <c r="J134" i="220" s="1"/>
  <c r="J135" i="220" s="1"/>
  <c r="J136" i="220" s="1"/>
  <c r="J137" i="220" s="1"/>
  <c r="J138" i="220" s="1"/>
  <c r="J139" i="220" s="1"/>
  <c r="J140" i="220" s="1"/>
  <c r="J141" i="220" s="1"/>
  <c r="J142" i="220" s="1"/>
  <c r="J143" i="220" s="1"/>
  <c r="J144" i="220" s="1"/>
  <c r="J145" i="220" s="1"/>
  <c r="J146" i="220" s="1"/>
  <c r="J147" i="220" s="1"/>
  <c r="J148" i="220" s="1"/>
  <c r="J149" i="220" s="1"/>
  <c r="J150" i="220" s="1"/>
  <c r="J151" i="220" s="1"/>
  <c r="J152" i="220" s="1"/>
  <c r="J153" i="220" s="1"/>
  <c r="J154" i="220" s="1"/>
  <c r="J155" i="220" s="1"/>
  <c r="J156" i="220" s="1"/>
  <c r="A127" i="220"/>
  <c r="A128" i="220" s="1"/>
  <c r="A129" i="220" s="1"/>
  <c r="A130" i="220" s="1"/>
  <c r="A131" i="220" s="1"/>
  <c r="B120" i="220"/>
  <c r="G98" i="220"/>
  <c r="A82" i="220"/>
  <c r="A83" i="220" s="1"/>
  <c r="A84" i="220" s="1"/>
  <c r="A85" i="220" s="1"/>
  <c r="J81" i="220"/>
  <c r="J82" i="220" s="1"/>
  <c r="J83" i="220" s="1"/>
  <c r="J84" i="220" s="1"/>
  <c r="J85" i="220" s="1"/>
  <c r="J86" i="220" s="1"/>
  <c r="J87" i="220" s="1"/>
  <c r="J88" i="220" s="1"/>
  <c r="J89" i="220" s="1"/>
  <c r="J90" i="220" s="1"/>
  <c r="J91" i="220" s="1"/>
  <c r="J92" i="220" s="1"/>
  <c r="J93" i="220" s="1"/>
  <c r="J94" i="220" s="1"/>
  <c r="J95" i="220" s="1"/>
  <c r="J96" i="220" s="1"/>
  <c r="J97" i="220" s="1"/>
  <c r="J98" i="220" s="1"/>
  <c r="J99" i="220" s="1"/>
  <c r="J100" i="220" s="1"/>
  <c r="J101" i="220" s="1"/>
  <c r="J102" i="220" s="1"/>
  <c r="J103" i="220" s="1"/>
  <c r="J104" i="220" s="1"/>
  <c r="J105" i="220" s="1"/>
  <c r="J106" i="220" s="1"/>
  <c r="J107" i="220" s="1"/>
  <c r="J108" i="220" s="1"/>
  <c r="J109" i="220" s="1"/>
  <c r="J110" i="220" s="1"/>
  <c r="A81" i="220"/>
  <c r="B74" i="220"/>
  <c r="D63" i="220"/>
  <c r="C63" i="220"/>
  <c r="G62" i="220"/>
  <c r="G61" i="220"/>
  <c r="G60" i="220"/>
  <c r="G63" i="220" s="1"/>
  <c r="G154" i="220" s="1"/>
  <c r="E49" i="220"/>
  <c r="C48" i="220"/>
  <c r="G39" i="220"/>
  <c r="C49" i="220" s="1"/>
  <c r="G32" i="220"/>
  <c r="E48" i="220" s="1"/>
  <c r="G25" i="220"/>
  <c r="G17" i="220"/>
  <c r="C47" i="220" s="1"/>
  <c r="A12" i="220"/>
  <c r="J11" i="220"/>
  <c r="J12" i="220" s="1"/>
  <c r="J13" i="220" s="1"/>
  <c r="J14" i="220" s="1"/>
  <c r="J15" i="220" s="1"/>
  <c r="J16" i="220" s="1"/>
  <c r="J17" i="220" s="1"/>
  <c r="J18" i="220" s="1"/>
  <c r="J19" i="220" s="1"/>
  <c r="J20" i="220" s="1"/>
  <c r="J21" i="220" s="1"/>
  <c r="J22" i="220" s="1"/>
  <c r="J23" i="220" s="1"/>
  <c r="J24" i="220" s="1"/>
  <c r="J25" i="220" s="1"/>
  <c r="J26" i="220" s="1"/>
  <c r="J27" i="220" s="1"/>
  <c r="J28" i="220" s="1"/>
  <c r="J29" i="220" s="1"/>
  <c r="J30" i="220" s="1"/>
  <c r="J31" i="220" s="1"/>
  <c r="J32" i="220" s="1"/>
  <c r="J33" i="220" s="1"/>
  <c r="J34" i="220" s="1"/>
  <c r="J35" i="220" s="1"/>
  <c r="J36" i="220" s="1"/>
  <c r="J37" i="220" s="1"/>
  <c r="J38" i="220" s="1"/>
  <c r="J39" i="220" s="1"/>
  <c r="J40" i="220" s="1"/>
  <c r="J41" i="220" s="1"/>
  <c r="J42" i="220" s="1"/>
  <c r="J43" i="220" s="1"/>
  <c r="J44" i="220" s="1"/>
  <c r="J45" i="220" s="1"/>
  <c r="J46" i="220" s="1"/>
  <c r="J47" i="220" s="1"/>
  <c r="J48" i="220" s="1"/>
  <c r="J49" i="220" s="1"/>
  <c r="J50" i="220" s="1"/>
  <c r="J51" i="220" s="1"/>
  <c r="J52" i="220" s="1"/>
  <c r="J53" i="220" s="1"/>
  <c r="J54" i="220" s="1"/>
  <c r="J55" i="220" s="1"/>
  <c r="J56" i="220" s="1"/>
  <c r="J57" i="220" s="1"/>
  <c r="J58" i="220" s="1"/>
  <c r="J59" i="220" s="1"/>
  <c r="J60" i="220" s="1"/>
  <c r="J61" i="220" s="1"/>
  <c r="J62" i="220" s="1"/>
  <c r="J63" i="220" s="1"/>
  <c r="J64" i="220" s="1"/>
  <c r="J65" i="220" s="1"/>
  <c r="E27" i="219"/>
  <c r="G19" i="219"/>
  <c r="G15" i="219"/>
  <c r="A12" i="219"/>
  <c r="A13" i="219" s="1"/>
  <c r="A14" i="219" s="1"/>
  <c r="A15" i="219" s="1"/>
  <c r="A16" i="219" s="1"/>
  <c r="A17" i="219" s="1"/>
  <c r="A18" i="219" s="1"/>
  <c r="A19" i="219" s="1"/>
  <c r="A20" i="219" s="1"/>
  <c r="A21" i="219" s="1"/>
  <c r="A22" i="219" s="1"/>
  <c r="A23" i="219" s="1"/>
  <c r="A24" i="219" s="1"/>
  <c r="A25" i="219" s="1"/>
  <c r="A26" i="219" s="1"/>
  <c r="A27" i="219" s="1"/>
  <c r="A28" i="219" s="1"/>
  <c r="A29" i="219" s="1"/>
  <c r="J11" i="219"/>
  <c r="J12" i="219" s="1"/>
  <c r="J13" i="219" s="1"/>
  <c r="J14" i="219" s="1"/>
  <c r="J15" i="219" s="1"/>
  <c r="J16" i="219" s="1"/>
  <c r="J17" i="219" s="1"/>
  <c r="J18" i="219" s="1"/>
  <c r="J19" i="219" s="1"/>
  <c r="J20" i="219" s="1"/>
  <c r="J21" i="219" s="1"/>
  <c r="J22" i="219" s="1"/>
  <c r="J23" i="219" s="1"/>
  <c r="J24" i="219" s="1"/>
  <c r="J25" i="219" s="1"/>
  <c r="J26" i="219" s="1"/>
  <c r="J27" i="219" s="1"/>
  <c r="J28" i="219" s="1"/>
  <c r="J29" i="219" s="1"/>
  <c r="E55" i="218"/>
  <c r="E25" i="218" s="1"/>
  <c r="F25" i="218" s="1"/>
  <c r="J25" i="218" s="1"/>
  <c r="M25" i="218" s="1"/>
  <c r="Q25" i="218" s="1"/>
  <c r="T25" i="218" s="1"/>
  <c r="E53" i="218"/>
  <c r="E23" i="218" s="1"/>
  <c r="F23" i="218" s="1"/>
  <c r="J23" i="218" s="1"/>
  <c r="M23" i="218" s="1"/>
  <c r="Q23" i="218" s="1"/>
  <c r="T23" i="218" s="1"/>
  <c r="E49" i="218"/>
  <c r="E20" i="218" s="1"/>
  <c r="F20" i="218" s="1"/>
  <c r="J20" i="218" s="1"/>
  <c r="M20" i="218" s="1"/>
  <c r="Q20" i="218" s="1"/>
  <c r="T20" i="218" s="1"/>
  <c r="E43" i="218"/>
  <c r="E18" i="218" s="1"/>
  <c r="F18" i="218" s="1"/>
  <c r="J18" i="218" s="1"/>
  <c r="E41" i="218"/>
  <c r="E38" i="218"/>
  <c r="F29" i="218"/>
  <c r="J29" i="218" s="1"/>
  <c r="M29" i="218" s="1"/>
  <c r="D27" i="218"/>
  <c r="D31" i="218" s="1"/>
  <c r="F24" i="218"/>
  <c r="J24" i="218" s="1"/>
  <c r="M24" i="218" s="1"/>
  <c r="Q24" i="218" s="1"/>
  <c r="T24" i="218" s="1"/>
  <c r="E22" i="218"/>
  <c r="F22" i="218" s="1"/>
  <c r="J22" i="218" s="1"/>
  <c r="M22" i="218" s="1"/>
  <c r="Q22" i="218" s="1"/>
  <c r="T22" i="218" s="1"/>
  <c r="F21" i="218"/>
  <c r="J21" i="218" s="1"/>
  <c r="M21" i="218" s="1"/>
  <c r="Q21" i="218" s="1"/>
  <c r="T21" i="218" s="1"/>
  <c r="E19" i="218"/>
  <c r="F19" i="218" s="1"/>
  <c r="J19" i="218" s="1"/>
  <c r="M19" i="218" s="1"/>
  <c r="Q19" i="218" s="1"/>
  <c r="T19" i="218" s="1"/>
  <c r="L18" i="218"/>
  <c r="L17" i="218"/>
  <c r="E17" i="218"/>
  <c r="F17" i="218" s="1"/>
  <c r="J17" i="218" s="1"/>
  <c r="F16" i="218"/>
  <c r="J16" i="218" s="1"/>
  <c r="M16" i="218" s="1"/>
  <c r="Q16" i="218" s="1"/>
  <c r="T16" i="218" s="1"/>
  <c r="L15" i="218"/>
  <c r="H14" i="218"/>
  <c r="H27" i="218" s="1"/>
  <c r="H31" i="218" s="1"/>
  <c r="F13" i="218"/>
  <c r="J13" i="218" s="1"/>
  <c r="M13" i="218" s="1"/>
  <c r="Q13" i="218" s="1"/>
  <c r="T13" i="218" s="1"/>
  <c r="L12" i="218"/>
  <c r="E12" i="218"/>
  <c r="F12" i="218" s="1"/>
  <c r="J12" i="218" s="1"/>
  <c r="A12" i="218"/>
  <c r="A13" i="218" s="1"/>
  <c r="V11" i="218"/>
  <c r="L11" i="218"/>
  <c r="E11" i="218"/>
  <c r="F11" i="218" s="1"/>
  <c r="B78" i="217"/>
  <c r="E65" i="217"/>
  <c r="E73" i="217" s="1"/>
  <c r="E63" i="217"/>
  <c r="E54" i="217"/>
  <c r="A12" i="217"/>
  <c r="A13" i="217" s="1"/>
  <c r="A14" i="217" s="1"/>
  <c r="A15" i="217" s="1"/>
  <c r="A16" i="217" s="1"/>
  <c r="A17" i="217" s="1"/>
  <c r="A18" i="217" s="1"/>
  <c r="A19" i="217" s="1"/>
  <c r="A20" i="217" s="1"/>
  <c r="A21" i="217" s="1"/>
  <c r="A22" i="217" s="1"/>
  <c r="A23" i="217" s="1"/>
  <c r="A24" i="217" s="1"/>
  <c r="A25" i="217" s="1"/>
  <c r="A26" i="217" s="1"/>
  <c r="A27" i="217" s="1"/>
  <c r="H11" i="217"/>
  <c r="H12" i="217" s="1"/>
  <c r="H13" i="217" s="1"/>
  <c r="H14" i="217" s="1"/>
  <c r="H15" i="217" s="1"/>
  <c r="H16" i="217" s="1"/>
  <c r="H17" i="217" s="1"/>
  <c r="H18" i="217" s="1"/>
  <c r="H19" i="217" s="1"/>
  <c r="H20" i="217" s="1"/>
  <c r="H21" i="217" s="1"/>
  <c r="H22" i="217" s="1"/>
  <c r="H23" i="217" s="1"/>
  <c r="H24" i="217" s="1"/>
  <c r="H25" i="217" s="1"/>
  <c r="H26" i="217" s="1"/>
  <c r="H27" i="217" s="1"/>
  <c r="G30" i="216"/>
  <c r="F30" i="216"/>
  <c r="E30" i="216"/>
  <c r="G29" i="216"/>
  <c r="F29" i="216"/>
  <c r="E29" i="216"/>
  <c r="G28" i="216"/>
  <c r="F28" i="216"/>
  <c r="E28" i="216"/>
  <c r="G27" i="216"/>
  <c r="F27" i="216"/>
  <c r="E27" i="216"/>
  <c r="G26" i="216"/>
  <c r="F26" i="216"/>
  <c r="E26" i="216"/>
  <c r="G25" i="216"/>
  <c r="F25" i="216"/>
  <c r="E25" i="216"/>
  <c r="H24" i="216"/>
  <c r="H23" i="216"/>
  <c r="I23" i="216" s="1"/>
  <c r="H22" i="216"/>
  <c r="I22" i="216" s="1"/>
  <c r="H21" i="216"/>
  <c r="I21" i="216" s="1"/>
  <c r="H20" i="216"/>
  <c r="I20" i="216" s="1"/>
  <c r="H19" i="216"/>
  <c r="C19" i="216"/>
  <c r="C30" i="216" s="1"/>
  <c r="M12" i="216"/>
  <c r="L12" i="216"/>
  <c r="K12" i="216"/>
  <c r="I12" i="216"/>
  <c r="H12" i="216"/>
  <c r="N11" i="216"/>
  <c r="N12" i="216" s="1"/>
  <c r="N13" i="216" s="1"/>
  <c r="N14" i="216" s="1"/>
  <c r="N15" i="216" s="1"/>
  <c r="N16" i="216" s="1"/>
  <c r="N17" i="216" s="1"/>
  <c r="N18" i="216" s="1"/>
  <c r="N19" i="216" s="1"/>
  <c r="N20" i="216" s="1"/>
  <c r="N21" i="216" s="1"/>
  <c r="N22" i="216" s="1"/>
  <c r="N23" i="216" s="1"/>
  <c r="N24" i="216" s="1"/>
  <c r="N25" i="216" s="1"/>
  <c r="N26" i="216" s="1"/>
  <c r="N27" i="216" s="1"/>
  <c r="N28" i="216" s="1"/>
  <c r="N29" i="216" s="1"/>
  <c r="N30" i="216" s="1"/>
  <c r="N31" i="216" s="1"/>
  <c r="A11" i="216"/>
  <c r="A12" i="216" s="1"/>
  <c r="A13" i="216" s="1"/>
  <c r="A14" i="216" s="1"/>
  <c r="A15" i="216" s="1"/>
  <c r="A16" i="216" s="1"/>
  <c r="A17" i="216" s="1"/>
  <c r="A18" i="216" s="1"/>
  <c r="A19" i="216" s="1"/>
  <c r="A20" i="216" s="1"/>
  <c r="A21" i="216" s="1"/>
  <c r="A22" i="216" s="1"/>
  <c r="A23" i="216" s="1"/>
  <c r="A24" i="216" s="1"/>
  <c r="A25" i="216" s="1"/>
  <c r="A26" i="216" s="1"/>
  <c r="A27" i="216" s="1"/>
  <c r="A28" i="216" s="1"/>
  <c r="A29" i="216" s="1"/>
  <c r="A30" i="216" s="1"/>
  <c r="A31" i="216" s="1"/>
  <c r="F12" i="216" s="1"/>
  <c r="H29" i="216" l="1"/>
  <c r="E75" i="217"/>
  <c r="E55" i="217" s="1"/>
  <c r="E56" i="217" s="1"/>
  <c r="H25" i="216"/>
  <c r="G31" i="216"/>
  <c r="H28" i="217"/>
  <c r="H29" i="217" s="1"/>
  <c r="H30" i="217" s="1"/>
  <c r="H31" i="217" s="1"/>
  <c r="H32" i="217" s="1"/>
  <c r="H33" i="217" s="1"/>
  <c r="H34" i="217" s="1"/>
  <c r="H35" i="217" s="1"/>
  <c r="H36" i="217" s="1"/>
  <c r="H37" i="217" s="1"/>
  <c r="H38" i="217" s="1"/>
  <c r="H39" i="217" s="1"/>
  <c r="H40" i="217" s="1"/>
  <c r="H41" i="217" s="1"/>
  <c r="H42" i="217" s="1"/>
  <c r="H43" i="217" s="1"/>
  <c r="H44" i="217" s="1"/>
  <c r="H45" i="217" s="1"/>
  <c r="H46" i="217" s="1"/>
  <c r="A28" i="217"/>
  <c r="A29" i="217" s="1"/>
  <c r="A30" i="217" s="1"/>
  <c r="A31" i="217" s="1"/>
  <c r="A32" i="217" s="1"/>
  <c r="A33" i="217" s="1"/>
  <c r="A34" i="217" s="1"/>
  <c r="A35" i="217" s="1"/>
  <c r="A36" i="217" s="1"/>
  <c r="A37" i="217" s="1"/>
  <c r="A38" i="217" s="1"/>
  <c r="A39" i="217" s="1"/>
  <c r="A40" i="217" s="1"/>
  <c r="A41" i="217" s="1"/>
  <c r="A42" i="217" s="1"/>
  <c r="A43" i="217" s="1"/>
  <c r="A44" i="217" s="1"/>
  <c r="A45" i="217" s="1"/>
  <c r="A46" i="217" s="1"/>
  <c r="T29" i="218"/>
  <c r="Q29" i="218"/>
  <c r="H27" i="216"/>
  <c r="H30" i="216"/>
  <c r="H28" i="216"/>
  <c r="H26" i="216"/>
  <c r="F31" i="216"/>
  <c r="G65" i="220"/>
  <c r="G131" i="220" s="1"/>
  <c r="G143" i="220" s="1"/>
  <c r="G27" i="220"/>
  <c r="E47" i="220" s="1"/>
  <c r="M12" i="218"/>
  <c r="Q12" i="218" s="1"/>
  <c r="T12" i="218" s="1"/>
  <c r="M18" i="218"/>
  <c r="Q18" i="218" s="1"/>
  <c r="T18" i="218" s="1"/>
  <c r="L27" i="218"/>
  <c r="L31" i="218" s="1"/>
  <c r="M17" i="218"/>
  <c r="Q17" i="218" s="1"/>
  <c r="T17" i="218" s="1"/>
  <c r="E57" i="218"/>
  <c r="C13" i="221"/>
  <c r="C16" i="221" s="1"/>
  <c r="D47" i="220"/>
  <c r="C50" i="220"/>
  <c r="D49" i="220"/>
  <c r="G49" i="220" s="1"/>
  <c r="D48" i="220"/>
  <c r="G48" i="220" s="1"/>
  <c r="A132" i="220"/>
  <c r="A133" i="220" s="1"/>
  <c r="I143" i="220"/>
  <c r="I97" i="220"/>
  <c r="A86" i="220"/>
  <c r="A87" i="220" s="1"/>
  <c r="A13" i="220"/>
  <c r="A14" i="220" s="1"/>
  <c r="A15" i="220" s="1"/>
  <c r="A16" i="220" s="1"/>
  <c r="A17" i="220" s="1"/>
  <c r="A18" i="220" s="1"/>
  <c r="A19" i="220" s="1"/>
  <c r="A20" i="220" s="1"/>
  <c r="J11" i="218"/>
  <c r="A14" i="218"/>
  <c r="V13" i="218"/>
  <c r="E14" i="218"/>
  <c r="F14" i="218" s="1"/>
  <c r="J14" i="218" s="1"/>
  <c r="M14" i="218" s="1"/>
  <c r="Q14" i="218" s="1"/>
  <c r="T14" i="218" s="1"/>
  <c r="V12" i="218"/>
  <c r="C20" i="216"/>
  <c r="C21" i="216"/>
  <c r="C22" i="216"/>
  <c r="C23" i="216"/>
  <c r="C24" i="216"/>
  <c r="C25" i="216"/>
  <c r="C27" i="216"/>
  <c r="C29" i="216"/>
  <c r="I19" i="216"/>
  <c r="E31" i="216"/>
  <c r="C26" i="216"/>
  <c r="C28" i="216"/>
  <c r="H31" i="216" l="1"/>
  <c r="E55" i="215"/>
  <c r="E57" i="215" s="1"/>
  <c r="E14" i="215" s="1"/>
  <c r="A47" i="217"/>
  <c r="A48" i="217" s="1"/>
  <c r="A49" i="217" s="1"/>
  <c r="A50" i="217" s="1"/>
  <c r="A53" i="217" s="1"/>
  <c r="A54" i="217" s="1"/>
  <c r="A55" i="217" s="1"/>
  <c r="A56" i="217" s="1"/>
  <c r="A57" i="217" s="1"/>
  <c r="A58" i="217" s="1"/>
  <c r="A59" i="217" s="1"/>
  <c r="A60" i="217" s="1"/>
  <c r="A61" i="217" s="1"/>
  <c r="A62" i="217" s="1"/>
  <c r="A63" i="217" s="1"/>
  <c r="A64" i="217" s="1"/>
  <c r="A65" i="217" s="1"/>
  <c r="A66" i="217" s="1"/>
  <c r="A67" i="217" s="1"/>
  <c r="A68" i="217" s="1"/>
  <c r="A69" i="217" s="1"/>
  <c r="A70" i="217" s="1"/>
  <c r="A71" i="217" s="1"/>
  <c r="A72" i="217" s="1"/>
  <c r="A73" i="217" s="1"/>
  <c r="A74" i="217" s="1"/>
  <c r="A75" i="217" s="1"/>
  <c r="H47" i="217"/>
  <c r="H48" i="217" s="1"/>
  <c r="H49" i="217" s="1"/>
  <c r="H50" i="217" s="1"/>
  <c r="H53" i="217" s="1"/>
  <c r="H54" i="217" s="1"/>
  <c r="H55" i="217" s="1"/>
  <c r="H56" i="217" s="1"/>
  <c r="H57" i="217" s="1"/>
  <c r="H58" i="217" s="1"/>
  <c r="H59" i="217" s="1"/>
  <c r="H60" i="217" s="1"/>
  <c r="H61" i="217" s="1"/>
  <c r="H62" i="217" s="1"/>
  <c r="H63" i="217" s="1"/>
  <c r="H64" i="217" s="1"/>
  <c r="H65" i="217" s="1"/>
  <c r="H66" i="217" s="1"/>
  <c r="H67" i="217" s="1"/>
  <c r="H68" i="217" s="1"/>
  <c r="H69" i="217" s="1"/>
  <c r="H70" i="217" s="1"/>
  <c r="H71" i="217" s="1"/>
  <c r="H72" i="217" s="1"/>
  <c r="H73" i="217" s="1"/>
  <c r="H74" i="217" s="1"/>
  <c r="H75" i="217" s="1"/>
  <c r="E23" i="219"/>
  <c r="E25" i="219" s="1"/>
  <c r="E29" i="219" s="1"/>
  <c r="E73" i="215" s="1"/>
  <c r="E74" i="215" s="1"/>
  <c r="G137" i="220"/>
  <c r="G146" i="220" s="1"/>
  <c r="I17" i="220"/>
  <c r="E27" i="218"/>
  <c r="E31" i="218" s="1"/>
  <c r="D50" i="220"/>
  <c r="G47" i="220"/>
  <c r="G50" i="220" s="1"/>
  <c r="G108" i="220" s="1"/>
  <c r="I144" i="220"/>
  <c r="A134" i="220"/>
  <c r="I98" i="220"/>
  <c r="A88" i="220"/>
  <c r="A21" i="220"/>
  <c r="A22" i="220" s="1"/>
  <c r="A23" i="220" s="1"/>
  <c r="A24" i="220" s="1"/>
  <c r="A25" i="220" s="1"/>
  <c r="G52" i="220"/>
  <c r="G85" i="220" s="1"/>
  <c r="V14" i="218"/>
  <c r="A15" i="218"/>
  <c r="J27" i="218"/>
  <c r="J31" i="218" s="1"/>
  <c r="M11" i="218"/>
  <c r="Q11" i="218" s="1"/>
  <c r="F27" i="218"/>
  <c r="F31" i="218" s="1"/>
  <c r="L19" i="216"/>
  <c r="K19" i="216"/>
  <c r="M19" i="216" l="1"/>
  <c r="T11" i="218"/>
  <c r="Q27" i="218"/>
  <c r="Q31" i="218" s="1"/>
  <c r="M27" i="218"/>
  <c r="M31" i="218" s="1"/>
  <c r="T27" i="218"/>
  <c r="T31" i="218" s="1"/>
  <c r="C31" i="221"/>
  <c r="C32" i="221" s="1"/>
  <c r="C36" i="221" s="1"/>
  <c r="G88" i="220" s="1"/>
  <c r="G149" i="220"/>
  <c r="G152" i="220" s="1"/>
  <c r="G156" i="220" s="1"/>
  <c r="I27" i="220"/>
  <c r="A26" i="220"/>
  <c r="A27" i="220" s="1"/>
  <c r="G97" i="220"/>
  <c r="I25" i="220"/>
  <c r="I99" i="220"/>
  <c r="A89" i="220"/>
  <c r="I145" i="220"/>
  <c r="A135" i="220"/>
  <c r="A136" i="220" s="1"/>
  <c r="A137" i="220" s="1"/>
  <c r="A16" i="218"/>
  <c r="V15" i="218"/>
  <c r="K20" i="216"/>
  <c r="L20" i="216" s="1"/>
  <c r="I47" i="220" l="1"/>
  <c r="A28" i="220"/>
  <c r="A29" i="220" s="1"/>
  <c r="A30" i="220" s="1"/>
  <c r="A138" i="220"/>
  <c r="A139" i="220" s="1"/>
  <c r="A140" i="220" s="1"/>
  <c r="A141" i="220" s="1"/>
  <c r="A142" i="220" s="1"/>
  <c r="A143" i="220" s="1"/>
  <c r="A144" i="220" s="1"/>
  <c r="A145" i="220" s="1"/>
  <c r="A146" i="220" s="1"/>
  <c r="A147" i="220" s="1"/>
  <c r="A148" i="220" s="1"/>
  <c r="A149" i="220" s="1"/>
  <c r="A150" i="220" s="1"/>
  <c r="A151" i="220" s="1"/>
  <c r="A152" i="220" s="1"/>
  <c r="I146" i="220"/>
  <c r="I135" i="220"/>
  <c r="A90" i="220"/>
  <c r="A91" i="220" s="1"/>
  <c r="V16" i="218"/>
  <c r="A17" i="218"/>
  <c r="M20" i="216"/>
  <c r="I100" i="220" l="1"/>
  <c r="A92" i="220"/>
  <c r="A93" i="220" s="1"/>
  <c r="A94" i="220" s="1"/>
  <c r="A95" i="220" s="1"/>
  <c r="A96" i="220" s="1"/>
  <c r="A97" i="220" s="1"/>
  <c r="A98" i="220" s="1"/>
  <c r="A99" i="220" s="1"/>
  <c r="A100" i="220" s="1"/>
  <c r="A101" i="220" s="1"/>
  <c r="I152" i="220"/>
  <c r="I156" i="220"/>
  <c r="A153" i="220"/>
  <c r="A154" i="220" s="1"/>
  <c r="A155" i="220" s="1"/>
  <c r="A156" i="220" s="1"/>
  <c r="A31" i="220"/>
  <c r="I36" i="220"/>
  <c r="V17" i="218"/>
  <c r="A18" i="218"/>
  <c r="K21" i="216"/>
  <c r="A32" i="220" l="1"/>
  <c r="I32" i="220"/>
  <c r="I147" i="220"/>
  <c r="A102" i="220"/>
  <c r="A103" i="220" s="1"/>
  <c r="A19" i="218"/>
  <c r="V18" i="218"/>
  <c r="L21" i="216"/>
  <c r="I48" i="220" l="1"/>
  <c r="A33" i="220"/>
  <c r="A34" i="220" s="1"/>
  <c r="A35" i="220" s="1"/>
  <c r="A104" i="220"/>
  <c r="A105" i="220" s="1"/>
  <c r="A106" i="220" s="1"/>
  <c r="I106" i="220"/>
  <c r="A20" i="218"/>
  <c r="V19" i="218"/>
  <c r="M21" i="216"/>
  <c r="A36" i="220" l="1"/>
  <c r="A37" i="220" s="1"/>
  <c r="A38" i="220" s="1"/>
  <c r="A39" i="220" s="1"/>
  <c r="A40" i="220" s="1"/>
  <c r="A41" i="220" s="1"/>
  <c r="A42" i="220" s="1"/>
  <c r="I110" i="220"/>
  <c r="A107" i="220"/>
  <c r="A108" i="220" s="1"/>
  <c r="A109" i="220" s="1"/>
  <c r="A110" i="220" s="1"/>
  <c r="V20" i="218"/>
  <c r="A21" i="218"/>
  <c r="K22" i="216"/>
  <c r="L22" i="216" s="1"/>
  <c r="I49" i="220" l="1"/>
  <c r="A43" i="220"/>
  <c r="A44" i="220" s="1"/>
  <c r="A45" i="220" s="1"/>
  <c r="A46" i="220" s="1"/>
  <c r="A47" i="220" s="1"/>
  <c r="I39" i="220"/>
  <c r="A22" i="218"/>
  <c r="V21" i="218"/>
  <c r="M22" i="216"/>
  <c r="A48" i="220" l="1"/>
  <c r="A23" i="218"/>
  <c r="V22" i="218"/>
  <c r="K23" i="216"/>
  <c r="A49" i="220" l="1"/>
  <c r="A24" i="218"/>
  <c r="V23" i="218"/>
  <c r="L23" i="216"/>
  <c r="M23" i="216" s="1"/>
  <c r="A50" i="220" l="1"/>
  <c r="I50" i="220"/>
  <c r="I52" i="220"/>
  <c r="V24" i="218"/>
  <c r="A25" i="218"/>
  <c r="I108" i="220" l="1"/>
  <c r="A51" i="220"/>
  <c r="A52" i="220" s="1"/>
  <c r="U27" i="218"/>
  <c r="A26" i="218"/>
  <c r="V25" i="218"/>
  <c r="I85" i="220" l="1"/>
  <c r="A53" i="220"/>
  <c r="A54" i="220" s="1"/>
  <c r="A55" i="220" s="1"/>
  <c r="A56" i="220" s="1"/>
  <c r="A57" i="220" s="1"/>
  <c r="A58" i="220" s="1"/>
  <c r="A59" i="220" s="1"/>
  <c r="A60" i="220" s="1"/>
  <c r="V26" i="218"/>
  <c r="A27" i="218"/>
  <c r="A61" i="220" l="1"/>
  <c r="V27" i="218"/>
  <c r="A28" i="218"/>
  <c r="A62" i="220" l="1"/>
  <c r="I65" i="220" s="1"/>
  <c r="A29" i="218"/>
  <c r="V28" i="218"/>
  <c r="A63" i="220" l="1"/>
  <c r="I63" i="220"/>
  <c r="V29" i="218"/>
  <c r="A30" i="218"/>
  <c r="A64" i="220" l="1"/>
  <c r="A65" i="220" s="1"/>
  <c r="I131" i="220" s="1"/>
  <c r="I154" i="220"/>
  <c r="A31" i="218"/>
  <c r="V30" i="218"/>
  <c r="A32" i="218" l="1"/>
  <c r="V31" i="218"/>
  <c r="A33" i="218" l="1"/>
  <c r="V32" i="218"/>
  <c r="A34" i="218" l="1"/>
  <c r="V33" i="218"/>
  <c r="V34" i="218" l="1"/>
  <c r="A35" i="218"/>
  <c r="A36" i="218" l="1"/>
  <c r="V35" i="218"/>
  <c r="A37" i="218" l="1"/>
  <c r="V36" i="218"/>
  <c r="A38" i="218" l="1"/>
  <c r="V37" i="218"/>
  <c r="A39" i="218" l="1"/>
  <c r="V38" i="218"/>
  <c r="A40" i="218" l="1"/>
  <c r="V39" i="218"/>
  <c r="A41" i="218" l="1"/>
  <c r="V40" i="218"/>
  <c r="V41" i="218" l="1"/>
  <c r="A42" i="218"/>
  <c r="A43" i="218" l="1"/>
  <c r="V42" i="218"/>
  <c r="A44" i="218" l="1"/>
  <c r="V43" i="218"/>
  <c r="V44" i="218" l="1"/>
  <c r="A45" i="218"/>
  <c r="A46" i="218" l="1"/>
  <c r="V45" i="218"/>
  <c r="A47" i="218" l="1"/>
  <c r="V46" i="218"/>
  <c r="A48" i="218" l="1"/>
  <c r="V47" i="218"/>
  <c r="V48" i="218" l="1"/>
  <c r="A49" i="218"/>
  <c r="A50" i="218" s="1"/>
  <c r="A51" i="218" l="1"/>
  <c r="V51" i="218" s="1"/>
  <c r="V50" i="218"/>
  <c r="V49" i="218"/>
  <c r="A52" i="218" l="1"/>
  <c r="V52" i="218" s="1"/>
  <c r="A53" i="218" l="1"/>
  <c r="A54" i="218" l="1"/>
  <c r="V53" i="218"/>
  <c r="A55" i="218" l="1"/>
  <c r="V54" i="218"/>
  <c r="A56" i="218" l="1"/>
  <c r="V55" i="218"/>
  <c r="V56" i="218" l="1"/>
  <c r="A57" i="218"/>
  <c r="A58" i="218" l="1"/>
  <c r="A59" i="218" s="1"/>
  <c r="V57" i="218"/>
  <c r="A60" i="218" l="1"/>
  <c r="V60" i="218" s="1"/>
  <c r="V59" i="218"/>
  <c r="V58" i="218"/>
  <c r="A61" i="218" l="1"/>
  <c r="A62" i="218" l="1"/>
  <c r="V61" i="218"/>
  <c r="A63" i="218" l="1"/>
  <c r="V62" i="218"/>
  <c r="A64" i="218" l="1"/>
  <c r="V63" i="218"/>
  <c r="V64" i="218" l="1"/>
  <c r="A65" i="218"/>
  <c r="A66" i="218" l="1"/>
  <c r="V65" i="218"/>
  <c r="A67" i="218" l="1"/>
  <c r="A68" i="218" s="1"/>
  <c r="V66" i="218"/>
  <c r="A69" i="218" l="1"/>
  <c r="V68" i="218"/>
  <c r="V67" i="218"/>
  <c r="A70" i="218" l="1"/>
  <c r="V69" i="218"/>
  <c r="B52" i="214"/>
  <c r="C46" i="214"/>
  <c r="B46" i="214"/>
  <c r="C44" i="214"/>
  <c r="B44" i="214"/>
  <c r="B42" i="214"/>
  <c r="C38" i="214"/>
  <c r="B38" i="214"/>
  <c r="B36" i="214"/>
  <c r="E34" i="214"/>
  <c r="C34" i="214"/>
  <c r="B34" i="214"/>
  <c r="E32" i="214"/>
  <c r="C32" i="214"/>
  <c r="A12" i="214"/>
  <c r="A13" i="214" s="1"/>
  <c r="F11" i="214"/>
  <c r="F12" i="214" s="1"/>
  <c r="F13" i="214" s="1"/>
  <c r="F14" i="214" s="1"/>
  <c r="F15" i="214" s="1"/>
  <c r="F16" i="214" s="1"/>
  <c r="F17" i="214" s="1"/>
  <c r="F18" i="214" s="1"/>
  <c r="F19" i="214" s="1"/>
  <c r="F20" i="214" s="1"/>
  <c r="F21" i="214" s="1"/>
  <c r="F22" i="214" s="1"/>
  <c r="F23" i="214" s="1"/>
  <c r="F24" i="214" s="1"/>
  <c r="F25" i="214" s="1"/>
  <c r="F26" i="214" s="1"/>
  <c r="F27" i="214" s="1"/>
  <c r="F28" i="214" s="1"/>
  <c r="F33" i="214" s="1"/>
  <c r="F34" i="214" s="1"/>
  <c r="F35" i="214" s="1"/>
  <c r="F36" i="214" s="1"/>
  <c r="F37" i="214" s="1"/>
  <c r="F38" i="214" s="1"/>
  <c r="F39" i="214" s="1"/>
  <c r="F40" i="214" s="1"/>
  <c r="F41" i="214" s="1"/>
  <c r="F42" i="214" s="1"/>
  <c r="F43" i="214" s="1"/>
  <c r="F44" i="214" s="1"/>
  <c r="F45" i="214" s="1"/>
  <c r="F46" i="214" s="1"/>
  <c r="F47" i="214" s="1"/>
  <c r="F48" i="214" s="1"/>
  <c r="F49" i="214" s="1"/>
  <c r="F50" i="214" s="1"/>
  <c r="F51" i="214" s="1"/>
  <c r="F52" i="214" s="1"/>
  <c r="F53" i="214" s="1"/>
  <c r="A71" i="218" l="1"/>
  <c r="V70" i="218"/>
  <c r="E36" i="214"/>
  <c r="A14" i="214"/>
  <c r="A15" i="214" s="1"/>
  <c r="A72" i="218" l="1"/>
  <c r="V72" i="218" s="1"/>
  <c r="V71" i="218"/>
  <c r="A16" i="214"/>
  <c r="A17" i="214" s="1"/>
  <c r="A18" i="214" s="1"/>
  <c r="A19" i="214" s="1"/>
  <c r="E38" i="214"/>
  <c r="A20" i="214" l="1"/>
  <c r="A21" i="214" s="1"/>
  <c r="E42" i="214"/>
  <c r="E44" i="214" l="1"/>
  <c r="A22" i="214"/>
  <c r="A23" i="214" s="1"/>
  <c r="A24" i="214" s="1"/>
  <c r="A25" i="214" s="1"/>
  <c r="E46" i="214" l="1"/>
  <c r="A26" i="214"/>
  <c r="A27" i="214" s="1"/>
  <c r="A28" i="214" s="1"/>
  <c r="A33" i="214" s="1"/>
  <c r="A34" i="214" s="1"/>
  <c r="A35" i="214" l="1"/>
  <c r="A36" i="214" s="1"/>
  <c r="A37" i="214" s="1"/>
  <c r="A38" i="214" s="1"/>
  <c r="A39" i="214" s="1"/>
  <c r="A40" i="214" s="1"/>
  <c r="E48" i="214" l="1"/>
  <c r="A41" i="214"/>
  <c r="A42" i="214" s="1"/>
  <c r="A43" i="214" s="1"/>
  <c r="A44" i="214" s="1"/>
  <c r="A45" i="214" s="1"/>
  <c r="A46" i="214" s="1"/>
  <c r="A47" i="214" s="1"/>
  <c r="A48" i="214" s="1"/>
  <c r="E40" i="214"/>
  <c r="A49" i="214" l="1"/>
  <c r="A50" i="214" s="1"/>
  <c r="A51" i="214" s="1"/>
  <c r="A52" i="214" s="1"/>
  <c r="A53" i="214" s="1"/>
  <c r="E52" i="214" l="1"/>
  <c r="C18" i="210" l="1"/>
  <c r="C19" i="210" s="1"/>
  <c r="C20" i="210" s="1"/>
  <c r="C21" i="210" s="1"/>
  <c r="C22" i="210" s="1"/>
  <c r="C23" i="210" s="1"/>
  <c r="C24" i="210" s="1"/>
  <c r="C25" i="210" s="1"/>
  <c r="C26" i="210" s="1"/>
  <c r="C27" i="210" s="1"/>
  <c r="C28" i="210" s="1"/>
  <c r="C29" i="210" s="1"/>
  <c r="C30" i="210" s="1"/>
  <c r="C31" i="210" s="1"/>
  <c r="C32" i="210" s="1"/>
  <c r="C33" i="210" s="1"/>
  <c r="C34" i="210" s="1"/>
  <c r="C35" i="210" s="1"/>
  <c r="C36" i="210" s="1"/>
  <c r="C37" i="210" s="1"/>
  <c r="C38" i="210" s="1"/>
  <c r="C39" i="210" s="1"/>
  <c r="C40" i="210" s="1"/>
  <c r="C41" i="210" s="1"/>
  <c r="C42" i="210" s="1"/>
  <c r="C43" i="210" s="1"/>
  <c r="C44" i="210" s="1"/>
  <c r="C45" i="210" s="1"/>
  <c r="C46" i="210" s="1"/>
  <c r="C47" i="210" s="1"/>
  <c r="C48" i="210" s="1"/>
  <c r="C49" i="210" s="1"/>
  <c r="C50" i="210" s="1"/>
  <c r="C51" i="210" s="1"/>
  <c r="C52" i="210" s="1"/>
  <c r="I11" i="210"/>
  <c r="I12" i="210" s="1"/>
  <c r="I13" i="210" s="1"/>
  <c r="I14" i="210" s="1"/>
  <c r="I15" i="210" s="1"/>
  <c r="I16" i="210" s="1"/>
  <c r="I17" i="210" s="1"/>
  <c r="I18" i="210" s="1"/>
  <c r="I19" i="210" s="1"/>
  <c r="I20" i="210" s="1"/>
  <c r="I21" i="210" s="1"/>
  <c r="I22" i="210" s="1"/>
  <c r="I23" i="210" s="1"/>
  <c r="I24" i="210" s="1"/>
  <c r="I25" i="210" s="1"/>
  <c r="I26" i="210" s="1"/>
  <c r="I27" i="210" s="1"/>
  <c r="I28" i="210" s="1"/>
  <c r="I29" i="210" s="1"/>
  <c r="I30" i="210" s="1"/>
  <c r="I31" i="210" s="1"/>
  <c r="I32" i="210" s="1"/>
  <c r="I33" i="210" s="1"/>
  <c r="I34" i="210" s="1"/>
  <c r="I35" i="210" s="1"/>
  <c r="I36" i="210" s="1"/>
  <c r="I37" i="210" s="1"/>
  <c r="I38" i="210" s="1"/>
  <c r="I39" i="210" s="1"/>
  <c r="I40" i="210" s="1"/>
  <c r="I41" i="210" s="1"/>
  <c r="I42" i="210" s="1"/>
  <c r="I43" i="210" s="1"/>
  <c r="I44" i="210" s="1"/>
  <c r="I45" i="210" s="1"/>
  <c r="I46" i="210" s="1"/>
  <c r="I47" i="210" s="1"/>
  <c r="I48" i="210" s="1"/>
  <c r="I49" i="210" s="1"/>
  <c r="I50" i="210" s="1"/>
  <c r="I51" i="210" s="1"/>
  <c r="I52" i="210" s="1"/>
  <c r="I53" i="210" s="1"/>
  <c r="I54" i="210" s="1"/>
  <c r="I55" i="210" s="1"/>
  <c r="I56" i="210" s="1"/>
  <c r="I57" i="210" s="1"/>
  <c r="I58" i="210" s="1"/>
  <c r="I59" i="210" s="1"/>
  <c r="I60" i="210" s="1"/>
  <c r="I61" i="210" s="1"/>
  <c r="I62" i="210" s="1"/>
  <c r="I63" i="210" s="1"/>
  <c r="I64" i="210" s="1"/>
  <c r="I65" i="210" s="1"/>
  <c r="I66" i="210" s="1"/>
  <c r="I67" i="210" s="1"/>
  <c r="I68" i="210" s="1"/>
  <c r="I69" i="210" s="1"/>
  <c r="I70" i="210" s="1"/>
  <c r="I71" i="210" s="1"/>
  <c r="I72" i="210" s="1"/>
  <c r="I73" i="210" s="1"/>
  <c r="I74" i="210" s="1"/>
  <c r="I75" i="210" s="1"/>
  <c r="I76" i="210" s="1"/>
  <c r="I77" i="210" s="1"/>
  <c r="I78" i="210" s="1"/>
  <c r="I79" i="210" s="1"/>
  <c r="I80" i="210" s="1"/>
  <c r="I81" i="210" s="1"/>
  <c r="I82" i="210" s="1"/>
  <c r="I83" i="210" s="1"/>
  <c r="I84" i="210" s="1"/>
  <c r="I85" i="210" s="1"/>
  <c r="I86" i="210" s="1"/>
  <c r="I87" i="210" s="1"/>
  <c r="I88" i="210" s="1"/>
  <c r="I89" i="210" s="1"/>
  <c r="A11" i="210"/>
  <c r="A12" i="210" s="1"/>
  <c r="A13" i="210" s="1"/>
  <c r="A14" i="210" s="1"/>
  <c r="A15" i="210" s="1"/>
  <c r="A16" i="210" s="1"/>
  <c r="A17" i="210" s="1"/>
  <c r="A18" i="210" s="1"/>
  <c r="A19" i="210" s="1"/>
  <c r="A20" i="210" s="1"/>
  <c r="A21" i="210" s="1"/>
  <c r="A22" i="210" s="1"/>
  <c r="A23" i="210" s="1"/>
  <c r="A24" i="210" s="1"/>
  <c r="A25" i="210" s="1"/>
  <c r="A26" i="210" s="1"/>
  <c r="A27" i="210" s="1"/>
  <c r="A28" i="210" s="1"/>
  <c r="A29" i="210" s="1"/>
  <c r="A30" i="210" s="1"/>
  <c r="A31" i="210" s="1"/>
  <c r="A32" i="210" s="1"/>
  <c r="A33" i="210" s="1"/>
  <c r="A34" i="210" s="1"/>
  <c r="A35" i="210" s="1"/>
  <c r="A36" i="210" s="1"/>
  <c r="A37" i="210" s="1"/>
  <c r="A38" i="210" s="1"/>
  <c r="A39" i="210" s="1"/>
  <c r="A40" i="210" s="1"/>
  <c r="A41" i="210" s="1"/>
  <c r="A42" i="210" s="1"/>
  <c r="A43" i="210" s="1"/>
  <c r="A44" i="210" s="1"/>
  <c r="A45" i="210" s="1"/>
  <c r="A46" i="210" s="1"/>
  <c r="A47" i="210" s="1"/>
  <c r="A48" i="210" s="1"/>
  <c r="A49" i="210" s="1"/>
  <c r="A50" i="210" s="1"/>
  <c r="A51" i="210" s="1"/>
  <c r="A52" i="210" s="1"/>
  <c r="A53" i="210" s="1"/>
  <c r="A54" i="210" s="1"/>
  <c r="A55" i="210" s="1"/>
  <c r="A56" i="210" s="1"/>
  <c r="A57" i="210" s="1"/>
  <c r="A58" i="210" s="1"/>
  <c r="A59" i="210" s="1"/>
  <c r="A60" i="210" s="1"/>
  <c r="A61" i="210" s="1"/>
  <c r="A62" i="210" s="1"/>
  <c r="A63" i="210" s="1"/>
  <c r="A64" i="210" s="1"/>
  <c r="A65" i="210" s="1"/>
  <c r="A66" i="210" s="1"/>
  <c r="A67" i="210" s="1"/>
  <c r="A68" i="210" s="1"/>
  <c r="A69" i="210" s="1"/>
  <c r="A70" i="210" s="1"/>
  <c r="A71" i="210" s="1"/>
  <c r="A72" i="210" s="1"/>
  <c r="A73" i="210" s="1"/>
  <c r="A74" i="210" s="1"/>
  <c r="A75" i="210" s="1"/>
  <c r="A76" i="210" s="1"/>
  <c r="A77" i="210" s="1"/>
  <c r="A78" i="210" s="1"/>
  <c r="A79" i="210" s="1"/>
  <c r="A80" i="210" s="1"/>
  <c r="A81" i="210" s="1"/>
  <c r="A82" i="210" s="1"/>
  <c r="A83" i="210" s="1"/>
  <c r="A84" i="210" s="1"/>
  <c r="A85" i="210" s="1"/>
  <c r="A86" i="210" s="1"/>
  <c r="A87" i="210" s="1"/>
  <c r="A88" i="210" s="1"/>
  <c r="A89" i="210" s="1"/>
  <c r="G148" i="207"/>
  <c r="B148" i="207"/>
  <c r="B147" i="207"/>
  <c r="G146" i="207"/>
  <c r="G145" i="207"/>
  <c r="B145" i="207"/>
  <c r="B144" i="207"/>
  <c r="G136" i="207"/>
  <c r="B136" i="207"/>
  <c r="B133" i="207"/>
  <c r="B132" i="207"/>
  <c r="J128" i="207"/>
  <c r="J129" i="207" s="1"/>
  <c r="J130" i="207" s="1"/>
  <c r="J131" i="207" s="1"/>
  <c r="J132" i="207" s="1"/>
  <c r="J133" i="207" s="1"/>
  <c r="J134" i="207" s="1"/>
  <c r="J135" i="207" s="1"/>
  <c r="J136" i="207" s="1"/>
  <c r="J137" i="207" s="1"/>
  <c r="J138" i="207" s="1"/>
  <c r="J139" i="207" s="1"/>
  <c r="J140" i="207" s="1"/>
  <c r="J141" i="207" s="1"/>
  <c r="J142" i="207" s="1"/>
  <c r="J143" i="207" s="1"/>
  <c r="J144" i="207" s="1"/>
  <c r="J145" i="207" s="1"/>
  <c r="J146" i="207" s="1"/>
  <c r="J147" i="207" s="1"/>
  <c r="J148" i="207" s="1"/>
  <c r="J149" i="207" s="1"/>
  <c r="J150" i="207" s="1"/>
  <c r="J151" i="207" s="1"/>
  <c r="J152" i="207" s="1"/>
  <c r="J153" i="207" s="1"/>
  <c r="J154" i="207" s="1"/>
  <c r="J155" i="207" s="1"/>
  <c r="J156" i="207" s="1"/>
  <c r="J157" i="207" s="1"/>
  <c r="A128" i="207"/>
  <c r="A129" i="207" s="1"/>
  <c r="A130" i="207" s="1"/>
  <c r="A131" i="207" s="1"/>
  <c r="A132" i="207" s="1"/>
  <c r="B121" i="207"/>
  <c r="G99" i="207"/>
  <c r="J82" i="207"/>
  <c r="J83" i="207" s="1"/>
  <c r="J84" i="207" s="1"/>
  <c r="J85" i="207" s="1"/>
  <c r="J86" i="207" s="1"/>
  <c r="J87" i="207" s="1"/>
  <c r="J88" i="207" s="1"/>
  <c r="J89" i="207" s="1"/>
  <c r="J90" i="207" s="1"/>
  <c r="J91" i="207" s="1"/>
  <c r="J92" i="207" s="1"/>
  <c r="J93" i="207" s="1"/>
  <c r="J94" i="207" s="1"/>
  <c r="J95" i="207" s="1"/>
  <c r="J96" i="207" s="1"/>
  <c r="J97" i="207" s="1"/>
  <c r="J98" i="207" s="1"/>
  <c r="J99" i="207" s="1"/>
  <c r="J100" i="207" s="1"/>
  <c r="J101" i="207" s="1"/>
  <c r="J102" i="207" s="1"/>
  <c r="J103" i="207" s="1"/>
  <c r="J104" i="207" s="1"/>
  <c r="J105" i="207" s="1"/>
  <c r="J106" i="207" s="1"/>
  <c r="J107" i="207" s="1"/>
  <c r="J108" i="207" s="1"/>
  <c r="J109" i="207" s="1"/>
  <c r="J110" i="207" s="1"/>
  <c r="J111" i="207" s="1"/>
  <c r="A82" i="207"/>
  <c r="A83" i="207" s="1"/>
  <c r="A84" i="207" s="1"/>
  <c r="A85" i="207" s="1"/>
  <c r="A86" i="207" s="1"/>
  <c r="B75" i="207"/>
  <c r="D64" i="207"/>
  <c r="C64" i="207"/>
  <c r="G63" i="207"/>
  <c r="G62" i="207"/>
  <c r="G66" i="207" s="1"/>
  <c r="G132" i="207" s="1"/>
  <c r="G61" i="207"/>
  <c r="E50" i="207"/>
  <c r="C49" i="207"/>
  <c r="G40" i="207"/>
  <c r="C50" i="207" s="1"/>
  <c r="G33" i="207"/>
  <c r="E49" i="207" s="1"/>
  <c r="G26" i="207"/>
  <c r="G18" i="207"/>
  <c r="A13" i="207"/>
  <c r="J12" i="207"/>
  <c r="J13" i="207" s="1"/>
  <c r="J14" i="207" s="1"/>
  <c r="J15" i="207" s="1"/>
  <c r="J16" i="207" s="1"/>
  <c r="J17" i="207" s="1"/>
  <c r="J18" i="207" s="1"/>
  <c r="J19" i="207" s="1"/>
  <c r="J20" i="207" s="1"/>
  <c r="J21" i="207" s="1"/>
  <c r="J22" i="207" s="1"/>
  <c r="J23" i="207" s="1"/>
  <c r="J24" i="207" s="1"/>
  <c r="J25" i="207" s="1"/>
  <c r="J26" i="207" s="1"/>
  <c r="J27" i="207" s="1"/>
  <c r="J28" i="207" s="1"/>
  <c r="J29" i="207" s="1"/>
  <c r="J30" i="207" s="1"/>
  <c r="J31" i="207" s="1"/>
  <c r="J32" i="207" s="1"/>
  <c r="J33" i="207" s="1"/>
  <c r="J34" i="207" s="1"/>
  <c r="J35" i="207" s="1"/>
  <c r="J36" i="207" s="1"/>
  <c r="J37" i="207" s="1"/>
  <c r="J38" i="207" s="1"/>
  <c r="J39" i="207" s="1"/>
  <c r="J40" i="207" s="1"/>
  <c r="J41" i="207" s="1"/>
  <c r="J42" i="207" s="1"/>
  <c r="J43" i="207" s="1"/>
  <c r="J44" i="207" s="1"/>
  <c r="J45" i="207" s="1"/>
  <c r="J46" i="207" s="1"/>
  <c r="J47" i="207" s="1"/>
  <c r="J48" i="207" s="1"/>
  <c r="J49" i="207" s="1"/>
  <c r="J50" i="207" s="1"/>
  <c r="J51" i="207" s="1"/>
  <c r="J52" i="207" s="1"/>
  <c r="J53" i="207" s="1"/>
  <c r="J54" i="207" s="1"/>
  <c r="J55" i="207" s="1"/>
  <c r="J56" i="207" s="1"/>
  <c r="J57" i="207" s="1"/>
  <c r="J58" i="207" s="1"/>
  <c r="J59" i="207" s="1"/>
  <c r="J60" i="207" s="1"/>
  <c r="J61" i="207" s="1"/>
  <c r="J62" i="207" s="1"/>
  <c r="J63" i="207" s="1"/>
  <c r="J64" i="207" s="1"/>
  <c r="J65" i="207" s="1"/>
  <c r="J66" i="207" s="1"/>
  <c r="G64" i="207" l="1"/>
  <c r="G155" i="207" s="1"/>
  <c r="A14" i="207"/>
  <c r="A15" i="207" s="1"/>
  <c r="A16" i="207" s="1"/>
  <c r="A17" i="207" s="1"/>
  <c r="A18" i="207" s="1"/>
  <c r="A19" i="207" s="1"/>
  <c r="A20" i="207" s="1"/>
  <c r="A21" i="207" s="1"/>
  <c r="G28" i="207"/>
  <c r="E48" i="207" s="1"/>
  <c r="A133" i="207"/>
  <c r="A134" i="207" s="1"/>
  <c r="I144" i="207"/>
  <c r="I98" i="207"/>
  <c r="A87" i="207"/>
  <c r="A88" i="207" s="1"/>
  <c r="G138" i="207"/>
  <c r="G147" i="207" s="1"/>
  <c r="G144" i="207"/>
  <c r="C48" i="207"/>
  <c r="G150" i="207" l="1"/>
  <c r="G153" i="207" s="1"/>
  <c r="G157" i="207" s="1"/>
  <c r="A22" i="207"/>
  <c r="A23" i="207" s="1"/>
  <c r="A24" i="207" s="1"/>
  <c r="A25" i="207" s="1"/>
  <c r="A26" i="207" s="1"/>
  <c r="A27" i="207" s="1"/>
  <c r="A28" i="207" s="1"/>
  <c r="I18" i="207"/>
  <c r="I99" i="207"/>
  <c r="A89" i="207"/>
  <c r="C51" i="207"/>
  <c r="D48" i="207" s="1"/>
  <c r="I145" i="207"/>
  <c r="A135" i="207"/>
  <c r="I28" i="207" l="1"/>
  <c r="I26" i="207"/>
  <c r="G48" i="207"/>
  <c r="I146" i="207"/>
  <c r="A136" i="207"/>
  <c r="A137" i="207" s="1"/>
  <c r="A138" i="207" s="1"/>
  <c r="I100" i="207"/>
  <c r="A90" i="207"/>
  <c r="A29" i="207"/>
  <c r="A30" i="207" s="1"/>
  <c r="A31" i="207" s="1"/>
  <c r="I48" i="207"/>
  <c r="D49" i="207"/>
  <c r="G49" i="207" s="1"/>
  <c r="D50" i="207"/>
  <c r="G50" i="207" s="1"/>
  <c r="I136" i="207" l="1"/>
  <c r="A91" i="207"/>
  <c r="A92" i="207" s="1"/>
  <c r="A32" i="207"/>
  <c r="I37" i="207"/>
  <c r="A139" i="207"/>
  <c r="A140" i="207" s="1"/>
  <c r="A141" i="207" s="1"/>
  <c r="A142" i="207" s="1"/>
  <c r="A143" i="207" s="1"/>
  <c r="A144" i="207" s="1"/>
  <c r="A145" i="207" s="1"/>
  <c r="A146" i="207" s="1"/>
  <c r="A147" i="207" s="1"/>
  <c r="A148" i="207" s="1"/>
  <c r="A149" i="207" s="1"/>
  <c r="A150" i="207" s="1"/>
  <c r="A151" i="207" s="1"/>
  <c r="A152" i="207" s="1"/>
  <c r="A153" i="207" s="1"/>
  <c r="I147" i="207"/>
  <c r="D51" i="207"/>
  <c r="G53" i="207"/>
  <c r="G86" i="207" s="1"/>
  <c r="G51" i="207"/>
  <c r="G109" i="207" s="1"/>
  <c r="I153" i="207" l="1"/>
  <c r="A154" i="207"/>
  <c r="A155" i="207" s="1"/>
  <c r="A156" i="207" s="1"/>
  <c r="A157" i="207" s="1"/>
  <c r="I33" i="207"/>
  <c r="A33" i="207"/>
  <c r="I101" i="207"/>
  <c r="A93" i="207"/>
  <c r="A94" i="207" s="1"/>
  <c r="A95" i="207" s="1"/>
  <c r="A96" i="207" s="1"/>
  <c r="A97" i="207" s="1"/>
  <c r="A98" i="207" s="1"/>
  <c r="A99" i="207" s="1"/>
  <c r="A100" i="207" s="1"/>
  <c r="A101" i="207" s="1"/>
  <c r="A102" i="207" s="1"/>
  <c r="G98" i="207"/>
  <c r="I148" i="207" l="1"/>
  <c r="A103" i="207"/>
  <c r="A104" i="207" s="1"/>
  <c r="I49" i="207"/>
  <c r="A34" i="207"/>
  <c r="A35" i="207" s="1"/>
  <c r="A36" i="207" s="1"/>
  <c r="I157" i="207"/>
  <c r="A37" i="207" l="1"/>
  <c r="A38" i="207" s="1"/>
  <c r="A39" i="207" s="1"/>
  <c r="A40" i="207" s="1"/>
  <c r="A41" i="207" s="1"/>
  <c r="A42" i="207" s="1"/>
  <c r="A43" i="207" s="1"/>
  <c r="A105" i="207"/>
  <c r="A106" i="207" s="1"/>
  <c r="A107" i="207" s="1"/>
  <c r="I107" i="207"/>
  <c r="A44" i="207" l="1"/>
  <c r="A45" i="207" s="1"/>
  <c r="A46" i="207" s="1"/>
  <c r="A47" i="207" s="1"/>
  <c r="A48" i="207" s="1"/>
  <c r="I50" i="207"/>
  <c r="A108" i="207"/>
  <c r="A109" i="207" s="1"/>
  <c r="A110" i="207" s="1"/>
  <c r="A111" i="207" s="1"/>
  <c r="I40" i="207"/>
  <c r="I111" i="207" l="1"/>
  <c r="A49" i="207"/>
  <c r="A50" i="207" l="1"/>
  <c r="A51" i="207" l="1"/>
  <c r="I51" i="207"/>
  <c r="I53" i="207"/>
  <c r="I109" i="207" l="1"/>
  <c r="A52" i="207"/>
  <c r="A53" i="207" s="1"/>
  <c r="A54" i="207" l="1"/>
  <c r="A55" i="207" s="1"/>
  <c r="A56" i="207" s="1"/>
  <c r="A57" i="207" s="1"/>
  <c r="A58" i="207" s="1"/>
  <c r="A59" i="207" s="1"/>
  <c r="A60" i="207" s="1"/>
  <c r="A61" i="207" s="1"/>
  <c r="I86" i="207"/>
  <c r="A62" i="207" l="1"/>
  <c r="A63" i="207" l="1"/>
  <c r="I66" i="207"/>
  <c r="A64" i="207" l="1"/>
  <c r="I64" i="207"/>
  <c r="I155" i="207" l="1"/>
  <c r="A65" i="207"/>
  <c r="A66" i="207" s="1"/>
  <c r="I132" i="207" s="1"/>
  <c r="G31" i="176" l="1"/>
  <c r="F31" i="176"/>
  <c r="E31" i="176"/>
  <c r="H31" i="176" s="1"/>
  <c r="G30" i="176"/>
  <c r="F30" i="176"/>
  <c r="E30" i="176"/>
  <c r="G29" i="176"/>
  <c r="F29" i="176"/>
  <c r="E29" i="176"/>
  <c r="H29" i="176" s="1"/>
  <c r="G28" i="176"/>
  <c r="F28" i="176"/>
  <c r="E28" i="176"/>
  <c r="G27" i="176"/>
  <c r="F27" i="176"/>
  <c r="E27" i="176"/>
  <c r="G26" i="176"/>
  <c r="F26" i="176"/>
  <c r="E26" i="176"/>
  <c r="H25" i="176"/>
  <c r="H24" i="176"/>
  <c r="I24" i="176" s="1"/>
  <c r="H23" i="176"/>
  <c r="I23" i="176" s="1"/>
  <c r="H22" i="176"/>
  <c r="I22" i="176" s="1"/>
  <c r="H21" i="176"/>
  <c r="I21" i="176" s="1"/>
  <c r="H20" i="176"/>
  <c r="I20" i="176" s="1"/>
  <c r="C20" i="176"/>
  <c r="C30" i="176" s="1"/>
  <c r="N13" i="176"/>
  <c r="M13" i="176"/>
  <c r="K13" i="176"/>
  <c r="I13" i="176"/>
  <c r="H13" i="176"/>
  <c r="P12" i="176"/>
  <c r="P13" i="176" s="1"/>
  <c r="P14" i="176" s="1"/>
  <c r="P15" i="176" s="1"/>
  <c r="P16" i="176" s="1"/>
  <c r="P17" i="176" s="1"/>
  <c r="P18" i="176" s="1"/>
  <c r="P19" i="176" s="1"/>
  <c r="P20" i="176" s="1"/>
  <c r="P21" i="176" s="1"/>
  <c r="P22" i="176" s="1"/>
  <c r="P23" i="176" s="1"/>
  <c r="P24" i="176" s="1"/>
  <c r="P25" i="176" s="1"/>
  <c r="P26" i="176" s="1"/>
  <c r="P27" i="176" s="1"/>
  <c r="P28" i="176" s="1"/>
  <c r="P29" i="176" s="1"/>
  <c r="P30" i="176" s="1"/>
  <c r="P31" i="176" s="1"/>
  <c r="P32" i="176" s="1"/>
  <c r="A12" i="176"/>
  <c r="A13" i="176" s="1"/>
  <c r="A14" i="176" s="1"/>
  <c r="A15" i="176" s="1"/>
  <c r="A16" i="176" s="1"/>
  <c r="A17" i="176" s="1"/>
  <c r="A18" i="176" s="1"/>
  <c r="A19" i="176" s="1"/>
  <c r="A20" i="176" s="1"/>
  <c r="A21" i="176" s="1"/>
  <c r="A22" i="176" s="1"/>
  <c r="A23" i="176" s="1"/>
  <c r="A24" i="176" s="1"/>
  <c r="A25" i="176" s="1"/>
  <c r="A26" i="176" s="1"/>
  <c r="A27" i="176" s="1"/>
  <c r="A28" i="176" s="1"/>
  <c r="A29" i="176" s="1"/>
  <c r="A30" i="176" s="1"/>
  <c r="A31" i="176" s="1"/>
  <c r="A32" i="176" s="1"/>
  <c r="F13" i="176" s="1"/>
  <c r="H30" i="176" l="1"/>
  <c r="C31" i="176"/>
  <c r="C29" i="176"/>
  <c r="E32" i="176"/>
  <c r="G32" i="176"/>
  <c r="C27" i="176"/>
  <c r="H28" i="176"/>
  <c r="F32" i="176"/>
  <c r="K20" i="176"/>
  <c r="M20" i="176"/>
  <c r="H26" i="176"/>
  <c r="C21" i="176"/>
  <c r="C22" i="176"/>
  <c r="C23" i="176"/>
  <c r="C24" i="176"/>
  <c r="C25" i="176"/>
  <c r="C26" i="176"/>
  <c r="C28" i="176"/>
  <c r="H27" i="176"/>
  <c r="N20" i="176" l="1"/>
  <c r="H32" i="176"/>
  <c r="K21" i="176" l="1"/>
  <c r="M21" i="176"/>
  <c r="N21" i="176" l="1"/>
  <c r="K22" i="176" l="1"/>
  <c r="M22" i="176" s="1"/>
  <c r="N22" i="176" l="1"/>
  <c r="K23" i="176" l="1"/>
  <c r="M23" i="176"/>
  <c r="N23" i="176" l="1"/>
  <c r="K24" i="176" l="1"/>
  <c r="M24" i="176"/>
  <c r="N24" i="176" l="1"/>
  <c r="B53" i="172" l="1"/>
  <c r="C47" i="172"/>
  <c r="B47" i="172"/>
  <c r="C45" i="172"/>
  <c r="B45" i="172"/>
  <c r="B43" i="172"/>
  <c r="B39" i="172"/>
  <c r="B37" i="172"/>
  <c r="E35" i="172"/>
  <c r="C35" i="172"/>
  <c r="B35" i="172"/>
  <c r="E33" i="172"/>
  <c r="C33" i="172"/>
  <c r="A13" i="172"/>
  <c r="A14" i="172" s="1"/>
  <c r="F12" i="172"/>
  <c r="F13" i="172" s="1"/>
  <c r="F14" i="172" s="1"/>
  <c r="F15" i="172" s="1"/>
  <c r="F16" i="172" s="1"/>
  <c r="F17" i="172" s="1"/>
  <c r="F18" i="172" s="1"/>
  <c r="F19" i="172" s="1"/>
  <c r="F20" i="172" s="1"/>
  <c r="F21" i="172" s="1"/>
  <c r="F22" i="172" s="1"/>
  <c r="F23" i="172" s="1"/>
  <c r="F24" i="172" s="1"/>
  <c r="F25" i="172" s="1"/>
  <c r="F26" i="172" s="1"/>
  <c r="F27" i="172" s="1"/>
  <c r="F28" i="172" s="1"/>
  <c r="F29" i="172" s="1"/>
  <c r="F34" i="172" s="1"/>
  <c r="F35" i="172" s="1"/>
  <c r="F36" i="172" s="1"/>
  <c r="F37" i="172" s="1"/>
  <c r="F38" i="172" s="1"/>
  <c r="F39" i="172" s="1"/>
  <c r="F40" i="172" s="1"/>
  <c r="F41" i="172" s="1"/>
  <c r="F42" i="172" s="1"/>
  <c r="F43" i="172" s="1"/>
  <c r="F44" i="172" s="1"/>
  <c r="F45" i="172" s="1"/>
  <c r="F46" i="172" s="1"/>
  <c r="F47" i="172" s="1"/>
  <c r="F48" i="172" s="1"/>
  <c r="F49" i="172" s="1"/>
  <c r="F50" i="172" s="1"/>
  <c r="F51" i="172" s="1"/>
  <c r="F52" i="172" s="1"/>
  <c r="F53" i="172" s="1"/>
  <c r="F54" i="172" s="1"/>
  <c r="E37" i="172" l="1"/>
  <c r="A15" i="172"/>
  <c r="A16" i="172" s="1"/>
  <c r="A17" i="172" l="1"/>
  <c r="A18" i="172" s="1"/>
  <c r="A19" i="172" s="1"/>
  <c r="A20" i="172" s="1"/>
  <c r="E39" i="172"/>
  <c r="A21" i="172" l="1"/>
  <c r="A22" i="172" s="1"/>
  <c r="E43" i="172"/>
  <c r="E45" i="172" l="1"/>
  <c r="A23" i="172"/>
  <c r="A24" i="172" s="1"/>
  <c r="A25" i="172" s="1"/>
  <c r="A26" i="172" s="1"/>
  <c r="E47" i="172" l="1"/>
  <c r="A27" i="172"/>
  <c r="A28" i="172" s="1"/>
  <c r="A29" i="172" s="1"/>
  <c r="A34" i="172" s="1"/>
  <c r="A35" i="172" s="1"/>
  <c r="A36" i="172" l="1"/>
  <c r="A37" i="172" s="1"/>
  <c r="A38" i="172" s="1"/>
  <c r="A39" i="172" s="1"/>
  <c r="A40" i="172" s="1"/>
  <c r="A41" i="172" s="1"/>
  <c r="A42" i="172" l="1"/>
  <c r="A43" i="172" s="1"/>
  <c r="A44" i="172" s="1"/>
  <c r="A45" i="172" s="1"/>
  <c r="A46" i="172" s="1"/>
  <c r="A47" i="172" s="1"/>
  <c r="A48" i="172" s="1"/>
  <c r="A49" i="172" s="1"/>
  <c r="E41" i="172"/>
  <c r="A50" i="172" l="1"/>
  <c r="A51" i="172" s="1"/>
  <c r="A52" i="172" s="1"/>
  <c r="A53" i="172" s="1"/>
  <c r="A54" i="172" s="1"/>
  <c r="E49" i="172"/>
  <c r="E53" i="172" l="1"/>
  <c r="B53" i="170" l="1"/>
  <c r="G51" i="170"/>
  <c r="G47" i="170"/>
  <c r="B47" i="170"/>
  <c r="G45" i="170"/>
  <c r="B45" i="170"/>
  <c r="B43" i="170"/>
  <c r="B39" i="170"/>
  <c r="B37" i="170"/>
  <c r="G35" i="170"/>
  <c r="B35" i="170"/>
  <c r="H33" i="170"/>
  <c r="G33" i="170"/>
  <c r="E33" i="170"/>
  <c r="C33" i="170"/>
  <c r="G32" i="170"/>
  <c r="E32" i="170"/>
  <c r="C32" i="170"/>
  <c r="G22" i="170"/>
  <c r="A13" i="170"/>
  <c r="A14" i="170" s="1"/>
  <c r="I12" i="170"/>
  <c r="I13" i="170" s="1"/>
  <c r="I14" i="170" s="1"/>
  <c r="I15" i="170" s="1"/>
  <c r="I16" i="170" s="1"/>
  <c r="I17" i="170" s="1"/>
  <c r="I18" i="170" s="1"/>
  <c r="I19" i="170" s="1"/>
  <c r="I20" i="170" s="1"/>
  <c r="I21" i="170" s="1"/>
  <c r="I22" i="170" s="1"/>
  <c r="I23" i="170" s="1"/>
  <c r="I24" i="170" s="1"/>
  <c r="I25" i="170" s="1"/>
  <c r="I26" i="170" s="1"/>
  <c r="I27" i="170" s="1"/>
  <c r="I28" i="170" s="1"/>
  <c r="I29" i="170" s="1"/>
  <c r="I34" i="170" s="1"/>
  <c r="I35" i="170" s="1"/>
  <c r="I36" i="170" s="1"/>
  <c r="I37" i="170" s="1"/>
  <c r="I38" i="170" s="1"/>
  <c r="I39" i="170" s="1"/>
  <c r="I40" i="170" s="1"/>
  <c r="I41" i="170" s="1"/>
  <c r="I42" i="170" s="1"/>
  <c r="I43" i="170" s="1"/>
  <c r="I44" i="170" s="1"/>
  <c r="I45" i="170" s="1"/>
  <c r="I46" i="170" s="1"/>
  <c r="I47" i="170" s="1"/>
  <c r="I48" i="170" s="1"/>
  <c r="I49" i="170" s="1"/>
  <c r="I50" i="170" s="1"/>
  <c r="I51" i="170" s="1"/>
  <c r="I52" i="170" s="1"/>
  <c r="I53" i="170" s="1"/>
  <c r="I54" i="170" s="1"/>
  <c r="G12" i="170"/>
  <c r="G12" i="171"/>
  <c r="G13" i="171" s="1"/>
  <c r="G14" i="171" s="1"/>
  <c r="G15" i="171" s="1"/>
  <c r="G16" i="171" s="1"/>
  <c r="G17" i="171" s="1"/>
  <c r="G18" i="171" s="1"/>
  <c r="G19" i="171" s="1"/>
  <c r="G20" i="171" s="1"/>
  <c r="G21" i="171" s="1"/>
  <c r="A12" i="171"/>
  <c r="A13" i="171" s="1"/>
  <c r="A14" i="171" s="1"/>
  <c r="A15" i="171" s="1"/>
  <c r="A16" i="171" s="1"/>
  <c r="A17" i="171" s="1"/>
  <c r="A18" i="171" s="1"/>
  <c r="A19" i="171" s="1"/>
  <c r="A20" i="171" s="1"/>
  <c r="A21" i="171" s="1"/>
  <c r="A15" i="170" l="1"/>
  <c r="A16" i="170" s="1"/>
  <c r="A17" i="170" s="1"/>
  <c r="A18" i="170" s="1"/>
  <c r="A19" i="170" l="1"/>
  <c r="A20" i="170" s="1"/>
  <c r="A21" i="170" s="1"/>
  <c r="A22" i="170" s="1"/>
  <c r="A23" i="170" s="1"/>
  <c r="A24" i="170" s="1"/>
  <c r="H24" i="170"/>
  <c r="H18" i="170"/>
  <c r="A25" i="170" l="1"/>
  <c r="A26" i="170" s="1"/>
  <c r="A27" i="170" s="1"/>
  <c r="A28" i="170" s="1"/>
  <c r="A29" i="170" s="1"/>
  <c r="A34" i="170" s="1"/>
  <c r="A35" i="170" s="1"/>
  <c r="A36" i="170" l="1"/>
  <c r="A37" i="170" s="1"/>
  <c r="A38" i="170" s="1"/>
  <c r="A39" i="170" s="1"/>
  <c r="A40" i="170" s="1"/>
  <c r="A41" i="170" s="1"/>
  <c r="H28" i="170"/>
  <c r="H41" i="170" l="1"/>
  <c r="A42" i="170"/>
  <c r="A43" i="170" s="1"/>
  <c r="A44" i="170" s="1"/>
  <c r="A45" i="170" s="1"/>
  <c r="A46" i="170" s="1"/>
  <c r="A47" i="170" s="1"/>
  <c r="A48" i="170" s="1"/>
  <c r="A49" i="170" s="1"/>
  <c r="A50" i="170" s="1"/>
  <c r="A51" i="170" s="1"/>
  <c r="A52" i="170" s="1"/>
  <c r="A53" i="170" s="1"/>
  <c r="A54" i="170" s="1"/>
  <c r="H49" i="170"/>
  <c r="G99" i="220" l="1"/>
  <c r="G91" i="220"/>
  <c r="G100" i="220" s="1"/>
  <c r="G100" i="207"/>
  <c r="G92" i="207"/>
  <c r="G101" i="207" s="1"/>
  <c r="G103" i="220" l="1"/>
  <c r="G106" i="220" s="1"/>
  <c r="G110" i="220" s="1"/>
  <c r="E76" i="215" s="1"/>
  <c r="G104" i="207"/>
  <c r="G107" i="207" s="1"/>
  <c r="G111" i="207" s="1"/>
  <c r="E89" i="215" l="1"/>
  <c r="E91" i="215" s="1"/>
  <c r="E95" i="215" s="1"/>
  <c r="E97" i="215" s="1"/>
  <c r="E22" i="215" s="1"/>
  <c r="E78" i="215"/>
  <c r="E80" i="215" s="1"/>
  <c r="E20" i="215" s="1"/>
  <c r="E24" i="215" s="1"/>
  <c r="E26" i="215" s="1"/>
  <c r="E28" i="215" s="1"/>
  <c r="E33" i="215" s="1"/>
  <c r="E35" i="215" s="1"/>
  <c r="C13" i="214" s="1"/>
  <c r="C14" i="170" s="1"/>
  <c r="C39" i="172" l="1"/>
  <c r="E39" i="170" s="1"/>
  <c r="G14" i="170" l="1"/>
  <c r="C37" i="172"/>
  <c r="E37" i="170" s="1"/>
  <c r="C18" i="172"/>
  <c r="G16" i="170"/>
  <c r="C36" i="214" l="1"/>
  <c r="C17" i="214"/>
  <c r="C18" i="170" s="1"/>
  <c r="C41" i="172"/>
  <c r="G18" i="170"/>
  <c r="G39" i="170"/>
  <c r="C40" i="214" l="1"/>
  <c r="C37" i="170"/>
  <c r="D30" i="176"/>
  <c r="I30" i="176" s="1"/>
  <c r="D29" i="176"/>
  <c r="I29" i="176" s="1"/>
  <c r="D27" i="176"/>
  <c r="I27" i="176" s="1"/>
  <c r="D26" i="176"/>
  <c r="I26" i="176" s="1"/>
  <c r="D31" i="176"/>
  <c r="I31" i="176" s="1"/>
  <c r="D28" i="176"/>
  <c r="I28" i="176" s="1"/>
  <c r="I25" i="176"/>
  <c r="D24" i="216" l="1"/>
  <c r="D30" i="216" s="1"/>
  <c r="I30" i="216" s="1"/>
  <c r="C41" i="170"/>
  <c r="G41" i="170" s="1"/>
  <c r="G37" i="170"/>
  <c r="D32" i="176"/>
  <c r="K25" i="176"/>
  <c r="M25" i="176" s="1"/>
  <c r="N25" i="176" s="1"/>
  <c r="I32" i="176"/>
  <c r="D29" i="216" l="1"/>
  <c r="I29" i="216" s="1"/>
  <c r="I24" i="216"/>
  <c r="D27" i="216"/>
  <c r="I27" i="216" s="1"/>
  <c r="D25" i="216"/>
  <c r="I25" i="216" s="1"/>
  <c r="D28" i="216"/>
  <c r="I28" i="216" s="1"/>
  <c r="D26" i="216"/>
  <c r="I26" i="216" s="1"/>
  <c r="K24" i="216"/>
  <c r="K26" i="176"/>
  <c r="M26" i="176" s="1"/>
  <c r="N26" i="176" s="1"/>
  <c r="K27" i="176" s="1"/>
  <c r="I31" i="216" l="1"/>
  <c r="D31" i="216"/>
  <c r="L24" i="216"/>
  <c r="M24" i="216" s="1"/>
  <c r="M27" i="176"/>
  <c r="N27" i="176" s="1"/>
  <c r="K25" i="216" l="1"/>
  <c r="K28" i="176"/>
  <c r="M28" i="176" s="1"/>
  <c r="N28" i="176" s="1"/>
  <c r="K29" i="176" s="1"/>
  <c r="L25" i="216" l="1"/>
  <c r="M25" i="216" s="1"/>
  <c r="M29" i="176"/>
  <c r="N29" i="176" s="1"/>
  <c r="K30" i="176" s="1"/>
  <c r="K26" i="216" l="1"/>
  <c r="L26" i="216" s="1"/>
  <c r="M26" i="216" s="1"/>
  <c r="M30" i="176"/>
  <c r="N30" i="176" s="1"/>
  <c r="K31" i="176" s="1"/>
  <c r="K27" i="216" l="1"/>
  <c r="L27" i="216" s="1"/>
  <c r="M27" i="216" s="1"/>
  <c r="M31" i="176"/>
  <c r="M32" i="176" s="1"/>
  <c r="K28" i="216" l="1"/>
  <c r="N31" i="176"/>
  <c r="L28" i="216" l="1"/>
  <c r="M28" i="216" s="1"/>
  <c r="C43" i="172"/>
  <c r="E43" i="170" s="1"/>
  <c r="K29" i="216" l="1"/>
  <c r="L29" i="216" s="1"/>
  <c r="M29" i="216" s="1"/>
  <c r="C24" i="172"/>
  <c r="C28" i="172" s="1"/>
  <c r="C49" i="172"/>
  <c r="C53" i="172" s="1"/>
  <c r="K30" i="216" l="1"/>
  <c r="L30" i="216" s="1"/>
  <c r="L31" i="216" s="1"/>
  <c r="M30" i="216" l="1"/>
  <c r="C19" i="214" s="1"/>
  <c r="C20" i="170" l="1"/>
  <c r="C23" i="214"/>
  <c r="C42" i="214"/>
  <c r="C27" i="214" l="1"/>
  <c r="C28" i="170" s="1"/>
  <c r="G28" i="170" s="1"/>
  <c r="C24" i="170"/>
  <c r="C48" i="214"/>
  <c r="C43" i="170"/>
  <c r="G20" i="170"/>
  <c r="G24" i="170" s="1"/>
  <c r="C52" i="214" l="1"/>
  <c r="C53" i="170" s="1"/>
  <c r="G53" i="170" s="1"/>
  <c r="C49" i="170"/>
  <c r="G49" i="170" s="1"/>
  <c r="G43" i="170"/>
  <c r="D13" i="171"/>
  <c r="D17" i="210"/>
  <c r="D18" i="210" l="1"/>
  <c r="D19" i="210" s="1"/>
  <c r="D20" i="210" s="1"/>
  <c r="D21" i="210" s="1"/>
  <c r="D22" i="210" s="1"/>
  <c r="D23" i="210" s="1"/>
  <c r="D24" i="210" s="1"/>
  <c r="D25" i="210" s="1"/>
  <c r="D26" i="210" s="1"/>
  <c r="D27" i="210" s="1"/>
  <c r="D28" i="210" s="1"/>
  <c r="F17" i="210"/>
  <c r="G17" i="210"/>
  <c r="H17" i="210" l="1"/>
  <c r="F18" i="210" s="1"/>
  <c r="G18" i="210" s="1"/>
  <c r="H18" i="210" s="1"/>
  <c r="F19" i="210" s="1"/>
  <c r="D89" i="210"/>
  <c r="G19" i="210" l="1"/>
  <c r="H19" i="210" s="1"/>
  <c r="F20" i="210" s="1"/>
  <c r="G20" i="210" s="1"/>
  <c r="H20" i="210" s="1"/>
  <c r="F21" i="210" s="1"/>
  <c r="G21" i="210" s="1"/>
  <c r="H21" i="210" s="1"/>
  <c r="F22" i="210" s="1"/>
  <c r="G22" i="210" s="1"/>
  <c r="H22" i="210" s="1"/>
  <c r="F23" i="210" l="1"/>
  <c r="G23" i="210" s="1"/>
  <c r="H23" i="210" s="1"/>
  <c r="F24" i="210" l="1"/>
  <c r="G24" i="210" s="1"/>
  <c r="H24" i="210" s="1"/>
  <c r="F25" i="210" l="1"/>
  <c r="G25" i="210" s="1"/>
  <c r="H25" i="210" l="1"/>
  <c r="F26" i="210" l="1"/>
  <c r="G26" i="210" s="1"/>
  <c r="H26" i="210" s="1"/>
  <c r="F27" i="210" l="1"/>
  <c r="G27" i="210" s="1"/>
  <c r="H27" i="210" s="1"/>
  <c r="F28" i="210" l="1"/>
  <c r="G28" i="210" s="1"/>
  <c r="H28" i="210" s="1"/>
  <c r="F29" i="210" l="1"/>
  <c r="G29" i="210" s="1"/>
  <c r="H29" i="210" s="1"/>
  <c r="F30" i="210" l="1"/>
  <c r="G30" i="210" s="1"/>
  <c r="H30" i="210" s="1"/>
  <c r="F31" i="210" l="1"/>
  <c r="G31" i="210" s="1"/>
  <c r="H31" i="210" s="1"/>
  <c r="F32" i="210" l="1"/>
  <c r="G32" i="210" s="1"/>
  <c r="H32" i="210" s="1"/>
  <c r="F33" i="210" l="1"/>
  <c r="G33" i="210" s="1"/>
  <c r="H33" i="210" s="1"/>
  <c r="F34" i="210" l="1"/>
  <c r="G34" i="210" s="1"/>
  <c r="H34" i="210" s="1"/>
  <c r="F35" i="210" s="1"/>
  <c r="G35" i="210" l="1"/>
  <c r="H35" i="210" s="1"/>
  <c r="F36" i="210" l="1"/>
  <c r="G36" i="210" s="1"/>
  <c r="H36" i="210" s="1"/>
  <c r="F37" i="210" s="1"/>
  <c r="G37" i="210" l="1"/>
  <c r="H37" i="210" s="1"/>
  <c r="F38" i="210" s="1"/>
  <c r="G38" i="210" l="1"/>
  <c r="H38" i="210" s="1"/>
  <c r="F39" i="210" s="1"/>
  <c r="G39" i="210" l="1"/>
  <c r="H39" i="210" s="1"/>
  <c r="F40" i="210" l="1"/>
  <c r="G40" i="210" s="1"/>
  <c r="H40" i="210" s="1"/>
  <c r="F41" i="210" l="1"/>
  <c r="G41" i="210" s="1"/>
  <c r="H41" i="210" s="1"/>
  <c r="F42" i="210" s="1"/>
  <c r="G42" i="210" l="1"/>
  <c r="H42" i="210" s="1"/>
  <c r="F43" i="210" s="1"/>
  <c r="G43" i="210" l="1"/>
  <c r="H43" i="210" s="1"/>
  <c r="F44" i="210" l="1"/>
  <c r="G44" i="210" s="1"/>
  <c r="H44" i="210" s="1"/>
  <c r="F45" i="210" l="1"/>
  <c r="G45" i="210" s="1"/>
  <c r="H45" i="210" s="1"/>
  <c r="F46" i="210" l="1"/>
  <c r="G46" i="210" s="1"/>
  <c r="H46" i="210" s="1"/>
  <c r="F47" i="210" l="1"/>
  <c r="G47" i="210" s="1"/>
  <c r="H47" i="210" l="1"/>
  <c r="F48" i="210" l="1"/>
  <c r="G48" i="210" s="1"/>
  <c r="H48" i="210" s="1"/>
  <c r="F49" i="210" l="1"/>
  <c r="G49" i="210" s="1"/>
  <c r="H49" i="210" s="1"/>
  <c r="F50" i="210" l="1"/>
  <c r="G50" i="210" s="1"/>
  <c r="H50" i="210" s="1"/>
  <c r="F51" i="210" s="1"/>
  <c r="G51" i="210" l="1"/>
  <c r="H51" i="210" s="1"/>
  <c r="F52" i="210" l="1"/>
  <c r="G52" i="210" s="1"/>
  <c r="H52" i="210" s="1"/>
  <c r="F53" i="210" l="1"/>
  <c r="G53" i="210" s="1"/>
  <c r="H53" i="210" s="1"/>
  <c r="F54" i="210" l="1"/>
  <c r="G54" i="210" s="1"/>
  <c r="H54" i="210" l="1"/>
  <c r="F55" i="210" s="1"/>
  <c r="G55" i="210" l="1"/>
  <c r="H55" i="210" s="1"/>
  <c r="F56" i="210" l="1"/>
  <c r="G56" i="210" s="1"/>
  <c r="H56" i="210" l="1"/>
  <c r="F57" i="210" l="1"/>
  <c r="G57" i="210" s="1"/>
  <c r="H57" i="210" s="1"/>
  <c r="F58" i="210" l="1"/>
  <c r="G58" i="210" s="1"/>
  <c r="H58" i="210" s="1"/>
  <c r="F59" i="210" l="1"/>
  <c r="G59" i="210" s="1"/>
  <c r="H59" i="210" l="1"/>
  <c r="F60" i="210" l="1"/>
  <c r="G60" i="210" s="1"/>
  <c r="H60" i="210" s="1"/>
  <c r="F61" i="210" l="1"/>
  <c r="G61" i="210" s="1"/>
  <c r="H61" i="210" s="1"/>
  <c r="F62" i="210" l="1"/>
  <c r="G62" i="210" s="1"/>
  <c r="H62" i="210" l="1"/>
  <c r="F63" i="210" l="1"/>
  <c r="G63" i="210" s="1"/>
  <c r="H63" i="210" s="1"/>
  <c r="F64" i="210" l="1"/>
  <c r="G64" i="210" s="1"/>
  <c r="H64" i="210" s="1"/>
  <c r="F65" i="210" l="1"/>
  <c r="G65" i="210" s="1"/>
  <c r="H65" i="210" s="1"/>
  <c r="F66" i="210" l="1"/>
  <c r="G66" i="210" s="1"/>
  <c r="H66" i="210" s="1"/>
  <c r="F67" i="210" s="1"/>
  <c r="G67" i="210" l="1"/>
  <c r="H67" i="210" s="1"/>
  <c r="F68" i="210" l="1"/>
  <c r="G68" i="210" s="1"/>
  <c r="H68" i="210" s="1"/>
  <c r="F69" i="210" l="1"/>
  <c r="G69" i="210" s="1"/>
  <c r="H69" i="210" s="1"/>
  <c r="F70" i="210" l="1"/>
  <c r="G70" i="210" s="1"/>
  <c r="H70" i="210" l="1"/>
  <c r="F71" i="210" l="1"/>
  <c r="G71" i="210" s="1"/>
  <c r="H71" i="210" s="1"/>
  <c r="F72" i="210" l="1"/>
  <c r="G72" i="210" s="1"/>
  <c r="H72" i="210" s="1"/>
  <c r="F73" i="210" l="1"/>
  <c r="G73" i="210" s="1"/>
  <c r="H73" i="210" s="1"/>
  <c r="F74" i="210" l="1"/>
  <c r="G74" i="210" s="1"/>
  <c r="H74" i="210" s="1"/>
  <c r="F75" i="210" l="1"/>
  <c r="G75" i="210" s="1"/>
  <c r="H75" i="210" s="1"/>
  <c r="F76" i="210" s="1"/>
  <c r="G76" i="210" l="1"/>
  <c r="H76" i="210" l="1"/>
  <c r="F77" i="210" s="1"/>
  <c r="G77" i="210" l="1"/>
  <c r="H77" i="210" s="1"/>
  <c r="F78" i="210" l="1"/>
  <c r="G78" i="210" s="1"/>
  <c r="H78" i="210" s="1"/>
  <c r="F79" i="210" l="1"/>
  <c r="G79" i="210" s="1"/>
  <c r="H79" i="210" l="1"/>
  <c r="F80" i="210" s="1"/>
  <c r="G80" i="210" l="1"/>
  <c r="H80" i="210" s="1"/>
  <c r="F81" i="210" l="1"/>
  <c r="G81" i="210" s="1"/>
  <c r="H81" i="210" s="1"/>
  <c r="F82" i="210" s="1"/>
  <c r="G82" i="210" l="1"/>
  <c r="H82" i="210" s="1"/>
  <c r="F83" i="210" l="1"/>
  <c r="G83" i="210" s="1"/>
  <c r="H83" i="210" l="1"/>
  <c r="F84" i="210" l="1"/>
  <c r="G84" i="210" l="1"/>
  <c r="H84" i="210" s="1"/>
  <c r="F85" i="210" l="1"/>
  <c r="G85" i="210" l="1"/>
  <c r="H85" i="210" s="1"/>
  <c r="F86" i="210" l="1"/>
  <c r="G86" i="210" s="1"/>
  <c r="H86" i="210" s="1"/>
  <c r="F87" i="210" l="1"/>
  <c r="G87" i="210" s="1"/>
  <c r="H87" i="210" s="1"/>
  <c r="F88" i="210" l="1"/>
  <c r="G88" i="210" s="1"/>
  <c r="G89" i="210" s="1"/>
  <c r="D15" i="171" s="1"/>
  <c r="D17" i="171" s="1"/>
  <c r="D21" i="171" s="1"/>
  <c r="H88" i="2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Tanedo, Lolit</author>
  </authors>
  <commentList>
    <comment ref="E46" authorId="0" shapeId="0" xr:uid="{80945740-C809-42F1-9678-48CCC0E3FC06}">
      <text>
        <r>
          <rPr>
            <sz val="9"/>
            <color indexed="81"/>
            <rFont val="Tahoma"/>
            <family val="2"/>
          </rPr>
          <t>Note: this cost adj per tab Pg8.1 was separately calculated and was not included in the FERC Audit adj tab in Pg8.2. This is being included here to calculate the current adj. needed.</t>
        </r>
      </text>
    </comment>
    <comment ref="E51" authorId="0" shapeId="0" xr:uid="{7708A56D-FF55-4336-B07F-BC40D65EEB6E}">
      <text>
        <r>
          <rPr>
            <sz val="9"/>
            <color indexed="81"/>
            <rFont val="Tahoma"/>
            <family val="2"/>
          </rPr>
          <t>Note: this is to calculate the current adj only for the $460 * 10.14% = $47 diff. for A&amp;G ($39,084 from  tab pg8.2 As Filed Stmt AH FERC Adj less $39,131 = $47)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Tanedo, Lolit</author>
  </authors>
  <commentList>
    <comment ref="A1" authorId="0" shapeId="0" xr:uid="{CA22EE3B-3FDB-45F1-8302-5B97E6EBAEE7}">
      <text>
        <r>
          <rPr>
            <sz val="9"/>
            <color indexed="81"/>
            <rFont val="Tahoma"/>
            <family val="2"/>
          </rPr>
          <t>Note: this tab was not able to include the other cost adj in tab Pg8.4 for the reversal of WMP exclusions with the FERC Audit Adj. It's being included now in tab Pg8.3 Rev AH-3 for the right A&amp;G revised total.</t>
        </r>
      </text>
    </comment>
  </commentList>
</comments>
</file>

<file path=xl/sharedStrings.xml><?xml version="1.0" encoding="utf-8"?>
<sst xmlns="http://schemas.openxmlformats.org/spreadsheetml/2006/main" count="2152" uniqueCount="709">
  <si>
    <t>SAN DIEGO GAS AND ELECTRIC COMPANY</t>
  </si>
  <si>
    <t>($1,000)</t>
  </si>
  <si>
    <t>Line</t>
  </si>
  <si>
    <t>(a)</t>
  </si>
  <si>
    <t>(b)</t>
  </si>
  <si>
    <t>Average Balance</t>
  </si>
  <si>
    <t>Reference</t>
  </si>
  <si>
    <t xml:space="preserve"> </t>
  </si>
  <si>
    <t>Transmission Wages and Salaries Allocation Factor</t>
  </si>
  <si>
    <t>Transmission Related Electric Miscellaneous Intangible Plant</t>
  </si>
  <si>
    <t>Transmission Related General Plant</t>
  </si>
  <si>
    <t xml:space="preserve">Transmission Related Common Plant </t>
  </si>
  <si>
    <t>SAN DIEGO GAS &amp; ELECTRIC COMPANY</t>
  </si>
  <si>
    <t>Month</t>
  </si>
  <si>
    <t>No.</t>
  </si>
  <si>
    <t>Total</t>
  </si>
  <si>
    <t>Description</t>
  </si>
  <si>
    <t xml:space="preserve">     Total Transmission Related Depreciation Reserve</t>
  </si>
  <si>
    <t>Transmission Related Electric Misc. Intangible Plant Amortization Reserve</t>
  </si>
  <si>
    <t>Transmission Plant</t>
  </si>
  <si>
    <t>Operation and Maintenance Expenses</t>
  </si>
  <si>
    <t>Amounts</t>
  </si>
  <si>
    <t>Derivation of Transmission Plant Property Insurance Allocation Factor:</t>
  </si>
  <si>
    <t>Shall be Zero</t>
  </si>
  <si>
    <t xml:space="preserve">     Total Transmission Related Investment in Plant</t>
  </si>
  <si>
    <t>Total Steam Production Plant</t>
  </si>
  <si>
    <t>Total Nuclear Production Plant</t>
  </si>
  <si>
    <t>Total Other Production Plant</t>
  </si>
  <si>
    <t>Total Distribution Plant</t>
  </si>
  <si>
    <t>Total General Plant</t>
  </si>
  <si>
    <t>Total Common Plant</t>
  </si>
  <si>
    <t xml:space="preserve">     Total Plant in Service Excluding SONGS</t>
  </si>
  <si>
    <t>Property Insurance Allocated to Transmission, General, and Common Plant</t>
  </si>
  <si>
    <t>(c) = (a) - (b)</t>
  </si>
  <si>
    <t>FERC</t>
  </si>
  <si>
    <t>Excluded</t>
  </si>
  <si>
    <t>Acct</t>
  </si>
  <si>
    <t>Per Books</t>
  </si>
  <si>
    <t>Expenses</t>
  </si>
  <si>
    <t>Adjusted</t>
  </si>
  <si>
    <t>Rents</t>
  </si>
  <si>
    <t>Total Excluded Expenses</t>
  </si>
  <si>
    <t>Administrative &amp; General Expenses</t>
  </si>
  <si>
    <t>Administrative &amp; General</t>
  </si>
  <si>
    <t>A&amp;G Salaries</t>
  </si>
  <si>
    <t>Less: Administrative Expenses Transferred-Credit</t>
  </si>
  <si>
    <t xml:space="preserve">Franchise Requirements </t>
  </si>
  <si>
    <t>Less: Duplicate Charges (Company Energy Use)</t>
  </si>
  <si>
    <t>General Advertising Expenses</t>
  </si>
  <si>
    <t>Maintenance of General Plant</t>
  </si>
  <si>
    <t>Total Administrative &amp; General Expenses</t>
  </si>
  <si>
    <t>Excluded Expenses:</t>
  </si>
  <si>
    <t>CPUC energy efficiency programs</t>
  </si>
  <si>
    <t>CPUC Intervenor Funding Expense - Transmission</t>
  </si>
  <si>
    <t>CPUC Intervenor Funding Expense - Distribution</t>
  </si>
  <si>
    <t xml:space="preserve">CPUC reimbursement fees  </t>
  </si>
  <si>
    <t>Litigation expenses - Litigation Cost Memorandum Account (LCMA)</t>
  </si>
  <si>
    <t xml:space="preserve">CPUC energy efficiency programs  </t>
  </si>
  <si>
    <t>Abandoned Projects</t>
  </si>
  <si>
    <t xml:space="preserve">Hazardous Substances-Hazardous Substance Cleanup Cost Account </t>
  </si>
  <si>
    <t>Working Capital</t>
  </si>
  <si>
    <t>Transmission Plant Allocation Factor</t>
  </si>
  <si>
    <t>FERC Method = 1/8 of O&amp;M Expense</t>
  </si>
  <si>
    <t>The balances for Materials &amp; Supplies and Prepayments are derived based on a 13-month average balance.</t>
  </si>
  <si>
    <t>(c)</t>
  </si>
  <si>
    <t>Statement AV</t>
  </si>
  <si>
    <t>Cost of Capital and Fair Rate of Return</t>
  </si>
  <si>
    <t>Long-Term Debt Component - Denominator:</t>
  </si>
  <si>
    <t>Long-Term Debt Component - Numerator:</t>
  </si>
  <si>
    <t>Cost of Long-Term Debt:</t>
  </si>
  <si>
    <t>Preferred Equity Component:</t>
  </si>
  <si>
    <t>Common Equity Component:</t>
  </si>
  <si>
    <t>(d) = (b) x (c)</t>
  </si>
  <si>
    <t>Cap. Struct.</t>
  </si>
  <si>
    <t>Weighted</t>
  </si>
  <si>
    <t>Weighted Cost of Capital:</t>
  </si>
  <si>
    <t>Ratio</t>
  </si>
  <si>
    <t>Cost of Capital</t>
  </si>
  <si>
    <t>Long-Term Debt</t>
  </si>
  <si>
    <t>Preferred Equity</t>
  </si>
  <si>
    <t>Common Equity</t>
  </si>
  <si>
    <r>
      <t xml:space="preserve">Cost of Capital Rate </t>
    </r>
    <r>
      <rPr>
        <u/>
        <vertAlign val="subscript"/>
        <sz val="12"/>
        <rFont val="Times New Roman"/>
        <family val="1"/>
      </rPr>
      <t>(COCR)</t>
    </r>
    <r>
      <rPr>
        <u/>
        <sz val="12"/>
        <rFont val="Times New Roman"/>
        <family val="1"/>
      </rPr>
      <t xml:space="preserve"> Calculation:</t>
    </r>
  </si>
  <si>
    <t>a. Federal Income Tax Component:</t>
  </si>
  <si>
    <t>Where:</t>
  </si>
  <si>
    <t xml:space="preserve">     A = Sum of Preferred Stock and Return on Equity Component</t>
  </si>
  <si>
    <t xml:space="preserve">     D = Transmission Rate Base</t>
  </si>
  <si>
    <t>Federal Income Tax Rate</t>
  </si>
  <si>
    <t>B. State Income Tax Component:</t>
  </si>
  <si>
    <t>State Income Tax Rate</t>
  </si>
  <si>
    <t>C. Total Federal &amp; State Income Tax Rate:</t>
  </si>
  <si>
    <r>
      <t xml:space="preserve">E. Cost of Capital Rate </t>
    </r>
    <r>
      <rPr>
        <u/>
        <vertAlign val="subscript"/>
        <sz val="12"/>
        <rFont val="Times New Roman"/>
        <family val="1"/>
      </rPr>
      <t>(COCR)</t>
    </r>
    <r>
      <rPr>
        <u/>
        <sz val="12"/>
        <rFont val="Times New Roman"/>
        <family val="1"/>
      </rPr>
      <t>:</t>
    </r>
  </si>
  <si>
    <t>Cost of</t>
  </si>
  <si>
    <t>Capital</t>
  </si>
  <si>
    <t>Cost of Equity Component (Preferred &amp; Common):</t>
  </si>
  <si>
    <t>Amount is based upon December 31 balances.</t>
  </si>
  <si>
    <t>Federal Income Tax Expense</t>
  </si>
  <si>
    <t xml:space="preserve">     B = Equity AFUDC Component of Transmission Depreciation Expense</t>
  </si>
  <si>
    <t xml:space="preserve">     C = Transmission Rate Base</t>
  </si>
  <si>
    <t xml:space="preserve">     FT = Federal Income Tax Expense</t>
  </si>
  <si>
    <t>State Income Tax Expense</t>
  </si>
  <si>
    <t>D. Total Weighted Cost of Capital:</t>
  </si>
  <si>
    <t>Total Direct Maintenance Cost</t>
  </si>
  <si>
    <t>Section 1 - Direct Maintenance Expense Cost Component</t>
  </si>
  <si>
    <t>Section 2 - Non-Direct Expense Cost Component</t>
  </si>
  <si>
    <t>Section 3 - Cost Component Containing Other Specific Expenses</t>
  </si>
  <si>
    <t>Section 5 - Interest True-Up Adjustment Cost Component</t>
  </si>
  <si>
    <t>A. Non-Direct Annual Carrying Charge Percentages</t>
  </si>
  <si>
    <t>Lease Agreement</t>
  </si>
  <si>
    <t xml:space="preserve">     Transmission Related A&amp;G Carrying Charge Percentage</t>
  </si>
  <si>
    <t xml:space="preserve">     Transmission Related Payroll Tax Carrying Charge Percentage</t>
  </si>
  <si>
    <t>Citizens Financed Transmission Projects:</t>
  </si>
  <si>
    <t xml:space="preserve">     Total Transmission Related Working Capital</t>
  </si>
  <si>
    <t>Transmission Working Capital Revenue</t>
  </si>
  <si>
    <t xml:space="preserve">     Transmission Related Working Capital Revenue Carrying Charge Percentage</t>
  </si>
  <si>
    <t xml:space="preserve">     Total</t>
  </si>
  <si>
    <t>Total Adjusted Administrative &amp; General Expenses</t>
  </si>
  <si>
    <t>Injuries &amp; Damages</t>
  </si>
  <si>
    <t xml:space="preserve">Derivation of End Use Transmission Rate Base </t>
  </si>
  <si>
    <t>A. Derivation of Transmission Rate Base:</t>
  </si>
  <si>
    <t>Net Transmission Plant:</t>
  </si>
  <si>
    <t>Transmission Related Common Plant</t>
  </si>
  <si>
    <t xml:space="preserve">     Total Net Transmission Plant</t>
  </si>
  <si>
    <t>Rate Base Additions:</t>
  </si>
  <si>
    <t>Transmission Plant Held for Future Use</t>
  </si>
  <si>
    <t>Transmission Plant Abandoned Project Cost</t>
  </si>
  <si>
    <t xml:space="preserve">     Total Rate Base Additions</t>
  </si>
  <si>
    <t>Rate Base Reductions:</t>
  </si>
  <si>
    <t>Transmission Related Accum. Def. Inc. Taxes</t>
  </si>
  <si>
    <t>Transmission Plant Abandoned Accum. Def. Inc. Taxes</t>
  </si>
  <si>
    <t xml:space="preserve">     Total Rate Base Reductions</t>
  </si>
  <si>
    <t>Working Capital:</t>
  </si>
  <si>
    <t xml:space="preserve">Transmission Related Materials and Supplies </t>
  </si>
  <si>
    <t>Transmission Related Prepayments</t>
  </si>
  <si>
    <t>Transmission Related Cash Working Capital</t>
  </si>
  <si>
    <t>Other Regulatory Assets/Liabilities</t>
  </si>
  <si>
    <t>Gross Transmission Plant:</t>
  </si>
  <si>
    <t>Transmission Related Electric Misc. Intangible Plant</t>
  </si>
  <si>
    <t xml:space="preserve">     Total Gross Transmission Plant</t>
  </si>
  <si>
    <t>Transmission Related Depreciation Reserve:</t>
  </si>
  <si>
    <t xml:space="preserve">Transmission Plant Depreciation Reserve </t>
  </si>
  <si>
    <t>Transmission Related General Plant Depr Reserve</t>
  </si>
  <si>
    <t>Transmission Related Common Plant Depr Reserve</t>
  </si>
  <si>
    <t>8.84%</t>
  </si>
  <si>
    <t>Form 1; Page 323; Line 181</t>
  </si>
  <si>
    <t>Form 1; Page 323; Line 182</t>
  </si>
  <si>
    <t>Form 1; Page 323; Line 183</t>
  </si>
  <si>
    <t>Form 1; Page 323; Line 184</t>
  </si>
  <si>
    <t>Form 1; Page 323; Line 185</t>
  </si>
  <si>
    <t>Form 1; Page 323; Line 186</t>
  </si>
  <si>
    <t>Form 1; Page 323; Line 187</t>
  </si>
  <si>
    <t>Form 1; Page 323; Line 188</t>
  </si>
  <si>
    <t>Form 1; Page 323; Line 189</t>
  </si>
  <si>
    <t>Form 1; Page 323; Line 190</t>
  </si>
  <si>
    <t>Form 1; Page 323; Line 191</t>
  </si>
  <si>
    <t>Form 1; Page 323; Line 192</t>
  </si>
  <si>
    <t>Form 1; Page 323; Line 193</t>
  </si>
  <si>
    <t>Form 1; Page 323; Line 196</t>
  </si>
  <si>
    <t>FERC Form 1</t>
  </si>
  <si>
    <t>Page; Line; Col.</t>
  </si>
  <si>
    <t>Working</t>
  </si>
  <si>
    <t>13-Months</t>
  </si>
  <si>
    <t>Cash</t>
  </si>
  <si>
    <r>
      <t xml:space="preserve">A. Plant Materials and Operating Supplies </t>
    </r>
    <r>
      <rPr>
        <b/>
        <vertAlign val="superscript"/>
        <sz val="12"/>
        <rFont val="Times New Roman"/>
        <family val="1"/>
      </rPr>
      <t>1</t>
    </r>
  </si>
  <si>
    <t>450.1; Sch. Pg. 227; 12; c</t>
  </si>
  <si>
    <t xml:space="preserve">     Transmission Related Materials and Supplies </t>
  </si>
  <si>
    <r>
      <t xml:space="preserve">B. Prepayments </t>
    </r>
    <r>
      <rPr>
        <b/>
        <vertAlign val="superscript"/>
        <sz val="12"/>
        <rFont val="Times New Roman"/>
        <family val="1"/>
      </rPr>
      <t>1</t>
    </r>
  </si>
  <si>
    <t>450.1; Sch. Pg. 110; 57; c</t>
  </si>
  <si>
    <t xml:space="preserve">     Transmission Related Prepayments </t>
  </si>
  <si>
    <t>C. Derivation of Transmission Related Cash Working Capital - Retail:</t>
  </si>
  <si>
    <t xml:space="preserve">   Transmission O&amp;M Expense</t>
  </si>
  <si>
    <t xml:space="preserve">   Transmission Related A&amp;G Expense - Excl. Intervenor Funding Expense</t>
  </si>
  <si>
    <t xml:space="preserve">   CPUC Intervenor Funding Expense - Transmission</t>
  </si>
  <si>
    <t xml:space="preserve">   One Eighth O&amp;M Rule</t>
  </si>
  <si>
    <t xml:space="preserve">     Transmission Related Cash Working Capital - Retail Customers</t>
  </si>
  <si>
    <t>Derivation of Direct Maintenance Expense:</t>
  </si>
  <si>
    <t>Derivation of Non-Direct Transmission Operation and Maintenance Expense:</t>
  </si>
  <si>
    <t>Derivation of Non-Direct Administrative and General Expense:</t>
  </si>
  <si>
    <t>Bonds (Acct 221)</t>
  </si>
  <si>
    <t>112; 18; c</t>
  </si>
  <si>
    <t>Less: Reacquired Bonds (Acct 222)</t>
  </si>
  <si>
    <t>112; 19; c</t>
  </si>
  <si>
    <t>Other Long-Term Debt (Acct 224)</t>
  </si>
  <si>
    <t>112; 21; c</t>
  </si>
  <si>
    <t>Unamortized Premium on Long-Term Debt (Acct 225)</t>
  </si>
  <si>
    <t>112; 22; c</t>
  </si>
  <si>
    <t>Less: Unamortized Discount on Long-Term Debt-Debit (Acct 226)</t>
  </si>
  <si>
    <t>112; 23; c</t>
  </si>
  <si>
    <t xml:space="preserve">     LTD = Long Term Debt</t>
  </si>
  <si>
    <t>Interest on Long-Term Debt (Acct 427)</t>
  </si>
  <si>
    <t>117; 62; c</t>
  </si>
  <si>
    <t>Amort. of Debt Disc. and Expense (Acct 428)</t>
  </si>
  <si>
    <t>117; 63; c</t>
  </si>
  <si>
    <t>Amortization of Loss on Reacquired Debt (Acct 428.1)</t>
  </si>
  <si>
    <t>117; 64; c</t>
  </si>
  <si>
    <t>Less: Amort. of Premium on Debt-Credit (Acct 429)</t>
  </si>
  <si>
    <t>117; 65; c</t>
  </si>
  <si>
    <t>Less: Amortization of Gain on Reacquired Debt-Credit (Acct 429.1)</t>
  </si>
  <si>
    <t>117; 66; c</t>
  </si>
  <si>
    <t xml:space="preserve">     i = LTD interest</t>
  </si>
  <si>
    <t>PF = Preferred Stock (Acct 204)</t>
  </si>
  <si>
    <t>112; 3; c</t>
  </si>
  <si>
    <t>d(pf) = Total Dividends Declared-Preferred Stocks (Acct 437)</t>
  </si>
  <si>
    <t>118; 29; c</t>
  </si>
  <si>
    <t xml:space="preserve">     Cost of Preferred Equity</t>
  </si>
  <si>
    <t>Proprietary Capital</t>
  </si>
  <si>
    <t>112; 16; c</t>
  </si>
  <si>
    <t>Less: Preferred Stock (Acct 204)</t>
  </si>
  <si>
    <t>Less: Unappropriated Undistributed Subsidiary Earnings (Acct 216.1)</t>
  </si>
  <si>
    <t>112; 12; c</t>
  </si>
  <si>
    <t>Accumulated Other Comprehensive Income (Acct 219)</t>
  </si>
  <si>
    <t>112; 15; c</t>
  </si>
  <si>
    <t xml:space="preserve">     CS = Common Stock</t>
  </si>
  <si>
    <t xml:space="preserve">     Total Capital</t>
  </si>
  <si>
    <t xml:space="preserve">     B = Transmission Total Federal Tax Adjustments</t>
  </si>
  <si>
    <t xml:space="preserve">     FT = Federal Income Tax Rate for Rate Effective Period</t>
  </si>
  <si>
    <t>Federal Income Tax    =    (((A) + (C / D)) * FT) - (B / D)</t>
  </si>
  <si>
    <t xml:space="preserve">                                                         (1 - FT)</t>
  </si>
  <si>
    <t xml:space="preserve">     ST = State Income Tax Rate for Rate Effective Period</t>
  </si>
  <si>
    <t>State Income Tax    =    ((A) + (B / C) + Federal Income Tax)*(ST)</t>
  </si>
  <si>
    <t xml:space="preserve">                                                               (1 - ST)</t>
  </si>
  <si>
    <r>
      <t xml:space="preserve">     C = Equity AFUDC Component of Transmission Depreciation Expense </t>
    </r>
    <r>
      <rPr>
        <b/>
        <vertAlign val="superscript"/>
        <sz val="12"/>
        <rFont val="Times New Roman"/>
        <family val="1"/>
      </rPr>
      <t>1</t>
    </r>
  </si>
  <si>
    <t>Total Non-Direct Transmission O&amp;M Expense</t>
  </si>
  <si>
    <t>Adjustments to Per Book Transmission O&amp;M Expense:</t>
  </si>
  <si>
    <t xml:space="preserve">   Other Transmission Non-Direct O&amp;M Exclusion Adjustments </t>
  </si>
  <si>
    <t xml:space="preserve">     Total Non-Direct Adjusted Transmission O&amp;M Expenses </t>
  </si>
  <si>
    <t>Total Non-Direct Administrative &amp; General Expense</t>
  </si>
  <si>
    <t>Adjustments to Per Book A&amp;G Expense:</t>
  </si>
  <si>
    <t>Total Adjusted Non-Direct A&amp;G Expenses Excluding Property Insurance</t>
  </si>
  <si>
    <t xml:space="preserve">     Total Adjusted Non-Direct A&amp;G Expenses Including Property Insurance</t>
  </si>
  <si>
    <t>Transmission Related Non-Direct Administrative &amp; General Expenses</t>
  </si>
  <si>
    <t xml:space="preserve">     Transmission Related Non-Direct A&amp;G Expense Including Property Insurance Expense</t>
  </si>
  <si>
    <t>Less: Property Insurance (Due to different allocation factor)</t>
  </si>
  <si>
    <t>Section 4 - True-Up Adjustment Cost Component (Over)/Undercollection</t>
  </si>
  <si>
    <t xml:space="preserve">     Total Transmission Rate Base</t>
  </si>
  <si>
    <t xml:space="preserve">     Total Working Capital</t>
  </si>
  <si>
    <r>
      <t xml:space="preserve">Amounts </t>
    </r>
    <r>
      <rPr>
        <b/>
        <vertAlign val="superscript"/>
        <sz val="12"/>
        <rFont val="Times New Roman"/>
        <family val="1"/>
      </rPr>
      <t>1</t>
    </r>
  </si>
  <si>
    <t>Property Insurance</t>
  </si>
  <si>
    <t>Miscellaneous General Expenses</t>
  </si>
  <si>
    <t>Outside Services Employed</t>
  </si>
  <si>
    <t>Office Supplies &amp; Expenses</t>
  </si>
  <si>
    <t>Transmission Related M&amp;S Allocated to Transmission</t>
  </si>
  <si>
    <t>Transmission Related Prepayments Allocated to Transmission</t>
  </si>
  <si>
    <t>Transmission Related Working Cash</t>
  </si>
  <si>
    <t>Number of Months in Base Period</t>
  </si>
  <si>
    <t>Col. 1</t>
  </si>
  <si>
    <t>Col. 2</t>
  </si>
  <si>
    <t>Col. 3</t>
  </si>
  <si>
    <t>Col. 4</t>
  </si>
  <si>
    <t>Col. 5</t>
  </si>
  <si>
    <t>Col. 6</t>
  </si>
  <si>
    <t>Col. 7</t>
  </si>
  <si>
    <t>Col. 8</t>
  </si>
  <si>
    <t>Col. 9</t>
  </si>
  <si>
    <t>Col. 10</t>
  </si>
  <si>
    <t>Col. 11</t>
  </si>
  <si>
    <t>Calculations:</t>
  </si>
  <si>
    <t>Cumulative</t>
  </si>
  <si>
    <t>Monthly</t>
  </si>
  <si>
    <t>Overcollection (-) or</t>
  </si>
  <si>
    <t>Prior</t>
  </si>
  <si>
    <t>Adjusted Monthly</t>
  </si>
  <si>
    <t>Undercollection (+)</t>
  </si>
  <si>
    <t>True-Up</t>
  </si>
  <si>
    <t>Prior Other</t>
  </si>
  <si>
    <t>Interest</t>
  </si>
  <si>
    <t>in Revenue</t>
  </si>
  <si>
    <t>Year</t>
  </si>
  <si>
    <r>
      <t>Revenues</t>
    </r>
    <r>
      <rPr>
        <b/>
        <sz val="12"/>
        <rFont val="Times New Roman"/>
        <family val="1"/>
      </rPr>
      <t xml:space="preserve"> </t>
    </r>
    <r>
      <rPr>
        <b/>
        <vertAlign val="superscript"/>
        <sz val="12"/>
        <rFont val="Times New Roman"/>
        <family val="1"/>
      </rPr>
      <t>2</t>
    </r>
  </si>
  <si>
    <r>
      <t>Adjustment</t>
    </r>
    <r>
      <rPr>
        <b/>
        <sz val="12"/>
        <rFont val="Times New Roman"/>
        <family val="1"/>
      </rPr>
      <t xml:space="preserve"> </t>
    </r>
    <r>
      <rPr>
        <b/>
        <vertAlign val="superscript"/>
        <sz val="12"/>
        <rFont val="Times New Roman"/>
        <family val="1"/>
      </rPr>
      <t>3</t>
    </r>
  </si>
  <si>
    <t>Revenues</t>
  </si>
  <si>
    <r>
      <t>Rate</t>
    </r>
    <r>
      <rPr>
        <b/>
        <sz val="12"/>
        <rFont val="Times New Roman"/>
        <family val="1"/>
      </rPr>
      <t xml:space="preserve"> </t>
    </r>
    <r>
      <rPr>
        <b/>
        <vertAlign val="superscript"/>
        <sz val="12"/>
        <rFont val="Times New Roman"/>
        <family val="1"/>
      </rPr>
      <t>5</t>
    </r>
  </si>
  <si>
    <t>wo Interest</t>
  </si>
  <si>
    <t>with Interest</t>
  </si>
  <si>
    <t>January</t>
  </si>
  <si>
    <t>February</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</si>
  <si>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</si>
  <si>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</si>
  <si>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</si>
  <si>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</si>
  <si>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</si>
  <si>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</si>
  <si>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</si>
  <si>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</si>
  <si>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November   </t>
  </si>
  <si>
    <t xml:space="preserve">December   </t>
  </si>
  <si>
    <t>Commission for a previous year.</t>
  </si>
  <si>
    <t>Rates specified on the FERC website pursuant to Section 35.19a of the Commission regulation.</t>
  </si>
  <si>
    <t>Derived using the prior month balance in Column 11 plus the current month balance in Column 7.</t>
  </si>
  <si>
    <t>Interest is calculated using an average of beginning and ending balances: 1) in month 1, the average is 1/2 of balance in Column 7; and 2) in subsequent months is the average of prior month balance in Column 11 and the current month balance in Column 9.</t>
  </si>
  <si>
    <r>
      <t>Cost of Service</t>
    </r>
    <r>
      <rPr>
        <sz val="12"/>
        <rFont val="Times New Roman"/>
        <family val="1"/>
      </rPr>
      <t xml:space="preserve"> </t>
    </r>
    <r>
      <rPr>
        <b/>
        <vertAlign val="superscript"/>
        <sz val="12"/>
        <rFont val="Times New Roman"/>
        <family val="1"/>
      </rPr>
      <t>1</t>
    </r>
  </si>
  <si>
    <r>
      <t>Adjustments</t>
    </r>
    <r>
      <rPr>
        <b/>
        <sz val="12"/>
        <rFont val="Times New Roman"/>
        <family val="1"/>
      </rPr>
      <t xml:space="preserve"> </t>
    </r>
    <r>
      <rPr>
        <b/>
        <vertAlign val="superscript"/>
        <sz val="12"/>
        <rFont val="Times New Roman"/>
        <family val="1"/>
      </rPr>
      <t>4</t>
    </r>
  </si>
  <si>
    <t>Adjustment to back-out the applicable prior year true-up and interest true-up adjustments that are included in the recorded monthly true-up revenues in Column 3.</t>
  </si>
  <si>
    <t>Adjustment to back-out Other Adjustments from a prior year which would be included in the recorded monthly true-up revenues in Column 3. Such adjustments include, but are not limited to, error adjustments and out-of-cycle recovery or refunds ordered by the</t>
  </si>
  <si>
    <t>Net Transmission Plant</t>
  </si>
  <si>
    <t>Description of Annual Costs</t>
  </si>
  <si>
    <t>Subtotal Annual Costs</t>
  </si>
  <si>
    <t>Other Adjustments</t>
  </si>
  <si>
    <t>Total Annual Costs</t>
  </si>
  <si>
    <t>Description of Monthly Costs</t>
  </si>
  <si>
    <t>Total Monthly Costs</t>
  </si>
  <si>
    <t>Transmission Related O&amp;M Expense</t>
  </si>
  <si>
    <t>Transmission O&amp;M Expense</t>
  </si>
  <si>
    <t xml:space="preserve">     Transmission O&amp;M Expense Carrying Charge Percentage</t>
  </si>
  <si>
    <t>Transmission Related A&amp;G Expense</t>
  </si>
  <si>
    <t>Transmission Related Property Tax Expense</t>
  </si>
  <si>
    <t>Transmission Related Payroll Tax Expense</t>
  </si>
  <si>
    <t>Transmission Related Working Capital Revenue</t>
  </si>
  <si>
    <t xml:space="preserve">     Subtotal Annual Carrying Charge Rate</t>
  </si>
  <si>
    <t xml:space="preserve">     Total Annual Carrying Charge Rate</t>
  </si>
  <si>
    <t>Citizens Lease Payment</t>
  </si>
  <si>
    <t>Total Annual Carrying Charge Rate</t>
  </si>
  <si>
    <t>Net Transmission Related Common Plant</t>
  </si>
  <si>
    <t>Net Transmission Related General Plant</t>
  </si>
  <si>
    <t>Total Net Transmission Related General and Common Plant</t>
  </si>
  <si>
    <t>Transmission Related General and Common Depreciation Expense</t>
  </si>
  <si>
    <t>Cost of Capital Rate</t>
  </si>
  <si>
    <t>Cost Adjustment Workpapers</t>
  </si>
  <si>
    <t>Transmission Related Municipal Franchise Fees Expense</t>
  </si>
  <si>
    <t>B. Derivation of Non-Direct Expense</t>
  </si>
  <si>
    <t xml:space="preserve">     Total Non-Direct Expense</t>
  </si>
  <si>
    <t>Total Transmission Related A&amp;G Expense Including Property Ins.</t>
  </si>
  <si>
    <t>Transmission Related General and Common Return and Associated Income Taxes</t>
  </si>
  <si>
    <r>
      <t xml:space="preserve">Transmission Related A&amp;G Expenses Charged to Citizens </t>
    </r>
    <r>
      <rPr>
        <b/>
        <vertAlign val="superscript"/>
        <sz val="12"/>
        <rFont val="Times New Roman"/>
        <family val="1"/>
      </rPr>
      <t>1</t>
    </r>
  </si>
  <si>
    <t xml:space="preserve">   Scheduling, System Control &amp; Dispatch Services</t>
  </si>
  <si>
    <t xml:space="preserve">   Reliability, Planning &amp; Standards Development</t>
  </si>
  <si>
    <t xml:space="preserve">   Station Expenses</t>
  </si>
  <si>
    <t xml:space="preserve">   Overhead Line Expense</t>
  </si>
  <si>
    <t xml:space="preserve">   Miscellaneous Transmission Expense </t>
  </si>
  <si>
    <t xml:space="preserve">   Transmission of Electricity by Others</t>
  </si>
  <si>
    <t xml:space="preserve">   Maintenance of Station Equipment</t>
  </si>
  <si>
    <t xml:space="preserve">   Maintenance of Overhead Lines</t>
  </si>
  <si>
    <t xml:space="preserve">   Maintenance of Underground Lines</t>
  </si>
  <si>
    <t xml:space="preserve">   CPUC Intervenor Funding Expense - Distribution</t>
  </si>
  <si>
    <t xml:space="preserve">   CPUC reimbursement fees</t>
  </si>
  <si>
    <t xml:space="preserve">   Litigation expenses - Litigation Cost Memorandum Account (LCMA)</t>
  </si>
  <si>
    <t xml:space="preserve">   General Advertising Expenses </t>
  </si>
  <si>
    <t xml:space="preserve">   CPUC energy efficiency programs</t>
  </si>
  <si>
    <t xml:space="preserve">   Hazardous substances - Hazardous Substance Cleanup Cost Account</t>
  </si>
  <si>
    <t xml:space="preserve">   Other A&amp;G Exclusion Adjustments</t>
  </si>
  <si>
    <t>Transmission Related General &amp; Common Plant Revenue</t>
  </si>
  <si>
    <t>A. Transmission Related O&amp;M Expense</t>
  </si>
  <si>
    <t>B. Transmission Related A&amp;G Expense</t>
  </si>
  <si>
    <t>C. Transmission Related Property Tax Expense</t>
  </si>
  <si>
    <t>D. Transmission Related Payroll Tax Expense</t>
  </si>
  <si>
    <t>E. Transmission Related Working Capital Revenue</t>
  </si>
  <si>
    <t>F. Transmission Related General &amp; Common Plant Revenue</t>
  </si>
  <si>
    <t xml:space="preserve">     Transmission Related Property Tax Carrying Charge Percentage</t>
  </si>
  <si>
    <r>
      <t xml:space="preserve">Transmission Property Insurance and Tax Allocation Factor </t>
    </r>
    <r>
      <rPr>
        <b/>
        <vertAlign val="superscript"/>
        <sz val="12"/>
        <rFont val="Times New Roman"/>
        <family val="1"/>
      </rPr>
      <t>1</t>
    </r>
  </si>
  <si>
    <t>Total Transmission Plant &amp; Incentive Transmission Plant</t>
  </si>
  <si>
    <t>Transmission Plant &amp; Incentive Transmission Plant</t>
  </si>
  <si>
    <t>A. Derivation of Net Transmission Plant:</t>
  </si>
  <si>
    <t>Incentive Transmission Plant</t>
  </si>
  <si>
    <t>Incentive Transmission Plant Depreciation Reserve</t>
  </si>
  <si>
    <t xml:space="preserve">     Total Net Incentive Transmission Plant</t>
  </si>
  <si>
    <t>B. Incentive Project Net Transmission Plant:</t>
  </si>
  <si>
    <t>Net Incentive Transmission Plant</t>
  </si>
  <si>
    <t xml:space="preserve">Incentive Transmission Plant Accum. Def. Income Taxes </t>
  </si>
  <si>
    <t xml:space="preserve">     Total Incentive ROE Project Transmission Rate Base</t>
  </si>
  <si>
    <t>Incentive Transmission Plant Abandoned Project Cost</t>
  </si>
  <si>
    <t>Incentive Transmission Plant Abandoned Project Cost Accum. Def. Inc. Taxes</t>
  </si>
  <si>
    <t xml:space="preserve">     Total Incentive Transmission Plant Abandoned Project Cost Rate Base</t>
  </si>
  <si>
    <t>Incentive Weighted Cost of Capital:</t>
  </si>
  <si>
    <t>Incentive Cost of Equity Component (Preferred &amp; Common):</t>
  </si>
  <si>
    <t xml:space="preserve">     D = Incentive ROE Project Transmission Rate Base</t>
  </si>
  <si>
    <t xml:space="preserve">Federal Income Tax    =    (((A) + (C / D)) * FT) - (B / D) </t>
  </si>
  <si>
    <t xml:space="preserve">     C = Incentive ROE Project Transmission Rate Base</t>
  </si>
  <si>
    <t>D. Total Incentive Weighted Cost of Capital:</t>
  </si>
  <si>
    <r>
      <t xml:space="preserve">E. Incentive Cost of Capital Rate </t>
    </r>
    <r>
      <rPr>
        <u/>
        <vertAlign val="subscript"/>
        <sz val="12"/>
        <rFont val="Times New Roman"/>
        <family val="1"/>
      </rPr>
      <t>(ICOCR)</t>
    </r>
    <r>
      <rPr>
        <u/>
        <sz val="12"/>
        <rFont val="Times New Roman"/>
        <family val="1"/>
      </rPr>
      <t>:</t>
    </r>
  </si>
  <si>
    <t xml:space="preserve">Federal Income Tax Expense </t>
  </si>
  <si>
    <t>Total Transmission Related General and Common Plant Revenues</t>
  </si>
  <si>
    <t>Incentive Return on Common Equity:</t>
  </si>
  <si>
    <r>
      <t>B. Incentive ROE Project Transmission Rate Base:</t>
    </r>
    <r>
      <rPr>
        <sz val="12"/>
        <rFont val="Times New Roman"/>
        <family val="1"/>
      </rPr>
      <t xml:space="preserve"> </t>
    </r>
  </si>
  <si>
    <r>
      <t>C. Incentive Transmission Plant Abandoned Project Rate Base:</t>
    </r>
    <r>
      <rPr>
        <sz val="12"/>
        <rFont val="Times New Roman"/>
        <family val="1"/>
      </rPr>
      <t xml:space="preserve"> </t>
    </r>
  </si>
  <si>
    <t>D. Incentive Transmission Construction Work In Progress</t>
  </si>
  <si>
    <t xml:space="preserve">     C = Equity AFUDC Component of Transmission Depreciation Expense</t>
  </si>
  <si>
    <r>
      <t xml:space="preserve">Incentive Cost of Capital Rate </t>
    </r>
    <r>
      <rPr>
        <u/>
        <vertAlign val="subscript"/>
        <sz val="12"/>
        <rFont val="Times New Roman"/>
        <family val="1"/>
      </rPr>
      <t>(ICOCR)</t>
    </r>
    <r>
      <rPr>
        <u/>
        <sz val="12"/>
        <rFont val="Times New Roman"/>
        <family val="1"/>
      </rPr>
      <t xml:space="preserve"> Calculation:</t>
    </r>
  </si>
  <si>
    <t>CITIZENS' SHARE OF THE SX-PQ UNDERGROUND LINE SEGMENT</t>
  </si>
  <si>
    <t xml:space="preserve">     Total Transmission Related General and Common Plant Carrying Charge Percentage</t>
  </si>
  <si>
    <t>DERIVATION OF CITIZENS' TRUE-UP ADJUSTMENT -  (OVER) / UNDERCOLLECTION</t>
  </si>
  <si>
    <t>Summary of Cost Components</t>
  </si>
  <si>
    <t xml:space="preserve">Section 2 - Non-Direct Expense Cost Component </t>
  </si>
  <si>
    <t>Litigation expenses (ERRA)</t>
  </si>
  <si>
    <t>Other A&amp;G Exclusion Adjustments</t>
  </si>
  <si>
    <t xml:space="preserve">   Abandoned Projects</t>
  </si>
  <si>
    <t xml:space="preserve">   Injuries &amp; Damages</t>
  </si>
  <si>
    <t xml:space="preserve">   Franchise Requirements</t>
  </si>
  <si>
    <t>Negative of AH-3; Line 42; Col. a</t>
  </si>
  <si>
    <t>Negative of AH-3; Line 37; Col. a</t>
  </si>
  <si>
    <t>Negative of AH-3; Line 36; Col. a</t>
  </si>
  <si>
    <t>TO5 Offer of Settlement; Section II.A.1.5.1</t>
  </si>
  <si>
    <r>
      <t>Return on Common Equity:</t>
    </r>
    <r>
      <rPr>
        <sz val="12"/>
        <rFont val="Times New Roman"/>
        <family val="1"/>
      </rPr>
      <t xml:space="preserve"> </t>
    </r>
    <r>
      <rPr>
        <vertAlign val="superscript"/>
        <sz val="12"/>
        <color rgb="FFFF0000"/>
        <rFont val="Times New Roman"/>
        <family val="1"/>
      </rPr>
      <t>2</t>
    </r>
  </si>
  <si>
    <t>Monthly True-Up Revenues comprises the prior cycle costs applicable to the true-up period.</t>
  </si>
  <si>
    <t>Citizens portion of Equity AFUDC totaling $56K is embedded in the Equity AFUDC component of Transmission Depreciation expense.</t>
  </si>
  <si>
    <t>Statement AH</t>
  </si>
  <si>
    <t>Statement AL</t>
  </si>
  <si>
    <t>Negative of AH-2; Line 41; Col. b</t>
  </si>
  <si>
    <t>San Diego Gas &amp; Electric Company</t>
  </si>
  <si>
    <t>Citizen's Share of the SX-PQ Underground Line Segment</t>
  </si>
  <si>
    <t>Total Annual Costs Citizens' Share of the SX-PQ Underground Line Segment - Before Interest</t>
  </si>
  <si>
    <t>Page 2; Line 17; Col. C</t>
  </si>
  <si>
    <t>Interest Expense</t>
  </si>
  <si>
    <t xml:space="preserve">Total Annual Costs Adjustment </t>
  </si>
  <si>
    <t>Sum Lines 3 and 5</t>
  </si>
  <si>
    <t xml:space="preserve">Total Monthly Costs Adjustment </t>
  </si>
  <si>
    <t>Line 7 / Line 9</t>
  </si>
  <si>
    <t>Derivation of Other Adjustments Applicable to Appendix XII Cycle 3</t>
  </si>
  <si>
    <t>A</t>
  </si>
  <si>
    <t>B</t>
  </si>
  <si>
    <t>C = A - B</t>
  </si>
  <si>
    <t>Difference</t>
  </si>
  <si>
    <t>Incr (Decr)</t>
  </si>
  <si>
    <t>Page 3 and Page 4, Line 1</t>
  </si>
  <si>
    <t>√</t>
  </si>
  <si>
    <t>Page 3 and Page 4, Line 3</t>
  </si>
  <si>
    <t>Page 3 and Page 4, Line 5</t>
  </si>
  <si>
    <t>Total Citizens' Annual Prior Year Cost of Service</t>
  </si>
  <si>
    <t>Page 3 and Page 4, Line 9</t>
  </si>
  <si>
    <t>Page 3 and Page 4, Line 11</t>
  </si>
  <si>
    <t>Page 3 and Page 4, Line 15</t>
  </si>
  <si>
    <t>Page 3 and Page 4, Line 20</t>
  </si>
  <si>
    <t>Page 3 and Page 4, Line 22</t>
  </si>
  <si>
    <t>Page 3 and Page 4, Line 24</t>
  </si>
  <si>
    <t>Total Citizens' Monthly Prior Year Cost of Service</t>
  </si>
  <si>
    <t>Page 3 and Page 4, Line 28</t>
  </si>
  <si>
    <t>Page 3 and Page 4, Line 30</t>
  </si>
  <si>
    <t>Page 3 and Page 4, Line 32</t>
  </si>
  <si>
    <t>Page 3 and Page 4, Line 38</t>
  </si>
  <si>
    <t>Revised - Appendix XII Cycle 3</t>
  </si>
  <si>
    <t>Rate Effective Period January 1, 2021 to December 31, 2021</t>
  </si>
  <si>
    <t>Section 1; Page 1; Line 17</t>
  </si>
  <si>
    <t>Sum Lines 1, 3, 5</t>
  </si>
  <si>
    <t>Section 5; Page Interest TU (CY); Col. 6; Line 20</t>
  </si>
  <si>
    <t>Sum Lines 7, 9, 11</t>
  </si>
  <si>
    <t>Line 13 + Line 15</t>
  </si>
  <si>
    <t>Base Period &amp; True-Up Period 12 - Months Ending December 31, 2019</t>
  </si>
  <si>
    <t>Page 2; Line 6</t>
  </si>
  <si>
    <t>Page 2; Line 11</t>
  </si>
  <si>
    <t>Page 2; Line 16</t>
  </si>
  <si>
    <t>Page 2; Line 21</t>
  </si>
  <si>
    <t>Page 2; Line 34</t>
  </si>
  <si>
    <t>Page 2; Line 51</t>
  </si>
  <si>
    <t>Sum Lines 2 thru 12</t>
  </si>
  <si>
    <t>Line 14 x Franchise Fee Rate</t>
  </si>
  <si>
    <t>Line 14 + Line 16</t>
  </si>
  <si>
    <t>Line 18 Above</t>
  </si>
  <si>
    <t>Line 21 x Line 23</t>
  </si>
  <si>
    <t>Line 4 / Line 1</t>
  </si>
  <si>
    <t>Line 9 / Line 1</t>
  </si>
  <si>
    <t>Line 14 / Line 1</t>
  </si>
  <si>
    <t>Line 19 / Line 1</t>
  </si>
  <si>
    <t>Sum Lines 25 thru 27</t>
  </si>
  <si>
    <t>Line 28 x Line 30</t>
  </si>
  <si>
    <t>Line 32 / Line 1</t>
  </si>
  <si>
    <t>Line 37 + Line 39</t>
  </si>
  <si>
    <t>Line 30</t>
  </si>
  <si>
    <t>Line 41 * Line 43</t>
  </si>
  <si>
    <t>Line 45 + Line 47</t>
  </si>
  <si>
    <t>Line 49 / Line 1</t>
  </si>
  <si>
    <t>True-Up Period - June 1, 2019 to December 31, 2019</t>
  </si>
  <si>
    <t>Month True-Up Cost of Service comprises Sections 1 thru 3 Direct Maintenance, Non-Direct Expense, and Other Specific Expenses Cost Components.</t>
  </si>
  <si>
    <t>Statement AI; Line 17</t>
  </si>
  <si>
    <t>AH-1; Line 48</t>
  </si>
  <si>
    <t>AH-2; Line 37; Col. a</t>
  </si>
  <si>
    <t>Negative of AH-2; Line 42; Col. b</t>
  </si>
  <si>
    <t>Negative of AH-2; Line 43; Col. b</t>
  </si>
  <si>
    <t>Negative of AH-2; Line 44; Col. b</t>
  </si>
  <si>
    <t>Negative of AH-2; Line 45; Col. b</t>
  </si>
  <si>
    <t>Negative of AH-2; Line 46; Col. b</t>
  </si>
  <si>
    <t>Negative of AH-2; Line 52; Col. b</t>
  </si>
  <si>
    <t>Negative of AH-2; Line 53; Col. b</t>
  </si>
  <si>
    <t>Negative of AH-2; Line 54; Col. b</t>
  </si>
  <si>
    <t>Negative of AH-2; Line 55; Col. b</t>
  </si>
  <si>
    <t xml:space="preserve">   Other Cost Adjustments</t>
  </si>
  <si>
    <t>AH-2; Line 37; Col. d</t>
  </si>
  <si>
    <t>AH-3; Line 21; Col. a</t>
  </si>
  <si>
    <t>Negative of AH-3; Sum Lines 25, 26, 28, 29, 32, 35, 41, 44; Col. a or b</t>
  </si>
  <si>
    <t>Negative of AH-3; Line 38; Col. a</t>
  </si>
  <si>
    <t>Negative of AH-3; Line 30; Col. a</t>
  </si>
  <si>
    <t>Negative of AH-3; Line 40; Col. b</t>
  </si>
  <si>
    <t>Negative of AH-3; Line 34; Col. b</t>
  </si>
  <si>
    <t>Negative of AH-3; Line 43; Col. a</t>
  </si>
  <si>
    <t xml:space="preserve">Negative of AH-3; Sum Lines 27, 39; Col. a   </t>
  </si>
  <si>
    <t xml:space="preserve">Negative of AH-3; Sum Lines 31, 33; Col. a </t>
  </si>
  <si>
    <t>AH-3; Line 21; Col. d</t>
  </si>
  <si>
    <t>Negative of AH-3; Line 6; Col. c</t>
  </si>
  <si>
    <t>Statement AD; Line 25</t>
  </si>
  <si>
    <t>Statement AD; Line 29</t>
  </si>
  <si>
    <t>Statement AD; Line 31</t>
  </si>
  <si>
    <t>Statement AD; Line 1</t>
  </si>
  <si>
    <t>Statement AD; Line 7</t>
  </si>
  <si>
    <t>Statement AD; Line 9</t>
  </si>
  <si>
    <t>Statement AD; Line 17</t>
  </si>
  <si>
    <t>Statement AD; Line 19</t>
  </si>
  <si>
    <t>Used to allocate property insurance in conformance with the TO5 Formula Rate Mechanism.</t>
  </si>
  <si>
    <t xml:space="preserve"> 12 Months Ending December 31, 2019</t>
  </si>
  <si>
    <t>(e) = (c) + (d)</t>
  </si>
  <si>
    <t xml:space="preserve">Add / (Deduct) </t>
  </si>
  <si>
    <t>Revised</t>
  </si>
  <si>
    <t>(g) = (e) + (f)</t>
  </si>
  <si>
    <t>Sum Lines 5 thru 18</t>
  </si>
  <si>
    <r>
      <t>(d)</t>
    </r>
    <r>
      <rPr>
        <b/>
        <vertAlign val="superscript"/>
        <sz val="12"/>
        <rFont val="Times New Roman"/>
        <family val="1"/>
      </rPr>
      <t xml:space="preserve"> 2</t>
    </r>
  </si>
  <si>
    <t>A&amp;G Cost Adj</t>
  </si>
  <si>
    <t xml:space="preserve">A&amp;G </t>
  </si>
  <si>
    <t>AL-1; Line 18</t>
  </si>
  <si>
    <t>Line 1 x Line 3</t>
  </si>
  <si>
    <t>AL-2; Line 18</t>
  </si>
  <si>
    <t>Line 3 x Line 7</t>
  </si>
  <si>
    <t>Sum Lines 12 thru 14</t>
  </si>
  <si>
    <t>Line 15 x Line 17</t>
  </si>
  <si>
    <t>Negative of Statement AH; Line 25</t>
  </si>
  <si>
    <t>Negative of Statement AR; Line 11</t>
  </si>
  <si>
    <t>AV-2A; Line 40</t>
  </si>
  <si>
    <t>Page 2; Line 17</t>
  </si>
  <si>
    <t>Page 2; Line 18</t>
  </si>
  <si>
    <t>Page 2; Line 19</t>
  </si>
  <si>
    <t>Sum Lines 2 thru 5</t>
  </si>
  <si>
    <t>Statement AG; Line 1</t>
  </si>
  <si>
    <t>Statement Misc.; Line 3</t>
  </si>
  <si>
    <t>Line 9 + Line 10</t>
  </si>
  <si>
    <t>Statement AF; Line 7</t>
  </si>
  <si>
    <t>Statement AF; Line 11</t>
  </si>
  <si>
    <t>Line 14 + Line 15</t>
  </si>
  <si>
    <t>Sum Lines 19 thru 21</t>
  </si>
  <si>
    <t>Statement Misc.; Line 5</t>
  </si>
  <si>
    <t>Sum Lines 6, 11, 16, 22, 24</t>
  </si>
  <si>
    <t>Line 29 + Line 30</t>
  </si>
  <si>
    <t>Line 34 + Line 35</t>
  </si>
  <si>
    <t>Statement AD; Line 11</t>
  </si>
  <si>
    <t>Statement AD; Line 27</t>
  </si>
  <si>
    <t>Statement AE; Line 1</t>
  </si>
  <si>
    <t>Statement AE; Line 11</t>
  </si>
  <si>
    <t>Statement AE; Line 13</t>
  </si>
  <si>
    <t>Statement AE; Line 15</t>
  </si>
  <si>
    <t>Sum Lines 9 thru 12</t>
  </si>
  <si>
    <t>= Col. 2 - Col. 6</t>
  </si>
  <si>
    <t>See Footnote 2</t>
  </si>
  <si>
    <t>See Footnote 3</t>
  </si>
  <si>
    <t>= Col. 4 + Col. 5</t>
  </si>
  <si>
    <r>
      <t xml:space="preserve">Rate </t>
    </r>
    <r>
      <rPr>
        <b/>
        <vertAlign val="superscript"/>
        <sz val="12"/>
        <rFont val="Times New Roman"/>
        <family val="1"/>
      </rPr>
      <t>1</t>
    </r>
  </si>
  <si>
    <t>Derived using the prior month balance in Column 6 plus the current month balance in Column 2.</t>
  </si>
  <si>
    <t>Interest is calculated using an average of beginning and ending balances: 1) in month 1, the average is 1/2 of balance in Column 2; and 2) in subsequent</t>
  </si>
  <si>
    <t>months is the average of prior month balance in Column 6 and the current month balance in Column 4.</t>
  </si>
  <si>
    <t>Posted FERC Interest rates</t>
  </si>
  <si>
    <t>Derivation of Interest Expense on Other Adjustments Applicable to Appendix XII Cycle 3</t>
  </si>
  <si>
    <t>Other Adjustments due to Appendix XII Cycle 3 Cost Adjustments Calculation:</t>
  </si>
  <si>
    <t>Pg17 Rev Statement AV2; Line 31</t>
  </si>
  <si>
    <t>Pg5 Rev Section 2; Page 1; Line 25</t>
  </si>
  <si>
    <t>Pg8 Rev Section 3; Page 1; Line 31</t>
  </si>
  <si>
    <t>Page 3 and Page 4, Line 36</t>
  </si>
  <si>
    <r>
      <t xml:space="preserve">(f) </t>
    </r>
    <r>
      <rPr>
        <b/>
        <vertAlign val="superscript"/>
        <sz val="12"/>
        <rFont val="Times New Roman"/>
        <family val="1"/>
      </rPr>
      <t>5</t>
    </r>
  </si>
  <si>
    <t>Addtl</t>
  </si>
  <si>
    <t>A&amp;G</t>
  </si>
  <si>
    <r>
      <t>Employee Pensions &amp; Benefits</t>
    </r>
    <r>
      <rPr>
        <b/>
        <vertAlign val="superscript"/>
        <sz val="12"/>
        <rFont val="Times New Roman"/>
        <family val="1"/>
      </rPr>
      <t xml:space="preserve"> 1</t>
    </r>
  </si>
  <si>
    <r>
      <t xml:space="preserve">Regulatory Commission Expenses </t>
    </r>
    <r>
      <rPr>
        <vertAlign val="superscript"/>
        <sz val="12"/>
        <rFont val="Times New Roman"/>
        <family val="1"/>
      </rPr>
      <t xml:space="preserve"> </t>
    </r>
  </si>
  <si>
    <t>FERC Acct 926, Employee Pensions &amp; Benefits, does not include any PBOP costs for base period 2019.</t>
  </si>
  <si>
    <t>Represents 2019 Wildfire Mitigation Plan expenses that were not included as excluded expenses in 2019. This correction is reflected as an "Other BTRR Adjustment" in TO5 Cycle 4.</t>
  </si>
  <si>
    <t xml:space="preserve">Represents reclassification of 2019 3P (People, Process, Priorities) project costs from O&amp;M FERC accounts 566 and 588 to A&amp;G FERC account 923, in 2020. This correction is </t>
  </si>
  <si>
    <t>reflected as an "Other BTRR Adjustment" in TO5 Cycle 4.</t>
  </si>
  <si>
    <t>Represents 2019 abandoned project costs that were not included as excluded expenses in 2019. A portion was reclassified from A&amp;G FERC Account 930.2 to FERC Account 426.5, in</t>
  </si>
  <si>
    <t>2020. This correction is reflected as an "Other BTRR Adjustment" in TO5 Cycle 4.</t>
  </si>
  <si>
    <t>Reversal of footnote 2 on the 2019 Wildfire Mitigation Plan expenses above.</t>
  </si>
  <si>
    <t xml:space="preserve">   Other Cost Adjustments (incl. in ER22-133)</t>
  </si>
  <si>
    <t>Sum Lines 21 thru 35</t>
  </si>
  <si>
    <t>Line 36 + Line 37</t>
  </si>
  <si>
    <t>Line 38 x Line 39</t>
  </si>
  <si>
    <t>Line 40 + Line 41</t>
  </si>
  <si>
    <t>Sum Lines 45 thru 48</t>
  </si>
  <si>
    <t>Line 45 Above</t>
  </si>
  <si>
    <t>Sum Lines 51 thru 58</t>
  </si>
  <si>
    <t>Line 49 / Line 59</t>
  </si>
  <si>
    <t xml:space="preserve">Items in bold have changed due to A&amp;G adj. on WMPMA exclusion reversal compared to the original SX-PQ Appendix XII Cycle 3 filing per ER21-320 and cost adjustments </t>
  </si>
  <si>
    <t xml:space="preserve">included in Appendix XII Cycle 4 per ER22-133.  </t>
  </si>
  <si>
    <t>Pg8.2 Rev AH-3; Line 21; Col. f</t>
  </si>
  <si>
    <t>Pg9 Rev Statement AL; Line 19</t>
  </si>
  <si>
    <t>Pg12 Rev AV-4; Page 1; Line 26</t>
  </si>
  <si>
    <t>Pg7 Section 4; Page TU; Col. 11; Line 21</t>
  </si>
  <si>
    <t>Items in bold have changed due to A&amp;G adj. on WMPMA exclusion reversal compared to the original SX-PQ Appendix XII Cycle 3 filing per ER21-320 and cost adj. incl.in Appendix XII Cycle 4 per ER22-133.</t>
  </si>
  <si>
    <t>Appendix XII Cycle 7 Annual Informational Filing</t>
  </si>
  <si>
    <t xml:space="preserve">Appendix XII Cycle 7 Annual Informational Filing </t>
  </si>
  <si>
    <t>(h)</t>
  </si>
  <si>
    <r>
      <t>Employee Pensions &amp; Benefits</t>
    </r>
    <r>
      <rPr>
        <vertAlign val="superscript"/>
        <sz val="12"/>
        <rFont val="Times New Roman"/>
        <family val="1"/>
      </rPr>
      <t xml:space="preserve"> 1</t>
    </r>
  </si>
  <si>
    <t>This is to correct the overallocation of duplicate charges credit for company energy use in FERC Account no. 929.</t>
  </si>
  <si>
    <t>Line 37 + Line 38</t>
  </si>
  <si>
    <t>Line 39 x Line 40</t>
  </si>
  <si>
    <t>Line 41 + Line 42</t>
  </si>
  <si>
    <t>Sum Lines 46 thru 49</t>
  </si>
  <si>
    <t>Line 46 Above</t>
  </si>
  <si>
    <t>Sum Lines 52 thru 59</t>
  </si>
  <si>
    <t>Line 50 / Line 60</t>
  </si>
  <si>
    <t>Estimated FERC Interest rates</t>
  </si>
  <si>
    <t>Page 14; Line 80; Col. 5</t>
  </si>
  <si>
    <r>
      <t xml:space="preserve">Appendix XII Cycle 7 Annual Informational Filing </t>
    </r>
    <r>
      <rPr>
        <b/>
        <vertAlign val="superscript"/>
        <sz val="14"/>
        <color theme="1"/>
        <rFont val="Times New Roman"/>
        <family val="1"/>
      </rPr>
      <t>1</t>
    </r>
  </si>
  <si>
    <t xml:space="preserve">   Other Cost Adjustments (incl. in Appendix XII Cycle 4; ER22-133)</t>
  </si>
  <si>
    <t>Negative of Line 38 x Line 62</t>
  </si>
  <si>
    <t xml:space="preserve">   Other Cost Adjustments (incl. in Appendix XII Cycle 6; ER24-175)</t>
  </si>
  <si>
    <t>Negative of Line 37 x Line 61</t>
  </si>
  <si>
    <t>(f)</t>
  </si>
  <si>
    <t xml:space="preserve">FERC Audit </t>
  </si>
  <si>
    <t>Adj A&amp;G with</t>
  </si>
  <si>
    <t>Adj</t>
  </si>
  <si>
    <t>FERC Audit Adj</t>
  </si>
  <si>
    <t>Employee Pensions &amp; Benefits</t>
  </si>
  <si>
    <t xml:space="preserve">Regulatory Commission Expenses  </t>
  </si>
  <si>
    <t>Sum Lines 1 thru 15</t>
  </si>
  <si>
    <t>Line 17 + Line 19</t>
  </si>
  <si>
    <t>Items in bold have changed compared to the original Appendix XII Cycle 3 filing per ER21-320, cost adj. incl. in Appendix XII Cycle 4 per ER22-133 and various FERC Audit adj.</t>
  </si>
  <si>
    <t>This amount represents the Non-Direct A&amp;G expenses billed to Citizens in 2019, which is added back to derive Total Adjusted A&amp;G Expenses in SAP</t>
  </si>
  <si>
    <t>Account 7000722, which was created to track Citizens SX-PQ A&amp;G Expense.</t>
  </si>
  <si>
    <t>Represents 2019 Wildfire Mitigation Plan expenses that were not excluded in the 2019 A&amp;G exclusions. These are being corrected here and reflected as an "Other Adjustments" in Appendix XII Cycle 4.</t>
  </si>
  <si>
    <t>Represents reclassification of 2019 3P (People, Process, Priorities) project costs from O&amp;M FERC account 566 and 588 to A&amp;G FERC account 923, in 2020.</t>
  </si>
  <si>
    <t>This correction is reflected as an "Other Adjustments" in Appendix XII  Cycle 4.</t>
  </si>
  <si>
    <t>Represents 2019 abandoned project costs that were not included as excluded expenses in 2019. A portion was reclassified from A&amp;G FERC Account 930.2 to FERC account 426.5,  in 2020.</t>
  </si>
  <si>
    <t>This correction is reflected as an "Other Adjustments" in Appendix XII Cycle 4.</t>
  </si>
  <si>
    <t>FERC Audit Adjustment - Compliance Finding #3 - Allocation of overhead costs to CWIP.</t>
  </si>
  <si>
    <t>FERC Audit Adjustment - Compliance Finding #5 - Accounting for regulatory commission expenses.</t>
  </si>
  <si>
    <t>FERC Audit Adjustment - Compliance Finding #7 - Accounting for donations &amp; lobbying expenses.</t>
  </si>
  <si>
    <t>(k) = (i) - (j)</t>
  </si>
  <si>
    <t xml:space="preserve">   FERC Audit Adjustments</t>
  </si>
  <si>
    <t>Pg13.3 Rev AH-2; Line 37; Col. f</t>
  </si>
  <si>
    <t>Pg13.6 Rev AH-3; Line 21; Col. f</t>
  </si>
  <si>
    <t>Sum Lines 22 thru 36</t>
  </si>
  <si>
    <t>Pg10 Rev Statement AD; Line 25</t>
  </si>
  <si>
    <t>Pg10 Rev Statement AD; Line 29</t>
  </si>
  <si>
    <t>Pg10 Rev Statement AD; Line 31</t>
  </si>
  <si>
    <t>Pg10 Rev Statement AD; Line 1</t>
  </si>
  <si>
    <t>Pg10 Rev Statement AD; Line 7</t>
  </si>
  <si>
    <t>Pg10 Rev Statement AD; Line 9</t>
  </si>
  <si>
    <t>Pg10 Rev Statement AD; Line 17</t>
  </si>
  <si>
    <t>Pg10 Rev Statement AD; Line 19</t>
  </si>
  <si>
    <t>(i) = (g) + (h)</t>
  </si>
  <si>
    <r>
      <t xml:space="preserve">Duplicate Charges (Company Energy Use) </t>
    </r>
    <r>
      <rPr>
        <b/>
        <vertAlign val="superscript"/>
        <sz val="12"/>
        <rFont val="Times New Roman"/>
        <family val="1"/>
      </rPr>
      <t>9</t>
    </r>
  </si>
  <si>
    <r>
      <t xml:space="preserve">(j) </t>
    </r>
    <r>
      <rPr>
        <b/>
        <vertAlign val="superscript"/>
        <sz val="12"/>
        <rFont val="Times New Roman"/>
        <family val="1"/>
      </rPr>
      <t>9</t>
    </r>
  </si>
  <si>
    <t>Source: As Filed Appendix XII Cycle 3; Rev Stmt AH Cost Adj incl in Cycle 6; ER24-175</t>
  </si>
  <si>
    <t xml:space="preserve">   FERC Audit Adjustments (incl. in Appendix XII Cycle 6; ER24-175)</t>
  </si>
  <si>
    <t>Pg10 Rev Statement AD; Line 35</t>
  </si>
  <si>
    <t>Pg13 Rev Statement AH; Line 19</t>
  </si>
  <si>
    <t>Pg13 Rev Statement AH; Line 43</t>
  </si>
  <si>
    <t>Pg12 Rev Statement AF; Line 7</t>
  </si>
  <si>
    <t>Pg16 Rev Statement AL; Line 5</t>
  </si>
  <si>
    <t>Pg16 Rev Statement AL; Line 9</t>
  </si>
  <si>
    <t>Pg16 Rev Statement AL; Line 19</t>
  </si>
  <si>
    <t>Pg10 Rev Statement AD; Line 11</t>
  </si>
  <si>
    <t>Pg10 Rev Statement AD; Line 27</t>
  </si>
  <si>
    <t>Pg11 Rev Statement AE; Line 1</t>
  </si>
  <si>
    <t>Pg11 Rev Statement AE; Line 11</t>
  </si>
  <si>
    <t>Pg11 Rev Statement AE; Line 13</t>
  </si>
  <si>
    <t>Pg11 Rev Statement AE; Line 15</t>
  </si>
  <si>
    <t xml:space="preserve">Items in bold have changed due to various FERC Audit adj. compared to Appendix XII Cycle 3 filing per ER21-320 and cost adj. incl. in Appendix XII Cycle 4 per ER22-133.  </t>
  </si>
  <si>
    <t>Pg20 Rev AV-4; Page 1; Line 26</t>
  </si>
  <si>
    <t>Items in bold have changed due to various FERC Audit adj. compared to Appendix XII Cycle 3 filing per ER21-320 and cost adj. incl. in Appendix XII Cycle 4 per ER22-133.</t>
  </si>
  <si>
    <t>Pg20 Rev AV-4; Line 6</t>
  </si>
  <si>
    <t>Pg15 Rev Statement AK; Line 17</t>
  </si>
  <si>
    <t>Rev Statement AK; Line 28</t>
  </si>
  <si>
    <t>Pg20 Rev AV-4; Line 4</t>
  </si>
  <si>
    <t>Pg20 Rev AV-4; Line 5</t>
  </si>
  <si>
    <t>Pg14 Rev Statement AJ; Line 17</t>
  </si>
  <si>
    <t>Pg9 Section 4; Page TU; Col. 11; Line 21</t>
  </si>
  <si>
    <t xml:space="preserve">Items in bold have changed due to various FERC Audit adj. compared to Appendix XII Cycle 3 filing per ER21-320 and cost adj. incl. in Appendix XII Cycle 4  </t>
  </si>
  <si>
    <t xml:space="preserve">per ER22-133. </t>
  </si>
  <si>
    <t>Pg10 Rev Statement AV2; Line 31</t>
  </si>
  <si>
    <t>Pg9 Rev Statement AL; Line 5</t>
  </si>
  <si>
    <t>Pg9 Rev Statement AL; Line 9</t>
  </si>
  <si>
    <t>Pg8 Rev Statement AH; Line 19</t>
  </si>
  <si>
    <t>Sum Lines 22 thru 38</t>
  </si>
  <si>
    <t>Negative of Pg8.3 Rev AH-3; Line 21; Col. j</t>
  </si>
  <si>
    <t>Source: As Filed Appendix XII Cycle 3; Rev AH-3 with cost adj incl. in Appendix XII Cycle 6; ER24-175</t>
  </si>
  <si>
    <t>Pg 8 Statement AH; Line 19</t>
  </si>
  <si>
    <t>Pg9 Statement AL; Line 5</t>
  </si>
  <si>
    <t>Pg9 Statement AL; Line 9</t>
  </si>
  <si>
    <t>Source: As Filed Appendix XII Cycle 3; Rev Summary of Cost Components in FERC Audit Adj; ER24-175</t>
  </si>
  <si>
    <t>Source: As Filed Appendix XII Cycle 3; Rev Stmt AH in FERC Audit Adj; ER24-175</t>
  </si>
  <si>
    <t>Source: As Filed Appendix XII Cycle 3; Rev AH-3 in FERC Audit Adj; ER24-175</t>
  </si>
  <si>
    <t>Source: As Filed Appendix XII Cycle 3; Rev Stmt AL in FERC Audit Adj; ER24-175</t>
  </si>
  <si>
    <t>Source: As Filed Appendix XII Cycle 3; Rev AV-4 in FERC Audit Adj; ER24-175</t>
  </si>
  <si>
    <t>Rev AH-3; Line 21; Col. a</t>
  </si>
  <si>
    <t>Negative of Rev AH-3; Line 43; Col. a</t>
  </si>
  <si>
    <t>Negative of Rev AH-3; Sum Lines 25, 26, 28, 29, 32, 35, 42, 45; Col. a or b</t>
  </si>
  <si>
    <t>Negative of Rev AH-3; Line 36; Col. a</t>
  </si>
  <si>
    <t>Negative of Rev AH-3; Line 37; Col. a</t>
  </si>
  <si>
    <t>Negative of Rev AH-3; Line 38; Col. a</t>
  </si>
  <si>
    <t>Negative of Rev AH-3; Line 30; Col. a</t>
  </si>
  <si>
    <t>Negative of Rev AH-3; Line 41; Col. b</t>
  </si>
  <si>
    <t>Negative of Rev AH-3; Line 34; Col. b</t>
  </si>
  <si>
    <t>Negative of Rev AH-3; Line 44; Col. a</t>
  </si>
  <si>
    <t xml:space="preserve">Negative of Rev AH-3; Sum Lines 27, 39; Col. a   </t>
  </si>
  <si>
    <t xml:space="preserve">Negative of Rev AH-3; Sum Lines 31, 33; Col. a </t>
  </si>
  <si>
    <t>Source: As Filed Appendix XII Cycle 3; Rev Sec 2-Non-Dir Exp in FERC Audit Adj; ER24-175</t>
  </si>
  <si>
    <t>Source: As Filed Appendix XII Cycle 3; Rev Sec 4-TU in FERC Audit Adj; ER24-175</t>
  </si>
  <si>
    <t>As Filed - Appendix XII Cycle 3 ER21-320, ER22-133 and ER24-175</t>
  </si>
  <si>
    <t xml:space="preserve"> Rev AH-3; Line 21; Col. d</t>
  </si>
  <si>
    <t>Rev AH-3; Line 21; Col. f</t>
  </si>
  <si>
    <t>Rev AH-3; Line 21; Col. h</t>
  </si>
  <si>
    <t xml:space="preserve">          Other Cost Adj (already adj per tab Pg8.1)</t>
  </si>
  <si>
    <t>Line 36</t>
  </si>
  <si>
    <t>Line 39 thru Line 41</t>
  </si>
  <si>
    <t>Line 42 x Line 43</t>
  </si>
  <si>
    <t>Negative of Line 40 x Line 65</t>
  </si>
  <si>
    <t>Line 44 + Line 45</t>
  </si>
  <si>
    <t>Pg8 Rev Statement AH; Line 46</t>
  </si>
  <si>
    <t>Sum Lines 49 thru 52</t>
  </si>
  <si>
    <t>Line 49 Above</t>
  </si>
  <si>
    <t>Sum Lines 55 thru 62</t>
  </si>
  <si>
    <t>Line 53 / Line 63</t>
  </si>
  <si>
    <t>Note: This tab is kept here even though there's no change in the result since it's shown in $1000s to make sure of the calculation done.</t>
  </si>
  <si>
    <t xml:space="preserve">Section C.6a of the Protocols provides a mechanism for SDG&amp;E to correct errors that affected the Appendix XII costs in a previous Informational Filing. In this </t>
  </si>
  <si>
    <t>Energy Use)" Credit accounted for in FERC account 929. This error understated the Citizens Share of the SX-PQ Underground Line Segment in the previous</t>
  </si>
  <si>
    <t>Appendix XII Cycle 3 filing causing its correction in the Appendix XII Cycle 7 Annual Informational Filing.</t>
  </si>
  <si>
    <t>Items in BOLD have changed to correct the over-allocation of "Duplicate Charges (Company Energy Use)" Credit in FERC Account no. 929.</t>
  </si>
  <si>
    <t>Appendix XII Cycle 7 Informational Filing, SDG&amp;E is correcting Appendix XII Cycle 3 for approximately $560 for the over-allocation of "Duplicate Charges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</si>
</sst>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9">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0%"/>
    <numFmt numFmtId="167" formatCode="_(* #,##0.000_);_(* \(#,##0.000\);_(* &quot;-&quot;??_);_(@_)"/>
    <numFmt numFmtId="168" formatCode="#,##0.0_);\(#,##0.0\)"/>
    <numFmt numFmtId="169" formatCode="0.000000"/>
    <numFmt numFmtId="170" formatCode="00000"/>
    <numFmt numFmtId="171" formatCode="General_)"/>
    <numFmt numFmtId="172" formatCode="000"/>
    <numFmt numFmtId="173" formatCode="0000"/>
    <numFmt numFmtId="174" formatCode="mm\-dd\-yy"/>
    <numFmt numFmtId="175" formatCode="_(&quot;$&quot;* #,##0.000_);_(&quot;$&quot;* \(#,##0.000\);_(&quot;$&quot;* &quot;-&quot;??_);_(@_)"/>
    <numFmt numFmtId="176" formatCode="0_);\(0\)"/>
    <numFmt numFmtId="177" formatCode="0.00000%"/>
    <numFmt numFmtId="178" formatCode="&quot;$&quot;#,##0"/>
    <numFmt numFmtId="179" formatCode="&quot;Pr:&quot;\ #,##0"/>
    <numFmt numFmtId="180" formatCode="#,##0.0_);[Red]\(#,##0.0\)"/>
    <numFmt numFmtId="181" formatCode="#,##0_%_);\(#,##0\)_%;#,##0_%_);@_%_)"/>
    <numFmt numFmtId="182" formatCode="#,##0.00_%_);\(#,##0.00\)_%;#,##0.00_%_);@_%_)"/>
    <numFmt numFmtId="183" formatCode="&quot;$&quot;#,##0_%_);\(&quot;$&quot;#,##0\)_%;&quot;$&quot;#,##0_%_);@_%_)"/>
    <numFmt numFmtId="184" formatCode="&quot;$&quot;#,##0.00_%_);\(&quot;$&quot;#,##0.00\)_%;&quot;$&quot;#,##0.00_%_);@_%_)"/>
    <numFmt numFmtId="185" formatCode="m/d/yy_%_)"/>
    <numFmt numFmtId="186" formatCode="#,##0&quot; F&quot;_);\(#,##0&quot; F&quot;\)"/>
    <numFmt numFmtId="187" formatCode="_-* #,##0_-;\-* #,##0_-;_-* &quot;-&quot;_-;_-@_-"/>
    <numFmt numFmtId="188" formatCode="_-* #,##0.00_-;\-* #,##0.00_-;_-* &quot;-&quot;??_-;_-@_-"/>
    <numFmt numFmtId="189" formatCode="0_%_);\(0\)_%;0_%_);@_%_)"/>
    <numFmt numFmtId="190" formatCode="_([$€-2]* #,##0.00_);_([$€-2]* \(#,##0.00\);_([$€-2]* &quot;-&quot;??_)"/>
    <numFmt numFmtId="191" formatCode="#,##0.0000000000_);\(#,##0.0000000000\)"/>
    <numFmt numFmtId="192" formatCode="0.0\%_);\(0.0\%\);0.0\%_);@_%_)"/>
    <numFmt numFmtId="193" formatCode="#,##0.0;\(#,##0.0\)"/>
    <numFmt numFmtId="194" formatCode="\ #,##0\ &quot;m³ &quot;;[Red]\-#,##0\ &quot;m³ &quot;"/>
    <numFmt numFmtId="195" formatCode="0.0\x_)_);&quot;NM&quot;_x_)_);0.0\x_)_);@_%_)"/>
    <numFmt numFmtId="196" formatCode="0.00_)"/>
    <numFmt numFmtId="197" formatCode="&quot;$&quot;#,##0.0_);\(&quot;$&quot;#,##0.0\)"/>
    <numFmt numFmtId="198" formatCode="&quot;yr &quot;0"/>
    <numFmt numFmtId="199" formatCode="&quot;Momth &quot;0"/>
    <numFmt numFmtId="200" formatCode="&quot;£&quot;#,##0.00;\-&quot;£&quot;#,##0.00"/>
    <numFmt numFmtId="201" formatCode="0.0%"/>
    <numFmt numFmtId="202" formatCode="_(&quot;$&quot;* #,##0_);_(&quot;$&quot;* \(#,##0\)"/>
    <numFmt numFmtId="203" formatCode="_(&quot;$&quot;* #,##0,_);_(&quot;$&quot;* \(#,##0,\);_(&quot;$&quot;* &quot;-&quot;??_);_(@_)"/>
    <numFmt numFmtId="204" formatCode="&quot;$&quot;#,##0,_);[Red]\(&quot;$&quot;#,##0,\)"/>
    <numFmt numFmtId="205" formatCode="0.000"/>
  </numFmts>
  <fonts count="173">
    <font>
      <sz val="11"/>
      <color theme="1"/>
      <name val="Calibri"/>
      <family val="2"/>
      <scheme val="minor"/>
    </font>
    <font>
      <sz val="12"/>
      <color theme="1"/>
      <name val="Calibri"/>
      <family val="2"/>
      <scheme val="minor"/>
    </font>
    <font>
      <sz val="11"/>
      <color theme="1"/>
      <name val="Calibri"/>
      <family val="2"/>
      <scheme val="minor"/>
    </font>
    <font>
      <sz val="10"/>
      <name val="Arial"/>
      <family val="2"/>
    </font>
    <font>
      <sz val="12"/>
      <name val="Times New Roman"/>
      <family val="1"/>
    </font>
    <font>
      <b/>
      <sz val="12"/>
      <name val="Times New Roman"/>
      <family val="1"/>
    </font>
    <font>
      <b/>
      <sz val="10"/>
      <name val="Arial"/>
      <family val="2"/>
    </font>
    <font>
      <b/>
      <sz val="12"/>
      <color rgb="FFFF0000"/>
      <name val="Times New Roman"/>
      <family val="1"/>
    </font>
    <font>
      <sz val="12"/>
      <color rgb="FFFF0000"/>
      <name val="Times New Roman"/>
      <family val="1"/>
    </font>
    <font>
      <u/>
      <sz val="12"/>
      <name val="Times New Roman"/>
      <family val="1"/>
    </font>
    <font>
      <b/>
      <vertAlign val="superscript"/>
      <sz val="12"/>
      <name val="Times New Roman"/>
      <family val="1"/>
    </font>
    <font>
      <sz val="10"/>
      <name val="Arial"/>
      <family val="2"/>
    </font>
    <font>
      <b/>
      <u/>
      <sz val="12"/>
      <name val="Times New Roman"/>
      <family val="1"/>
    </font>
    <font>
      <b/>
      <sz val="12"/>
      <name val="Arial"/>
      <family val="2"/>
    </font>
    <font>
      <b/>
      <sz val="8"/>
      <name val="Arial"/>
      <family val="2"/>
    </font>
    <font>
      <sz val="10"/>
      <color rgb="FFFF0000"/>
      <name val="Arial"/>
      <family val="2"/>
    </font>
    <font>
      <vertAlign val="superscript"/>
      <sz val="12"/>
      <name val="Times New Roman"/>
      <family val="1"/>
    </font>
    <font>
      <sz val="10"/>
      <name val="Times New Roman"/>
      <family val="1"/>
    </font>
    <font>
      <b/>
      <i/>
      <u/>
      <sz val="12"/>
      <name val="Times New Roman"/>
      <family val="1"/>
    </font>
    <font>
      <sz val="11"/>
      <name val="Arial"/>
      <family val="2"/>
    </font>
    <font>
      <b/>
      <sz val="9"/>
      <name val="Arial"/>
      <family val="2"/>
    </font>
    <font>
      <sz val="10"/>
      <color indexed="12"/>
      <name val="Arial"/>
      <family val="2"/>
    </font>
    <font>
      <sz val="10"/>
      <name val="Arial Narrow"/>
      <family val="2"/>
    </font>
    <font>
      <sz val="8"/>
      <name val="Arial"/>
      <family val="2"/>
    </font>
    <font>
      <b/>
      <u/>
      <sz val="10"/>
      <name val="Arial"/>
      <family val="2"/>
    </font>
    <font>
      <sz val="12"/>
      <color theme="1"/>
      <name val="Times New Roman"/>
      <family val="1"/>
    </font>
    <font>
      <u/>
      <vertAlign val="subscript"/>
      <sz val="12"/>
      <name val="Times New Roman"/>
      <family val="1"/>
    </font>
    <font>
      <b/>
      <sz val="12"/>
      <color theme="1"/>
      <name val="Times New Roman"/>
      <family val="1"/>
    </font>
    <font>
      <b/>
      <sz val="18"/>
      <color theme="3"/>
      <name val="Calibri Light"/>
      <family val="2"/>
      <scheme val="major"/>
    </font>
    <font>
      <sz val="11"/>
      <color indexed="8"/>
      <name val="Calibri"/>
      <family val="2"/>
    </font>
    <font>
      <sz val="11"/>
      <color indexed="9"/>
      <name val="Calibri"/>
      <family val="2"/>
    </font>
    <font>
      <sz val="7"/>
      <name val="Arial"/>
      <family val="2"/>
    </font>
    <font>
      <b/>
      <sz val="11"/>
      <color indexed="8"/>
      <name val="Calibri"/>
      <family val="2"/>
    </font>
    <font>
      <b/>
      <sz val="12"/>
      <color indexed="8"/>
      <name val="Arial"/>
      <family val="2"/>
    </font>
    <font>
      <b/>
      <i/>
      <sz val="12"/>
      <color indexed="8"/>
      <name val="Arial"/>
      <family val="2"/>
    </font>
    <font>
      <sz val="12"/>
      <color indexed="8"/>
      <name val="Arial"/>
      <family val="2"/>
    </font>
    <font>
      <b/>
      <sz val="10"/>
      <color indexed="8"/>
      <name val="Arial"/>
      <family val="2"/>
    </font>
    <font>
      <sz val="11"/>
      <color indexed="9"/>
      <name val="Arial"/>
      <family val="2"/>
    </font>
    <font>
      <b/>
      <sz val="11"/>
      <color indexed="9"/>
      <name val="Arial"/>
      <family val="2"/>
    </font>
    <font>
      <sz val="10"/>
      <color indexed="56"/>
      <name val="Arial"/>
      <family val="2"/>
    </font>
    <font>
      <sz val="10"/>
      <color indexed="8"/>
      <name val="Arial"/>
      <family val="2"/>
    </font>
    <font>
      <i/>
      <sz val="12"/>
      <color indexed="8"/>
      <name val="Arial"/>
      <family val="2"/>
    </font>
    <font>
      <b/>
      <sz val="11"/>
      <color indexed="56"/>
      <name val="Arial"/>
      <family val="2"/>
    </font>
    <font>
      <b/>
      <i/>
      <sz val="11"/>
      <color indexed="56"/>
      <name val="Arial"/>
      <family val="2"/>
    </font>
    <font>
      <b/>
      <sz val="11"/>
      <color indexed="18"/>
      <name val="Arial Narrow"/>
      <family val="2"/>
    </font>
    <font>
      <sz val="19"/>
      <color indexed="48"/>
      <name val="Arial"/>
      <family val="2"/>
    </font>
    <font>
      <sz val="12"/>
      <color indexed="14"/>
      <name val="Arial"/>
      <family val="2"/>
    </font>
    <font>
      <b/>
      <sz val="18"/>
      <color indexed="62"/>
      <name val="Cambria"/>
      <family val="2"/>
    </font>
    <font>
      <sz val="10"/>
      <color indexed="8"/>
      <name val="MS Sans Serif"/>
      <family val="2"/>
    </font>
    <font>
      <b/>
      <sz val="10"/>
      <color indexed="18"/>
      <name val="Arial"/>
      <family val="2"/>
    </font>
    <font>
      <b/>
      <u val="singleAccounting"/>
      <sz val="10"/>
      <color indexed="18"/>
      <name val="Arial"/>
      <family val="2"/>
    </font>
    <font>
      <sz val="8"/>
      <name val="Univers (WN)"/>
    </font>
    <font>
      <sz val="10"/>
      <color theme="1"/>
      <name val="Californian FB"/>
      <family val="2"/>
    </font>
    <font>
      <sz val="10"/>
      <color theme="0"/>
      <name val="Californian FB"/>
      <family val="2"/>
    </font>
    <font>
      <sz val="10"/>
      <color theme="0"/>
      <name val="Arial"/>
      <family val="2"/>
    </font>
    <font>
      <sz val="11"/>
      <color indexed="37"/>
      <name val="Calibri"/>
      <family val="2"/>
    </font>
    <font>
      <sz val="10"/>
      <color rgb="FF9C0006"/>
      <name val="Arial"/>
      <family val="2"/>
    </font>
    <font>
      <b/>
      <sz val="11"/>
      <color indexed="17"/>
      <name val="Calibri"/>
      <family val="2"/>
    </font>
    <font>
      <b/>
      <sz val="10"/>
      <color rgb="FFFA7D00"/>
      <name val="Arial"/>
      <family val="2"/>
    </font>
    <font>
      <b/>
      <sz val="11"/>
      <color indexed="9"/>
      <name val="Calibri"/>
      <family val="2"/>
    </font>
    <font>
      <b/>
      <sz val="10"/>
      <color theme="0"/>
      <name val="Arial"/>
      <family val="2"/>
    </font>
    <font>
      <sz val="8.5"/>
      <name val="LinePrinter"/>
    </font>
    <font>
      <i/>
      <sz val="10"/>
      <color rgb="FF7F7F7F"/>
      <name val="Californian FB"/>
      <family val="2"/>
    </font>
    <font>
      <sz val="10"/>
      <color rgb="FF006100"/>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sz val="11"/>
      <color indexed="48"/>
      <name val="Calibri"/>
      <family val="2"/>
    </font>
    <font>
      <sz val="10"/>
      <color rgb="FF3F3F76"/>
      <name val="Arial"/>
      <family val="2"/>
    </font>
    <font>
      <sz val="11"/>
      <color indexed="17"/>
      <name val="Calibri"/>
      <family val="2"/>
    </font>
    <font>
      <sz val="10"/>
      <color rgb="FFFA7D00"/>
      <name val="Arial"/>
      <family val="2"/>
    </font>
    <font>
      <sz val="10"/>
      <color rgb="FF9C6500"/>
      <name val="Arial"/>
      <family val="2"/>
    </font>
    <font>
      <sz val="7"/>
      <name val="Small Fonts"/>
      <family val="2"/>
    </font>
    <font>
      <sz val="12"/>
      <name val="Helv"/>
    </font>
    <font>
      <sz val="10"/>
      <color theme="1"/>
      <name val="Arial"/>
      <family val="2"/>
    </font>
    <font>
      <b/>
      <sz val="11"/>
      <color indexed="63"/>
      <name val="Calibri"/>
      <family val="2"/>
    </font>
    <font>
      <b/>
      <sz val="10"/>
      <color rgb="FF3F3F3F"/>
      <name val="Arial"/>
      <family val="2"/>
    </font>
    <font>
      <sz val="10"/>
      <name val="MS Sans Serif"/>
      <family val="2"/>
    </font>
    <font>
      <b/>
      <sz val="10"/>
      <name val="MS Sans Serif"/>
      <family val="2"/>
    </font>
    <font>
      <sz val="10"/>
      <color indexed="39"/>
      <name val="Arial"/>
      <family val="2"/>
    </font>
    <font>
      <sz val="8"/>
      <color indexed="62"/>
      <name val="Arial"/>
      <family val="2"/>
    </font>
    <font>
      <b/>
      <sz val="8"/>
      <color indexed="8"/>
      <name val="Arial"/>
      <family val="2"/>
    </font>
    <font>
      <sz val="8"/>
      <color indexed="8"/>
      <name val="Arial"/>
      <family val="2"/>
    </font>
    <font>
      <b/>
      <sz val="16"/>
      <color indexed="23"/>
      <name val="Arial"/>
      <family val="2"/>
    </font>
    <font>
      <sz val="19"/>
      <name val="Arial"/>
      <family val="2"/>
    </font>
    <font>
      <sz val="10"/>
      <color indexed="10"/>
      <name val="Arial"/>
      <family val="2"/>
    </font>
    <font>
      <sz val="8"/>
      <color indexed="14"/>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b/>
      <sz val="10"/>
      <color theme="1"/>
      <name val="Arial"/>
      <family val="2"/>
    </font>
    <font>
      <sz val="11"/>
      <color indexed="14"/>
      <name val="Calibri"/>
      <family val="2"/>
    </font>
    <font>
      <sz val="10"/>
      <color rgb="FF9C0006"/>
      <name val="Californian FB"/>
      <family val="2"/>
    </font>
    <font>
      <b/>
      <sz val="10"/>
      <color rgb="FFFA7D00"/>
      <name val="Californian FB"/>
      <family val="2"/>
    </font>
    <font>
      <b/>
      <sz val="10"/>
      <color theme="0"/>
      <name val="Californian FB"/>
      <family val="2"/>
    </font>
    <font>
      <sz val="10"/>
      <color rgb="FF006100"/>
      <name val="Californian FB"/>
      <family val="2"/>
    </font>
    <font>
      <b/>
      <sz val="15"/>
      <color theme="3"/>
      <name val="Californian FB"/>
      <family val="2"/>
    </font>
    <font>
      <b/>
      <sz val="13"/>
      <color theme="3"/>
      <name val="Californian FB"/>
      <family val="2"/>
    </font>
    <font>
      <b/>
      <sz val="11"/>
      <color theme="3"/>
      <name val="Californian FB"/>
      <family val="2"/>
    </font>
    <font>
      <sz val="10"/>
      <color rgb="FF3F3F76"/>
      <name val="Californian FB"/>
      <family val="2"/>
    </font>
    <font>
      <sz val="10"/>
      <color rgb="FFFA7D00"/>
      <name val="Californian FB"/>
      <family val="2"/>
    </font>
    <font>
      <sz val="10"/>
      <color rgb="FF9C6500"/>
      <name val="Californian FB"/>
      <family val="2"/>
    </font>
    <font>
      <sz val="10"/>
      <name val="System"/>
      <family val="2"/>
    </font>
    <font>
      <b/>
      <sz val="10"/>
      <color rgb="FF3F3F3F"/>
      <name val="Californian FB"/>
      <family val="2"/>
    </font>
    <font>
      <sz val="10"/>
      <name val="Lohit Hindi"/>
      <family val="2"/>
    </font>
    <font>
      <b/>
      <sz val="10"/>
      <color theme="1"/>
      <name val="Californian FB"/>
      <family val="2"/>
    </font>
    <font>
      <sz val="10"/>
      <color rgb="FFFF0000"/>
      <name val="Californian FB"/>
      <family val="2"/>
    </font>
    <font>
      <sz val="10"/>
      <name val="Arial"/>
      <family val="2"/>
    </font>
    <font>
      <sz val="8"/>
      <name val="Courier"/>
      <family val="3"/>
    </font>
    <font>
      <b/>
      <sz val="10"/>
      <color indexed="39"/>
      <name val="Arial"/>
      <family val="2"/>
    </font>
    <font>
      <b/>
      <u/>
      <sz val="12"/>
      <color theme="1"/>
      <name val="Times New Roman"/>
      <family val="1"/>
    </font>
    <font>
      <sz val="10"/>
      <name val="Courier"/>
      <family val="3"/>
    </font>
    <font>
      <sz val="10"/>
      <color indexed="9"/>
      <name val="Arial"/>
      <family val="2"/>
    </font>
    <font>
      <sz val="10"/>
      <color indexed="20"/>
      <name val="Arial"/>
      <family val="2"/>
    </font>
    <font>
      <sz val="9"/>
      <name val="Helv"/>
    </font>
    <font>
      <b/>
      <sz val="8"/>
      <color indexed="12"/>
      <name val="Arial"/>
      <family val="2"/>
    </font>
    <font>
      <b/>
      <i/>
      <sz val="12"/>
      <name val="Times New Roman"/>
      <family val="1"/>
    </font>
    <font>
      <b/>
      <sz val="10"/>
      <color indexed="52"/>
      <name val="Arial"/>
      <family val="2"/>
    </font>
    <font>
      <b/>
      <sz val="10"/>
      <color indexed="9"/>
      <name val="Arial"/>
      <family val="2"/>
    </font>
    <font>
      <sz val="8"/>
      <name val="Palatino"/>
      <family val="1"/>
    </font>
    <font>
      <sz val="10"/>
      <name val="Helv"/>
    </font>
    <font>
      <i/>
      <sz val="10"/>
      <color indexed="23"/>
      <name val="Arial"/>
      <family val="2"/>
    </font>
    <font>
      <u/>
      <sz val="10"/>
      <color indexed="36"/>
      <name val="Arial"/>
      <family val="2"/>
    </font>
    <font>
      <sz val="7"/>
      <name val="Palatino"/>
      <family val="1"/>
    </font>
    <font>
      <sz val="10"/>
      <color indexed="17"/>
      <name val="Arial"/>
      <family val="2"/>
    </font>
    <font>
      <b/>
      <u/>
      <sz val="11"/>
      <color indexed="37"/>
      <name val="Arial"/>
      <family val="2"/>
    </font>
    <font>
      <b/>
      <sz val="15"/>
      <color indexed="56"/>
      <name val="Arial"/>
      <family val="2"/>
    </font>
    <font>
      <b/>
      <sz val="13"/>
      <color indexed="56"/>
      <name val="Arial"/>
      <family val="2"/>
    </font>
    <font>
      <u/>
      <sz val="8"/>
      <color indexed="12"/>
      <name val="Courier"/>
      <family val="3"/>
    </font>
    <font>
      <u/>
      <sz val="10"/>
      <color indexed="12"/>
      <name val="Arial"/>
      <family val="2"/>
    </font>
    <font>
      <sz val="10"/>
      <color indexed="18"/>
      <name val="Palatino"/>
      <family val="1"/>
    </font>
    <font>
      <sz val="10"/>
      <color indexed="62"/>
      <name val="Arial"/>
      <family val="2"/>
    </font>
    <font>
      <b/>
      <sz val="10"/>
      <color indexed="8"/>
      <name val="Helv"/>
    </font>
    <font>
      <sz val="10"/>
      <color indexed="52"/>
      <name val="Arial"/>
      <family val="2"/>
    </font>
    <font>
      <sz val="10"/>
      <color indexed="60"/>
      <name val="Arial"/>
      <family val="2"/>
    </font>
    <font>
      <sz val="10"/>
      <name val="Palatino"/>
      <family val="1"/>
    </font>
    <font>
      <b/>
      <sz val="10"/>
      <color indexed="63"/>
      <name val="Arial"/>
      <family val="2"/>
    </font>
    <font>
      <sz val="10"/>
      <color indexed="16"/>
      <name val="Helvetica-Black"/>
    </font>
    <font>
      <sz val="7"/>
      <color indexed="12"/>
      <name val="Arial"/>
      <family val="2"/>
    </font>
    <font>
      <sz val="11"/>
      <color indexed="8"/>
      <name val="Tahoma"/>
      <family val="2"/>
    </font>
    <font>
      <b/>
      <sz val="11"/>
      <color indexed="8"/>
      <name val="Tahoma"/>
      <family val="2"/>
    </font>
    <font>
      <b/>
      <sz val="9"/>
      <name val="Palatino"/>
      <family val="1"/>
    </font>
    <font>
      <sz val="9"/>
      <color indexed="21"/>
      <name val="Helvetica-Black"/>
    </font>
    <font>
      <sz val="9"/>
      <name val="Helvetica-Black"/>
    </font>
    <font>
      <b/>
      <sz val="10"/>
      <color indexed="10"/>
      <name val="Arial"/>
      <family val="2"/>
    </font>
    <font>
      <i/>
      <sz val="10"/>
      <name val="Times New Roman"/>
      <family val="1"/>
    </font>
    <font>
      <sz val="12"/>
      <name val="SWISS"/>
    </font>
    <font>
      <sz val="8"/>
      <color indexed="12"/>
      <name val="Arial"/>
      <family val="2"/>
    </font>
    <font>
      <sz val="9"/>
      <color theme="1"/>
      <name val="Calibri"/>
      <family val="2"/>
      <scheme val="minor"/>
    </font>
    <font>
      <sz val="10"/>
      <name val="Arial"/>
      <family val="2"/>
    </font>
    <font>
      <strike/>
      <sz val="12"/>
      <name val="Times New Roman"/>
      <family val="1"/>
    </font>
    <font>
      <b/>
      <u/>
      <sz val="12"/>
      <color rgb="FFFF0000"/>
      <name val="Times New Roman"/>
      <family val="1"/>
    </font>
    <font>
      <b/>
      <vertAlign val="superscript"/>
      <sz val="12"/>
      <color rgb="FFFF0000"/>
      <name val="Times New Roman"/>
      <family val="1"/>
    </font>
    <font>
      <b/>
      <u val="singleAccounting"/>
      <sz val="12"/>
      <color rgb="FFFF0000"/>
      <name val="Times New Roman"/>
      <family val="1"/>
    </font>
    <font>
      <sz val="12"/>
      <color rgb="FF0000FF"/>
      <name val="Times New Roman"/>
      <family val="1"/>
    </font>
    <font>
      <sz val="10"/>
      <name val="Arial"/>
      <family val="2"/>
    </font>
    <font>
      <vertAlign val="superscript"/>
      <sz val="12"/>
      <color rgb="FFFF0000"/>
      <name val="Times New Roman"/>
      <family val="1"/>
    </font>
    <font>
      <b/>
      <sz val="14"/>
      <color theme="1"/>
      <name val="Times New Roman"/>
      <family val="1"/>
    </font>
    <font>
      <b/>
      <vertAlign val="superscript"/>
      <sz val="14"/>
      <color theme="1"/>
      <name val="Times New Roman"/>
      <family val="1"/>
    </font>
    <font>
      <b/>
      <vertAlign val="superscript"/>
      <sz val="11"/>
      <color theme="1"/>
      <name val="Times New Roman"/>
      <family val="1"/>
    </font>
    <font>
      <sz val="11"/>
      <name val="Times New Roman"/>
      <family val="1"/>
    </font>
    <font>
      <b/>
      <sz val="11"/>
      <name val="Times New Roman"/>
      <family val="1"/>
    </font>
    <font>
      <b/>
      <sz val="12"/>
      <name val="Calibri"/>
      <family val="2"/>
    </font>
    <font>
      <b/>
      <vertAlign val="superscript"/>
      <sz val="13"/>
      <name val="Times New Roman"/>
      <family val="1"/>
    </font>
    <font>
      <sz val="12"/>
      <name val="Calibri"/>
      <family val="2"/>
    </font>
    <font>
      <vertAlign val="superscript"/>
      <sz val="13"/>
      <name val="Times New Roman"/>
      <family val="1"/>
    </font>
    <font>
      <b/>
      <vertAlign val="superscript"/>
      <sz val="11"/>
      <name val="Times New Roman"/>
      <family val="1"/>
    </font>
    <font>
      <u/>
      <sz val="12"/>
      <color rgb="FFFF0000"/>
      <name val="Times New Roman"/>
      <family val="1"/>
    </font>
    <font>
      <sz val="9"/>
      <color indexed="81"/>
      <name val="Tahoma"/>
      <family val="2"/>
    </font>
  </fonts>
  <fills count="12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7"/>
        <bgColor indexed="64"/>
      </patternFill>
    </fill>
    <fill>
      <patternFill patternType="solid">
        <fgColor indexed="42"/>
        <bgColor indexed="64"/>
      </patternFill>
    </fill>
    <fill>
      <patternFill patternType="solid">
        <fgColor indexed="51"/>
        <bgColor indexed="64"/>
      </patternFill>
    </fill>
    <fill>
      <patternFill patternType="solid">
        <fgColor indexed="21"/>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9"/>
      </patternFill>
    </fill>
    <fill>
      <patternFill patternType="solid">
        <fgColor indexed="54"/>
      </patternFill>
    </fill>
    <fill>
      <patternFill patternType="solid">
        <fgColor indexed="26"/>
        <bgColor indexed="64"/>
      </patternFill>
    </fill>
    <fill>
      <patternFill patternType="solid">
        <fgColor indexed="20"/>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18"/>
        <bgColor indexed="18"/>
      </patternFill>
    </fill>
    <fill>
      <patternFill patternType="solid">
        <fgColor indexed="53"/>
        <bgColor indexed="53"/>
      </patternFill>
    </fill>
    <fill>
      <patternFill patternType="solid">
        <fgColor indexed="35"/>
        <bgColor indexed="35"/>
      </patternFill>
    </fill>
    <fill>
      <patternFill patternType="solid">
        <fgColor indexed="60"/>
      </patternFill>
    </fill>
    <fill>
      <patternFill patternType="mediumGray">
        <fgColor indexed="22"/>
      </patternFill>
    </fill>
    <fill>
      <patternFill patternType="solid">
        <fgColor indexed="43"/>
      </patternFill>
    </fill>
    <fill>
      <patternFill patternType="solid">
        <fgColor indexed="49"/>
      </patternFill>
    </fill>
    <fill>
      <patternFill patternType="solid">
        <fgColor indexed="31"/>
        <bgColor indexed="64"/>
      </patternFill>
    </fill>
    <fill>
      <patternFill patternType="solid">
        <fgColor indexed="45"/>
      </patternFill>
    </fill>
    <fill>
      <patternFill patternType="solid">
        <fgColor indexed="12"/>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2"/>
        <bgColor indexed="64"/>
      </patternFill>
    </fill>
    <fill>
      <patternFill patternType="solid">
        <fgColor indexed="53"/>
      </patternFill>
    </fill>
    <fill>
      <patternFill patternType="solid">
        <fgColor indexed="53"/>
        <bgColor indexed="64"/>
      </patternFill>
    </fill>
    <fill>
      <patternFill patternType="solid">
        <fgColor indexed="57"/>
      </patternFill>
    </fill>
    <fill>
      <patternFill patternType="solid">
        <fgColor indexed="50"/>
      </patternFill>
    </fill>
    <fill>
      <patternFill patternType="solid">
        <fgColor indexed="11"/>
      </patternFill>
    </fill>
    <fill>
      <patternFill patternType="solid">
        <fgColor indexed="11"/>
        <bgColor indexed="64"/>
      </patternFill>
    </fill>
    <fill>
      <patternFill patternType="lightUp">
        <fgColor indexed="48"/>
        <bgColor indexed="41"/>
      </patternFill>
    </fill>
    <fill>
      <patternFill patternType="lightUp">
        <fgColor indexed="22"/>
        <bgColor indexed="35"/>
      </patternFill>
    </fill>
    <fill>
      <patternFill patternType="solid">
        <fgColor indexed="35"/>
        <bgColor indexed="64"/>
      </patternFill>
    </fill>
    <fill>
      <patternFill patternType="solid">
        <fgColor indexed="41"/>
      </patternFill>
    </fill>
    <fill>
      <patternFill patternType="solid">
        <fgColor indexed="40"/>
      </patternFill>
    </fill>
    <fill>
      <patternFill patternType="solid">
        <fgColor indexed="23"/>
        <bgColor indexed="64"/>
      </patternFill>
    </fill>
    <fill>
      <patternFill patternType="solid">
        <fgColor indexed="22"/>
      </patternFill>
    </fill>
    <fill>
      <patternFill patternType="solid">
        <fgColor indexed="23"/>
      </patternFill>
    </fill>
    <fill>
      <patternFill patternType="solid">
        <fgColor indexed="55"/>
        <bgColor indexed="64"/>
      </patternFill>
    </fill>
    <fill>
      <patternFill patternType="solid">
        <fgColor indexed="44"/>
      </patternFill>
    </fill>
    <fill>
      <patternFill patternType="solid">
        <fgColor indexed="26"/>
      </patternFill>
    </fill>
    <fill>
      <patternFill patternType="solid">
        <fgColor indexed="15"/>
      </patternFill>
    </fill>
    <fill>
      <patternFill patternType="solid">
        <fgColor indexed="14"/>
        <bgColor indexed="64"/>
      </patternFill>
    </fill>
    <fill>
      <patternFill patternType="solid">
        <fgColor theme="0" tint="-0.14999847407452621"/>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36"/>
      </patternFill>
    </fill>
    <fill>
      <patternFill patternType="solid">
        <fgColor indexed="62"/>
      </patternFill>
    </fill>
    <fill>
      <patternFill patternType="solid">
        <fgColor indexed="55"/>
      </patternFill>
    </fill>
    <fill>
      <patternFill patternType="gray0625"/>
    </fill>
    <fill>
      <patternFill patternType="solid">
        <fgColor indexed="58"/>
        <bgColor indexed="64"/>
      </patternFill>
    </fill>
    <fill>
      <patternFill patternType="solid">
        <fgColor indexed="15"/>
        <bgColor indexed="64"/>
      </patternFill>
    </fill>
    <fill>
      <patternFill patternType="solid">
        <fgColor indexed="16"/>
        <bgColor indexed="64"/>
      </patternFill>
    </fill>
    <fill>
      <patternFill patternType="solid">
        <fgColor indexed="8"/>
        <bgColor indexed="64"/>
      </patternFill>
    </fill>
    <fill>
      <patternFill patternType="solid">
        <fgColor indexed="13"/>
        <bgColor indexed="64"/>
      </patternFill>
    </fill>
    <fill>
      <patternFill patternType="solid">
        <fgColor rgb="FFFFC000"/>
        <bgColor indexed="64"/>
      </patternFill>
    </fill>
  </fills>
  <borders count="130">
    <border>
      <left/>
      <right/>
      <top/>
      <bottom/>
      <diagonal/>
    </border>
    <border>
      <left/>
      <right/>
      <top/>
      <bottom style="double">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top style="medium">
        <color auto="1"/>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right/>
      <top style="thin">
        <color indexed="48"/>
      </top>
      <bottom style="double">
        <color indexed="48"/>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right/>
      <top/>
      <bottom style="thin">
        <color indexed="8"/>
      </bottom>
      <diagonal/>
    </border>
    <border>
      <left/>
      <right/>
      <top style="thin">
        <color indexed="8"/>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thin">
        <color theme="1"/>
      </bottom>
      <diagonal/>
    </border>
    <border>
      <left/>
      <right/>
      <top style="thin">
        <color theme="1"/>
      </top>
      <bottom/>
      <diagonal/>
    </border>
    <border>
      <left style="double">
        <color indexed="63"/>
      </left>
      <right style="double">
        <color indexed="63"/>
      </right>
      <top style="double">
        <color indexed="63"/>
      </top>
      <bottom style="double">
        <color indexed="63"/>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top/>
      <bottom style="medium">
        <color indexed="18"/>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style="thin">
        <color indexed="62"/>
      </top>
      <bottom style="double">
        <color indexed="62"/>
      </bottom>
      <diagonal/>
    </border>
    <border>
      <left/>
      <right/>
      <top/>
      <bottom style="thin">
        <color indexed="8"/>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51"/>
      </left>
      <right style="thin">
        <color indexed="51"/>
      </right>
      <top/>
      <bottom/>
      <diagonal/>
    </border>
    <border>
      <left style="thin">
        <color indexed="64"/>
      </left>
      <right/>
      <top/>
      <bottom/>
      <diagonal/>
    </border>
    <border>
      <left style="thin">
        <color indexed="64"/>
      </left>
      <right style="thin">
        <color indexed="64"/>
      </right>
      <top/>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4"/>
      </top>
      <bottom style="thin">
        <color indexed="63"/>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n">
        <color indexed="8"/>
      </bottom>
      <diagonal/>
    </border>
    <border>
      <left style="thin">
        <color auto="1"/>
      </left>
      <right/>
      <top/>
      <bottom style="thin">
        <color auto="1"/>
      </bottom>
      <diagonal/>
    </border>
    <border>
      <left style="thin">
        <color indexed="64"/>
      </left>
      <right style="thin">
        <color indexed="64"/>
      </right>
      <top style="double">
        <color indexed="64"/>
      </top>
      <bottom style="medium">
        <color indexed="64"/>
      </bottom>
      <diagonal/>
    </border>
    <border>
      <left/>
      <right style="thin">
        <color auto="1"/>
      </right>
      <top/>
      <bottom style="thin">
        <color auto="1"/>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4"/>
      </top>
      <bottom style="thin">
        <color indexed="63"/>
      </bottom>
      <diagonal/>
    </border>
    <border>
      <left/>
      <right/>
      <top style="thin">
        <color indexed="48"/>
      </top>
      <bottom style="double">
        <color indexed="48"/>
      </bottom>
      <diagonal/>
    </border>
    <border>
      <left/>
      <right/>
      <top style="thin">
        <color indexed="48"/>
      </top>
      <bottom style="double">
        <color indexed="48"/>
      </bottom>
      <diagonal/>
    </border>
    <border>
      <left/>
      <right style="medium">
        <color auto="1"/>
      </right>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medium">
        <color indexed="64"/>
      </left>
      <right style="thin">
        <color auto="1"/>
      </right>
      <top/>
      <bottom style="medium">
        <color indexed="64"/>
      </bottom>
      <diagonal/>
    </border>
    <border>
      <left/>
      <right style="thin">
        <color indexed="64"/>
      </right>
      <top/>
      <bottom style="medium">
        <color indexed="64"/>
      </bottom>
      <diagonal/>
    </border>
    <border>
      <left style="medium">
        <color auto="1"/>
      </left>
      <right/>
      <top style="medium">
        <color auto="1"/>
      </top>
      <bottom/>
      <diagonal/>
    </border>
    <border>
      <left/>
      <right style="thin">
        <color indexed="64"/>
      </right>
      <top style="medium">
        <color indexed="64"/>
      </top>
      <bottom/>
      <diagonal/>
    </border>
    <border>
      <left/>
      <right/>
      <top style="thin">
        <color auto="1"/>
      </top>
      <bottom style="double">
        <color auto="1"/>
      </bottom>
      <diagonal/>
    </border>
    <border>
      <left/>
      <right/>
      <top/>
      <bottom style="thin">
        <color indexed="64"/>
      </bottom>
      <diagonal/>
    </border>
    <border>
      <left/>
      <right/>
      <top style="double">
        <color indexed="64"/>
      </top>
      <bottom style="medium">
        <color indexed="64"/>
      </bottom>
      <diagonal/>
    </border>
    <border>
      <left/>
      <right style="thin">
        <color indexed="64"/>
      </right>
      <top style="thin">
        <color indexed="64"/>
      </top>
      <bottom/>
      <diagonal/>
    </border>
    <border>
      <left style="thin">
        <color auto="1"/>
      </left>
      <right/>
      <top/>
      <bottom style="double">
        <color auto="1"/>
      </bottom>
      <diagonal/>
    </border>
    <border>
      <left/>
      <right style="thin">
        <color auto="1"/>
      </right>
      <top/>
      <bottom style="double">
        <color auto="1"/>
      </bottom>
      <diagonal/>
    </border>
    <border>
      <left/>
      <right/>
      <top style="thin">
        <color indexed="64"/>
      </top>
      <bottom style="thin">
        <color indexed="64"/>
      </bottom>
      <diagonal/>
    </border>
    <border>
      <left/>
      <right/>
      <top/>
      <bottom style="thin">
        <color auto="1"/>
      </bottom>
      <diagonal/>
    </border>
    <border>
      <left/>
      <right style="thin">
        <color indexed="64"/>
      </right>
      <top style="double">
        <color auto="1"/>
      </top>
      <bottom/>
      <diagonal/>
    </border>
    <border>
      <left style="thin">
        <color indexed="64"/>
      </left>
      <right style="thin">
        <color indexed="64"/>
      </right>
      <top style="medium">
        <color indexed="64"/>
      </top>
      <bottom/>
      <diagonal/>
    </border>
    <border>
      <left style="medium">
        <color auto="1"/>
      </left>
      <right style="thin">
        <color auto="1"/>
      </right>
      <top style="medium">
        <color auto="1"/>
      </top>
      <bottom/>
      <diagonal/>
    </border>
    <border>
      <left/>
      <right style="thin">
        <color indexed="64"/>
      </right>
      <top/>
      <bottom style="medium">
        <color indexed="64"/>
      </bottom>
      <diagonal/>
    </border>
    <border>
      <left/>
      <right style="medium">
        <color auto="1"/>
      </right>
      <top/>
      <bottom style="medium">
        <color auto="1"/>
      </bottom>
      <diagonal/>
    </border>
    <border>
      <left style="medium">
        <color auto="1"/>
      </left>
      <right/>
      <top style="medium">
        <color auto="1"/>
      </top>
      <bottom/>
      <diagonal/>
    </border>
    <border>
      <left/>
      <right/>
      <top style="double">
        <color auto="1"/>
      </top>
      <bottom/>
      <diagonal/>
    </border>
  </borders>
  <cellStyleXfs count="38102">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3" fillId="0" borderId="0"/>
    <xf numFmtId="44"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22" fillId="0" borderId="0"/>
    <xf numFmtId="43" fontId="22"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9" fillId="36" borderId="0" applyNumberFormat="0" applyBorder="0" applyAlignment="0" applyProtection="0"/>
    <xf numFmtId="0" fontId="29" fillId="37" borderId="0" applyNumberFormat="0" applyBorder="0" applyAlignment="0" applyProtection="0"/>
    <xf numFmtId="0" fontId="30"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30"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30" fillId="44" borderId="0" applyNumberFormat="0" applyBorder="0" applyAlignment="0" applyProtection="0"/>
    <xf numFmtId="0" fontId="29" fillId="39" borderId="0" applyNumberFormat="0" applyBorder="0" applyAlignment="0" applyProtection="0"/>
    <xf numFmtId="0" fontId="29" fillId="45" borderId="0" applyNumberFormat="0" applyBorder="0" applyAlignment="0" applyProtection="0"/>
    <xf numFmtId="0" fontId="30" fillId="40"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30" fillId="38"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30" fillId="50" borderId="0" applyNumberFormat="0" applyBorder="0" applyAlignment="0" applyProtection="0"/>
    <xf numFmtId="171" fontId="31" fillId="0" borderId="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53" borderId="0" applyNumberFormat="0" applyBorder="0" applyAlignment="0" applyProtection="0"/>
    <xf numFmtId="43" fontId="3" fillId="0" borderId="0" applyFont="0" applyFill="0" applyBorder="0" applyAlignment="0" applyProtection="0"/>
    <xf numFmtId="0" fontId="2" fillId="0" borderId="0"/>
    <xf numFmtId="0" fontId="3" fillId="0" borderId="0"/>
    <xf numFmtId="0" fontId="3" fillId="0" borderId="0"/>
    <xf numFmtId="0" fontId="2" fillId="0" borderId="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33" fillId="54" borderId="20" applyNumberFormat="0" applyProtection="0">
      <alignment vertical="center"/>
    </xf>
    <xf numFmtId="4" fontId="34" fillId="54" borderId="20" applyNumberFormat="0" applyProtection="0">
      <alignment vertical="center"/>
    </xf>
    <xf numFmtId="4" fontId="35" fillId="54" borderId="20" applyNumberFormat="0" applyProtection="0">
      <alignment horizontal="left" vertical="center" indent="1"/>
    </xf>
    <xf numFmtId="0" fontId="36" fillId="54" borderId="20" applyNumberFormat="0" applyProtection="0">
      <alignment horizontal="left" vertical="top" indent="1"/>
    </xf>
    <xf numFmtId="4" fontId="35" fillId="55" borderId="0" applyNumberFormat="0" applyProtection="0">
      <alignment horizontal="left" vertical="center" indent="1"/>
    </xf>
    <xf numFmtId="4" fontId="37" fillId="56" borderId="21" applyNumberFormat="0" applyProtection="0">
      <alignment vertical="center"/>
    </xf>
    <xf numFmtId="4" fontId="35" fillId="56" borderId="20" applyNumberFormat="0" applyProtection="0">
      <alignment horizontal="right" vertical="center"/>
    </xf>
    <xf numFmtId="4" fontId="35" fillId="57" borderId="20" applyNumberFormat="0" applyProtection="0">
      <alignment horizontal="right" vertical="center"/>
    </xf>
    <xf numFmtId="4" fontId="35" fillId="58" borderId="20" applyNumberFormat="0" applyProtection="0">
      <alignment horizontal="right" vertical="center"/>
    </xf>
    <xf numFmtId="4" fontId="19" fillId="59" borderId="21" applyNumberFormat="0" applyProtection="0">
      <alignment vertical="center"/>
    </xf>
    <xf numFmtId="4" fontId="35" fillId="60" borderId="20" applyNumberFormat="0" applyProtection="0">
      <alignment horizontal="right" vertical="center"/>
    </xf>
    <xf numFmtId="4" fontId="35" fillId="61" borderId="20" applyNumberFormat="0" applyProtection="0">
      <alignment horizontal="right" vertical="center"/>
    </xf>
    <xf numFmtId="4" fontId="35" fillId="59" borderId="20" applyNumberFormat="0" applyProtection="0">
      <alignment horizontal="right" vertical="center"/>
    </xf>
    <xf numFmtId="4" fontId="37" fillId="62" borderId="21" applyNumberFormat="0" applyProtection="0">
      <alignment vertical="center"/>
    </xf>
    <xf numFmtId="4" fontId="35" fillId="63" borderId="20" applyNumberFormat="0" applyProtection="0">
      <alignment horizontal="right" vertical="center"/>
    </xf>
    <xf numFmtId="4" fontId="35" fillId="64" borderId="20" applyNumberFormat="0" applyProtection="0">
      <alignment horizontal="right" vertical="center"/>
    </xf>
    <xf numFmtId="4" fontId="35" fillId="62" borderId="20" applyNumberFormat="0" applyProtection="0">
      <alignment horizontal="right" vertical="center"/>
    </xf>
    <xf numFmtId="4" fontId="38" fillId="56" borderId="21" applyNumberFormat="0" applyProtection="0">
      <alignment vertical="center"/>
    </xf>
    <xf numFmtId="4" fontId="33" fillId="65" borderId="22" applyNumberFormat="0" applyProtection="0">
      <alignment horizontal="left" vertical="center" indent="1"/>
    </xf>
    <xf numFmtId="4" fontId="33" fillId="66" borderId="0" applyNumberFormat="0" applyProtection="0">
      <alignment horizontal="left" vertical="center" indent="1"/>
    </xf>
    <xf numFmtId="4" fontId="33" fillId="55" borderId="0" applyNumberFormat="0" applyProtection="0">
      <alignment horizontal="left" vertical="center" indent="1"/>
    </xf>
    <xf numFmtId="4" fontId="35" fillId="66" borderId="20" applyNumberFormat="0" applyProtection="0">
      <alignment horizontal="right" vertical="center"/>
    </xf>
    <xf numFmtId="4" fontId="39" fillId="67" borderId="21" applyNumberFormat="0" applyProtection="0">
      <alignment horizontal="left" vertical="center" indent="1"/>
    </xf>
    <xf numFmtId="4" fontId="40" fillId="66" borderId="0" applyNumberFormat="0" applyProtection="0">
      <alignment horizontal="left" vertical="center" indent="1"/>
    </xf>
    <xf numFmtId="4" fontId="40" fillId="55" borderId="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23" fillId="70" borderId="23" applyNumberFormat="0">
      <protection locked="0"/>
    </xf>
    <xf numFmtId="0" fontId="14" fillId="71" borderId="24" applyBorder="0"/>
    <xf numFmtId="4" fontId="35" fillId="69" borderId="20" applyNumberFormat="0" applyProtection="0">
      <alignment vertical="center"/>
    </xf>
    <xf numFmtId="4" fontId="41" fillId="69" borderId="20" applyNumberFormat="0" applyProtection="0">
      <alignment vertical="center"/>
    </xf>
    <xf numFmtId="4" fontId="33" fillId="66" borderId="25" applyNumberFormat="0" applyProtection="0">
      <alignment horizontal="left" vertical="center" indent="1"/>
    </xf>
    <xf numFmtId="0" fontId="40" fillId="72" borderId="20" applyNumberFormat="0" applyProtection="0">
      <alignment horizontal="left" vertical="top" indent="1"/>
    </xf>
    <xf numFmtId="4" fontId="35" fillId="69" borderId="20" applyNumberFormat="0" applyProtection="0">
      <alignment horizontal="right" vertical="center"/>
    </xf>
    <xf numFmtId="4" fontId="41" fillId="69" borderId="20" applyNumberFormat="0" applyProtection="0">
      <alignment horizontal="right" vertical="center"/>
    </xf>
    <xf numFmtId="4" fontId="33" fillId="66" borderId="20" applyNumberFormat="0" applyProtection="0">
      <alignment horizontal="left" vertical="center" indent="1"/>
    </xf>
    <xf numFmtId="0" fontId="40" fillId="68" borderId="20" applyNumberFormat="0" applyProtection="0">
      <alignment horizontal="left" vertical="top" indent="1"/>
    </xf>
    <xf numFmtId="4" fontId="42" fillId="67" borderId="21" applyNumberFormat="0" applyProtection="0">
      <alignment vertical="center"/>
    </xf>
    <xf numFmtId="4" fontId="43" fillId="67" borderId="21" applyNumberFormat="0" applyProtection="0">
      <alignment vertical="center"/>
    </xf>
    <xf numFmtId="4" fontId="44" fillId="72" borderId="21" applyNumberFormat="0" applyProtection="0">
      <alignment horizontal="left" vertical="center" indent="1"/>
    </xf>
    <xf numFmtId="4" fontId="45" fillId="68" borderId="25" applyNumberFormat="0" applyProtection="0">
      <alignment horizontal="left" vertical="center" indent="1"/>
    </xf>
    <xf numFmtId="0" fontId="23" fillId="73" borderId="26"/>
    <xf numFmtId="4" fontId="46" fillId="69" borderId="20" applyNumberFormat="0" applyProtection="0">
      <alignment horizontal="right" vertical="center"/>
    </xf>
    <xf numFmtId="0" fontId="47" fillId="0" borderId="0" applyNumberFormat="0" applyFill="0" applyBorder="0" applyAlignment="0" applyProtection="0"/>
    <xf numFmtId="0" fontId="48" fillId="0" borderId="0"/>
    <xf numFmtId="0" fontId="49" fillId="0" borderId="27" applyNumberFormat="0" applyFill="0" applyProtection="0">
      <alignment horizontal="center"/>
    </xf>
    <xf numFmtId="0" fontId="50" fillId="0" borderId="0" applyNumberFormat="0" applyFill="0" applyBorder="0" applyProtection="0">
      <alignment horizontal="centerContinuous"/>
    </xf>
    <xf numFmtId="172" fontId="51" fillId="0" borderId="0" applyFont="0" applyFill="0" applyBorder="0" applyAlignment="0" applyProtection="0"/>
    <xf numFmtId="173" fontId="51" fillId="0" borderId="0" applyFont="0" applyFill="0" applyBorder="0" applyAlignment="0" applyProtection="0"/>
    <xf numFmtId="0" fontId="52" fillId="13"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14"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6" borderId="0" applyNumberFormat="0" applyBorder="0" applyAlignment="0" applyProtection="0"/>
    <xf numFmtId="0" fontId="52" fillId="30" borderId="0" applyNumberFormat="0" applyBorder="0" applyAlignment="0" applyProtection="0"/>
    <xf numFmtId="0" fontId="52" fillId="34" borderId="0" applyNumberFormat="0" applyBorder="0" applyAlignment="0" applyProtection="0"/>
    <xf numFmtId="0" fontId="53" fillId="15" borderId="0" applyNumberFormat="0" applyBorder="0" applyAlignment="0" applyProtection="0"/>
    <xf numFmtId="0" fontId="53" fillId="19" borderId="0" applyNumberFormat="0" applyBorder="0" applyAlignment="0" applyProtection="0"/>
    <xf numFmtId="0" fontId="53" fillId="23" borderId="0" applyNumberFormat="0" applyBorder="0" applyAlignment="0" applyProtection="0"/>
    <xf numFmtId="0" fontId="53" fillId="27" borderId="0" applyNumberFormat="0" applyBorder="0" applyAlignment="0" applyProtection="0"/>
    <xf numFmtId="0" fontId="53" fillId="31" borderId="0" applyNumberFormat="0" applyBorder="0" applyAlignment="0" applyProtection="0"/>
    <xf numFmtId="0" fontId="53" fillId="35" borderId="0" applyNumberFormat="0" applyBorder="0" applyAlignment="0" applyProtection="0"/>
    <xf numFmtId="0" fontId="53" fillId="12"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53" fillId="12"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53" fillId="12"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30" fillId="74" borderId="0" applyNumberFormat="0" applyBorder="0" applyAlignment="0" applyProtection="0"/>
    <xf numFmtId="0" fontId="53" fillId="16"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53" fillId="16"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53" fillId="16"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30" fillId="75" borderId="0" applyNumberFormat="0" applyBorder="0" applyAlignment="0" applyProtection="0"/>
    <xf numFmtId="0" fontId="53" fillId="20"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53" fillId="20"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53" fillId="20"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53" fillId="24"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53" fillId="24"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53" fillId="24"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53" fillId="2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53" fillId="2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53" fillId="2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53" fillId="32"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53" fillId="32"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53" fillId="32"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6" fillId="6" borderId="0" applyNumberFormat="0" applyBorder="0" applyAlignment="0" applyProtection="0"/>
    <xf numFmtId="0" fontId="57" fillId="79" borderId="28" applyNumberFormat="0" applyAlignment="0" applyProtection="0"/>
    <xf numFmtId="0" fontId="57" fillId="79" borderId="28" applyNumberFormat="0" applyAlignment="0" applyProtection="0"/>
    <xf numFmtId="0" fontId="58" fillId="9" borderId="14" applyNumberFormat="0" applyAlignment="0" applyProtection="0"/>
    <xf numFmtId="0" fontId="59" fillId="77" borderId="29" applyNumberFormat="0" applyAlignment="0" applyProtection="0"/>
    <xf numFmtId="0" fontId="59" fillId="77" borderId="29" applyNumberFormat="0" applyAlignment="0" applyProtection="0"/>
    <xf numFmtId="0" fontId="60" fillId="10" borderId="17" applyNumberFormat="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74" fontId="61" fillId="0" borderId="0" applyFont="0">
      <alignment horizontal="center"/>
    </xf>
    <xf numFmtId="0" fontId="62" fillId="0" borderId="0" applyNumberFormat="0" applyFill="0" applyBorder="0" applyAlignment="0" applyProtection="0"/>
    <xf numFmtId="1" fontId="51" fillId="0" borderId="0" applyFo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63" fillId="5" borderId="0" applyNumberFormat="0" applyBorder="0" applyAlignment="0" applyProtection="0"/>
    <xf numFmtId="0" fontId="64" fillId="0" borderId="30" applyNumberFormat="0" applyFill="0" applyAlignment="0" applyProtection="0"/>
    <xf numFmtId="0" fontId="64" fillId="0" borderId="30" applyNumberFormat="0" applyFill="0" applyAlignment="0" applyProtection="0"/>
    <xf numFmtId="0" fontId="65" fillId="0" borderId="11" applyNumberFormat="0" applyFill="0" applyAlignment="0" applyProtection="0"/>
    <xf numFmtId="0" fontId="66" fillId="0" borderId="31" applyNumberFormat="0" applyFill="0" applyAlignment="0" applyProtection="0"/>
    <xf numFmtId="0" fontId="66" fillId="0" borderId="31" applyNumberFormat="0" applyFill="0" applyAlignment="0" applyProtection="0"/>
    <xf numFmtId="0" fontId="67" fillId="0" borderId="12" applyNumberFormat="0" applyFill="0" applyAlignment="0" applyProtection="0"/>
    <xf numFmtId="0" fontId="68" fillId="0" borderId="32" applyNumberFormat="0" applyFill="0" applyAlignment="0" applyProtection="0"/>
    <xf numFmtId="0" fontId="68" fillId="0" borderId="32" applyNumberFormat="0" applyFill="0" applyAlignment="0" applyProtection="0"/>
    <xf numFmtId="0" fontId="69" fillId="0" borderId="13"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49" borderId="28" applyNumberFormat="0" applyAlignment="0" applyProtection="0"/>
    <xf numFmtId="0" fontId="70" fillId="49" borderId="28" applyNumberFormat="0" applyAlignment="0" applyProtection="0"/>
    <xf numFmtId="0" fontId="71" fillId="8" borderId="14" applyNumberFormat="0" applyAlignment="0" applyProtection="0"/>
    <xf numFmtId="0" fontId="72" fillId="0" borderId="33" applyNumberFormat="0" applyFill="0" applyAlignment="0" applyProtection="0"/>
    <xf numFmtId="0" fontId="72" fillId="0" borderId="33" applyNumberFormat="0" applyFill="0" applyAlignment="0" applyProtection="0"/>
    <xf numFmtId="0" fontId="73" fillId="0" borderId="16" applyNumberFormat="0" applyFill="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4" fillId="7" borderId="0" applyNumberFormat="0" applyBorder="0" applyAlignment="0" applyProtection="0"/>
    <xf numFmtId="37" fontId="75" fillId="0" borderId="0"/>
    <xf numFmtId="37" fontId="75" fillId="0" borderId="0"/>
    <xf numFmtId="37" fontId="75" fillId="0" borderId="0"/>
    <xf numFmtId="37" fontId="75" fillId="0" borderId="0"/>
    <xf numFmtId="37" fontId="75" fillId="0" borderId="0"/>
    <xf numFmtId="0" fontId="23" fillId="80" borderId="0"/>
    <xf numFmtId="0" fontId="76" fillId="0" borderId="0"/>
    <xf numFmtId="0" fontId="23" fillId="80" borderId="0"/>
    <xf numFmtId="0" fontId="23" fillId="80" borderId="0"/>
    <xf numFmtId="0" fontId="3" fillId="0" borderId="0"/>
    <xf numFmtId="0" fontId="52" fillId="0" borderId="0"/>
    <xf numFmtId="0" fontId="76" fillId="0" borderId="0"/>
    <xf numFmtId="0" fontId="3" fillId="0" borderId="0"/>
    <xf numFmtId="0" fontId="3" fillId="0" borderId="0"/>
    <xf numFmtId="0" fontId="23" fillId="80" borderId="0"/>
    <xf numFmtId="0" fontId="23" fillId="80" borderId="0"/>
    <xf numFmtId="0" fontId="3" fillId="0" borderId="0"/>
    <xf numFmtId="0" fontId="23" fillId="80" borderId="0"/>
    <xf numFmtId="0" fontId="23" fillId="80" borderId="0"/>
    <xf numFmtId="0" fontId="23" fillId="80" borderId="0"/>
    <xf numFmtId="0" fontId="23" fillId="80" borderId="0"/>
    <xf numFmtId="0" fontId="23" fillId="80" borderId="0"/>
    <xf numFmtId="0" fontId="23" fillId="80" borderId="0"/>
    <xf numFmtId="0" fontId="3" fillId="0" borderId="0"/>
    <xf numFmtId="0" fontId="3" fillId="0" borderId="0"/>
    <xf numFmtId="0" fontId="23" fillId="80" borderId="0"/>
    <xf numFmtId="0" fontId="23" fillId="80" borderId="0"/>
    <xf numFmtId="0" fontId="23" fillId="80" borderId="0"/>
    <xf numFmtId="0" fontId="23" fillId="48" borderId="28" applyNumberFormat="0" applyFont="0" applyAlignment="0" applyProtection="0"/>
    <xf numFmtId="0" fontId="23" fillId="48" borderId="28" applyNumberFormat="0" applyFont="0" applyAlignment="0" applyProtection="0"/>
    <xf numFmtId="0" fontId="23" fillId="48" borderId="28" applyNumberFormat="0" applyFont="0" applyAlignment="0" applyProtection="0"/>
    <xf numFmtId="0" fontId="23" fillId="48" borderId="28" applyNumberFormat="0" applyFont="0" applyAlignment="0" applyProtection="0"/>
    <xf numFmtId="0" fontId="23" fillId="48" borderId="28" applyNumberFormat="0" applyFont="0" applyAlignment="0" applyProtection="0"/>
    <xf numFmtId="0" fontId="23" fillId="48" borderId="28" applyNumberFormat="0" applyFont="0" applyAlignment="0" applyProtection="0"/>
    <xf numFmtId="0" fontId="23" fillId="48" borderId="28" applyNumberFormat="0" applyFont="0" applyAlignment="0" applyProtection="0"/>
    <xf numFmtId="0" fontId="77" fillId="11" borderId="18" applyNumberFormat="0" applyFont="0" applyAlignment="0" applyProtection="0"/>
    <xf numFmtId="0" fontId="78" fillId="79" borderId="34" applyNumberFormat="0" applyAlignment="0" applyProtection="0"/>
    <xf numFmtId="0" fontId="78" fillId="79" borderId="34" applyNumberFormat="0" applyAlignment="0" applyProtection="0"/>
    <xf numFmtId="0" fontId="79" fillId="9" borderId="15"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0" fillId="0" borderId="0" applyNumberFormat="0" applyFont="0" applyFill="0" applyBorder="0" applyAlignment="0" applyProtection="0">
      <alignment horizontal="left"/>
    </xf>
    <xf numFmtId="15" fontId="80" fillId="0" borderId="0" applyFont="0" applyFill="0" applyBorder="0" applyAlignment="0" applyProtection="0"/>
    <xf numFmtId="4" fontId="80" fillId="0" borderId="0" applyFont="0" applyFill="0" applyBorder="0" applyAlignment="0" applyProtection="0"/>
    <xf numFmtId="0" fontId="81" fillId="0" borderId="9">
      <alignment horizontal="center"/>
    </xf>
    <xf numFmtId="3" fontId="80" fillId="0" borderId="0" applyFont="0" applyFill="0" applyBorder="0" applyAlignment="0" applyProtection="0"/>
    <xf numFmtId="0" fontId="80" fillId="81" borderId="0" applyNumberFormat="0" applyFont="0" applyBorder="0" applyAlignment="0" applyProtection="0"/>
    <xf numFmtId="4" fontId="33" fillId="54" borderId="20"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40" fillId="54" borderId="34"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36" fillId="82" borderId="20"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40" fillId="54" borderId="34"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82" fillId="54" borderId="34" applyNumberFormat="0" applyProtection="0">
      <alignment vertical="center"/>
    </xf>
    <xf numFmtId="4" fontId="83" fillId="54" borderId="28" applyNumberFormat="0" applyProtection="0">
      <alignment vertical="center"/>
    </xf>
    <xf numFmtId="4" fontId="34" fillId="54" borderId="20" applyNumberFormat="0" applyProtection="0">
      <alignment vertical="center"/>
    </xf>
    <xf numFmtId="4" fontId="35" fillId="54" borderId="20"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40" fillId="54" borderId="34"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40" fillId="54" borderId="34" applyNumberFormat="0" applyProtection="0">
      <alignment horizontal="left" vertical="center" indent="1"/>
    </xf>
    <xf numFmtId="4" fontId="40" fillId="54" borderId="34" applyNumberFormat="0" applyProtection="0">
      <alignment horizontal="left" vertical="center" indent="1"/>
    </xf>
    <xf numFmtId="4" fontId="36" fillId="54" borderId="20"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40" fillId="54" borderId="34"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40" fillId="54" borderId="34" applyNumberFormat="0" applyProtection="0">
      <alignment horizontal="left" vertical="center" indent="1"/>
    </xf>
    <xf numFmtId="4" fontId="40" fillId="54" borderId="34" applyNumberFormat="0" applyProtection="0">
      <alignment horizontal="left" vertical="center" indent="1"/>
    </xf>
    <xf numFmtId="0" fontId="84" fillId="82" borderId="20" applyNumberFormat="0" applyProtection="0">
      <alignment horizontal="left" vertical="top" indent="1"/>
    </xf>
    <xf numFmtId="4" fontId="40" fillId="54" borderId="34" applyNumberFormat="0" applyProtection="0">
      <alignment horizontal="left" vertical="center" indent="1"/>
    </xf>
    <xf numFmtId="0" fontId="36" fillId="54" borderId="20" applyNumberFormat="0" applyProtection="0">
      <alignment horizontal="left" vertical="top"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4" fontId="36" fillId="68" borderId="0"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35" fillId="55" borderId="0" applyNumberFormat="0" applyProtection="0">
      <alignment horizontal="left" vertical="center" indent="1"/>
    </xf>
    <xf numFmtId="4" fontId="23" fillId="85" borderId="28" applyNumberFormat="0" applyProtection="0">
      <alignment horizontal="right" vertical="center"/>
    </xf>
    <xf numFmtId="4" fontId="23" fillId="85" borderId="28" applyNumberFormat="0" applyProtection="0">
      <alignment horizontal="right" vertical="center"/>
    </xf>
    <xf numFmtId="4" fontId="40" fillId="57" borderId="34"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57" borderId="34"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35" fillId="56" borderId="20"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40" fillId="58" borderId="34"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58" borderId="34"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35" fillId="57" borderId="20"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40" fillId="56" borderId="34"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56" borderId="34"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35" fillId="58" borderId="20"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40" fillId="61" borderId="34"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61" borderId="34"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35" fillId="60" borderId="20"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40" fillId="91" borderId="34"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1" borderId="34"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35" fillId="61" borderId="20"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40" fillId="93" borderId="34"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3" borderId="34"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35" fillId="59" borderId="20"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40" fillId="64" borderId="34"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64" borderId="34"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35" fillId="63" borderId="20" applyNumberFormat="0" applyProtection="0">
      <alignment horizontal="right" vertical="center"/>
    </xf>
    <xf numFmtId="4" fontId="23" fillId="95" borderId="28" applyNumberFormat="0" applyProtection="0">
      <alignment horizontal="right" vertical="center"/>
    </xf>
    <xf numFmtId="4" fontId="23" fillId="95" borderId="28" applyNumberFormat="0" applyProtection="0">
      <alignment horizontal="right" vertical="center"/>
    </xf>
    <xf numFmtId="4" fontId="40" fillId="63" borderId="34"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63" borderId="34" applyNumberFormat="0" applyProtection="0">
      <alignment horizontal="right" vertical="center"/>
    </xf>
    <xf numFmtId="4" fontId="23" fillId="95" borderId="28" applyNumberFormat="0" applyProtection="0">
      <alignment horizontal="right" vertical="center"/>
    </xf>
    <xf numFmtId="4" fontId="23" fillId="95" borderId="28" applyNumberFormat="0" applyProtection="0">
      <alignment horizontal="right" vertical="center"/>
    </xf>
    <xf numFmtId="4" fontId="23" fillId="95" borderId="28" applyNumberFormat="0" applyProtection="0">
      <alignment horizontal="right" vertical="center"/>
    </xf>
    <xf numFmtId="4" fontId="23" fillId="95" borderId="28" applyNumberFormat="0" applyProtection="0">
      <alignment horizontal="right" vertical="center"/>
    </xf>
    <xf numFmtId="4" fontId="23" fillId="95" borderId="28" applyNumberFormat="0" applyProtection="0">
      <alignment horizontal="right" vertical="center"/>
    </xf>
    <xf numFmtId="4" fontId="23" fillId="95" borderId="28" applyNumberFormat="0" applyProtection="0">
      <alignment horizontal="right" vertical="center"/>
    </xf>
    <xf numFmtId="4" fontId="23" fillId="95" borderId="28" applyNumberFormat="0" applyProtection="0">
      <alignment horizontal="right" vertical="center"/>
    </xf>
    <xf numFmtId="4" fontId="23" fillId="95" borderId="28" applyNumberFormat="0" applyProtection="0">
      <alignment horizontal="right" vertical="center"/>
    </xf>
    <xf numFmtId="4" fontId="35" fillId="64" borderId="20"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40" fillId="97" borderId="34"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7" borderId="34"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35" fillId="62" borderId="20" applyNumberFormat="0" applyProtection="0">
      <alignment horizontal="right" vertical="center"/>
    </xf>
    <xf numFmtId="4" fontId="23" fillId="98" borderId="35" applyNumberFormat="0" applyProtection="0">
      <alignment horizontal="left" vertical="center" indent="1"/>
    </xf>
    <xf numFmtId="4" fontId="36" fillId="99" borderId="34" applyNumberFormat="0" applyProtection="0">
      <alignment horizontal="left" vertical="center" indent="1"/>
    </xf>
    <xf numFmtId="4" fontId="36" fillId="98" borderId="22" applyNumberFormat="0" applyProtection="0">
      <alignment horizontal="left" vertical="center" indent="1"/>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33" fillId="65" borderId="22" applyNumberFormat="0" applyProtection="0">
      <alignment horizontal="left" vertical="center" indent="1"/>
    </xf>
    <xf numFmtId="4" fontId="23" fillId="98" borderId="35" applyNumberFormat="0" applyProtection="0">
      <alignment horizontal="left" vertical="center" indent="1"/>
    </xf>
    <xf numFmtId="4" fontId="36" fillId="98" borderId="22" applyNumberFormat="0" applyProtection="0">
      <alignment horizontal="left" vertical="center" indent="1"/>
    </xf>
    <xf numFmtId="4" fontId="40" fillId="100" borderId="36" applyNumberFormat="0" applyProtection="0">
      <alignment horizontal="left" vertical="center" indent="1"/>
    </xf>
    <xf numFmtId="4" fontId="40" fillId="100" borderId="36" applyNumberFormat="0" applyProtection="0">
      <alignment horizontal="left" vertical="center" indent="1"/>
    </xf>
    <xf numFmtId="4" fontId="3" fillId="71" borderId="35" applyNumberFormat="0" applyProtection="0">
      <alignment horizontal="left" vertical="center" indent="1"/>
    </xf>
    <xf numFmtId="4" fontId="40" fillId="101" borderId="0" applyNumberFormat="0" applyProtection="0">
      <alignment horizontal="left" vertical="center" indent="1"/>
    </xf>
    <xf numFmtId="4" fontId="40" fillId="100" borderId="36" applyNumberFormat="0" applyProtection="0">
      <alignment horizontal="left" vertical="center" indent="1"/>
    </xf>
    <xf numFmtId="4" fontId="3" fillId="71" borderId="35" applyNumberFormat="0" applyProtection="0">
      <alignment horizontal="left" vertical="center" indent="1"/>
    </xf>
    <xf numFmtId="4" fontId="33" fillId="66" borderId="0" applyNumberFormat="0" applyProtection="0">
      <alignment horizontal="left" vertical="center" indent="1"/>
    </xf>
    <xf numFmtId="4" fontId="40" fillId="101" borderId="0" applyNumberFormat="0" applyProtection="0">
      <alignment horizontal="left" vertical="center" indent="1"/>
    </xf>
    <xf numFmtId="4" fontId="33" fillId="55" borderId="0" applyNumberFormat="0" applyProtection="0">
      <alignment horizontal="left" vertical="center" indent="1"/>
    </xf>
    <xf numFmtId="4" fontId="3" fillId="71" borderId="35" applyNumberFormat="0" applyProtection="0">
      <alignment horizontal="left" vertical="center" indent="1"/>
    </xf>
    <xf numFmtId="4" fontId="33" fillId="55" borderId="0" applyNumberFormat="0" applyProtection="0">
      <alignment horizontal="left" vertical="center" indent="1"/>
    </xf>
    <xf numFmtId="4" fontId="3" fillId="71" borderId="35" applyNumberFormat="0" applyProtection="0">
      <alignment horizontal="left" vertical="center" indent="1"/>
    </xf>
    <xf numFmtId="4" fontId="23" fillId="102" borderId="28" applyNumberFormat="0" applyProtection="0">
      <alignment horizontal="right" vertical="center"/>
    </xf>
    <xf numFmtId="4" fontId="23" fillId="102" borderId="28" applyNumberFormat="0" applyProtection="0">
      <alignment horizontal="right" vertical="center"/>
    </xf>
    <xf numFmtId="0" fontId="3" fillId="84" borderId="34" applyNumberFormat="0" applyProtection="0">
      <alignment horizontal="left" vertical="center" indent="1"/>
    </xf>
    <xf numFmtId="0" fontId="3" fillId="84" borderId="34" applyNumberFormat="0" applyProtection="0">
      <alignment horizontal="left" vertical="center" indent="1"/>
    </xf>
    <xf numFmtId="4" fontId="40" fillId="102" borderId="20" applyNumberFormat="0" applyProtection="0">
      <alignment horizontal="right" vertical="center"/>
    </xf>
    <xf numFmtId="4" fontId="40" fillId="102" borderId="20" applyNumberFormat="0" applyProtection="0">
      <alignment horizontal="right" vertical="center"/>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35" fillId="66" borderId="20" applyNumberFormat="0" applyProtection="0">
      <alignment horizontal="right" vertical="center"/>
    </xf>
    <xf numFmtId="4" fontId="40" fillId="66" borderId="0"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40" fillId="100" borderId="34" applyNumberFormat="0" applyProtection="0">
      <alignment horizontal="left" vertical="center" indent="1"/>
    </xf>
    <xf numFmtId="4" fontId="40" fillId="101" borderId="0" applyNumberFormat="0" applyProtection="0">
      <alignment horizontal="left" vertical="center" indent="1"/>
    </xf>
    <xf numFmtId="4" fontId="40" fillId="101" borderId="0" applyNumberFormat="0" applyProtection="0">
      <alignment horizontal="left" vertical="center" indent="1"/>
    </xf>
    <xf numFmtId="4" fontId="40" fillId="100" borderId="34" applyNumberFormat="0" applyProtection="0">
      <alignment horizontal="left" vertical="center" indent="1"/>
    </xf>
    <xf numFmtId="4" fontId="40" fillId="100" borderId="34" applyNumberFormat="0" applyProtection="0">
      <alignment horizontal="left" vertical="center" indent="1"/>
    </xf>
    <xf numFmtId="4" fontId="40" fillId="100" borderId="34"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40" fillId="55" borderId="0"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40" fillId="103" borderId="34" applyNumberFormat="0" applyProtection="0">
      <alignment horizontal="left" vertical="center" indent="1"/>
    </xf>
    <xf numFmtId="4" fontId="40" fillId="68" borderId="0" applyNumberFormat="0" applyProtection="0">
      <alignment horizontal="left" vertical="center" indent="1"/>
    </xf>
    <xf numFmtId="4" fontId="40" fillId="68" borderId="0" applyNumberFormat="0" applyProtection="0">
      <alignment horizontal="left" vertical="center" indent="1"/>
    </xf>
    <xf numFmtId="4" fontId="40" fillId="103" borderId="34" applyNumberFormat="0" applyProtection="0">
      <alignment horizontal="left" vertical="center" indent="1"/>
    </xf>
    <xf numFmtId="4" fontId="40" fillId="103" borderId="34" applyNumberFormat="0" applyProtection="0">
      <alignment horizontal="left" vertical="center" indent="1"/>
    </xf>
    <xf numFmtId="4" fontId="40" fillId="103" borderId="34"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0" fontId="23" fillId="104" borderId="28" applyNumberFormat="0" applyProtection="0">
      <alignment horizontal="left" vertical="center" indent="1"/>
    </xf>
    <xf numFmtId="0" fontId="3" fillId="103" borderId="34" applyNumberFormat="0" applyProtection="0">
      <alignment horizontal="left" vertical="center" indent="1"/>
    </xf>
    <xf numFmtId="0" fontId="3" fillId="103" borderId="34" applyNumberFormat="0" applyProtection="0">
      <alignment horizontal="left" vertical="center" indent="1"/>
    </xf>
    <xf numFmtId="0" fontId="3" fillId="55" borderId="20" applyNumberFormat="0" applyProtection="0">
      <alignment horizontal="left" vertical="center" indent="1"/>
    </xf>
    <xf numFmtId="0" fontId="3" fillId="103" borderId="34" applyNumberFormat="0" applyProtection="0">
      <alignment horizontal="left" vertical="center" indent="1"/>
    </xf>
    <xf numFmtId="0" fontId="3" fillId="103" borderId="34" applyNumberFormat="0" applyProtection="0">
      <alignment horizontal="left" vertical="center" indent="1"/>
    </xf>
    <xf numFmtId="0" fontId="3" fillId="103" borderId="34"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23" fillId="71" borderId="20" applyNumberFormat="0" applyProtection="0">
      <alignment horizontal="left" vertical="top" indent="1"/>
    </xf>
    <xf numFmtId="0" fontId="3" fillId="103" borderId="34" applyNumberFormat="0" applyProtection="0">
      <alignment horizontal="left" vertical="center" indent="1"/>
    </xf>
    <xf numFmtId="0" fontId="3" fillId="103" borderId="34" applyNumberFormat="0" applyProtection="0">
      <alignment horizontal="left" vertical="center" indent="1"/>
    </xf>
    <xf numFmtId="0" fontId="23" fillId="71" borderId="20" applyNumberFormat="0" applyProtection="0">
      <alignment horizontal="left" vertical="top" indent="1"/>
    </xf>
    <xf numFmtId="0" fontId="23" fillId="71" borderId="20" applyNumberFormat="0" applyProtection="0">
      <alignment horizontal="left" vertical="top" indent="1"/>
    </xf>
    <xf numFmtId="0" fontId="23" fillId="71" borderId="20" applyNumberFormat="0" applyProtection="0">
      <alignment horizontal="left" vertical="top" indent="1"/>
    </xf>
    <xf numFmtId="0" fontId="3" fillId="103" borderId="34" applyNumberFormat="0" applyProtection="0">
      <alignment horizontal="left" vertical="center" indent="1"/>
    </xf>
    <xf numFmtId="0" fontId="3" fillId="103" borderId="34" applyNumberFormat="0" applyProtection="0">
      <alignment horizontal="left" vertical="center" indent="1"/>
    </xf>
    <xf numFmtId="0" fontId="23" fillId="71" borderId="20" applyNumberFormat="0" applyProtection="0">
      <alignment horizontal="left" vertical="top" indent="1"/>
    </xf>
    <xf numFmtId="0" fontId="23" fillId="71" borderId="20" applyNumberFormat="0" applyProtection="0">
      <alignment horizontal="left" vertical="top" indent="1"/>
    </xf>
    <xf numFmtId="0" fontId="23" fillId="71" borderId="20" applyNumberFormat="0" applyProtection="0">
      <alignment horizontal="left" vertical="top" indent="1"/>
    </xf>
    <xf numFmtId="0" fontId="23" fillId="71" borderId="20" applyNumberFormat="0" applyProtection="0">
      <alignment horizontal="left" vertical="top" indent="1"/>
    </xf>
    <xf numFmtId="0" fontId="23" fillId="105" borderId="28" applyNumberFormat="0" applyProtection="0">
      <alignment horizontal="left" vertical="center" indent="1"/>
    </xf>
    <xf numFmtId="0" fontId="3" fillId="106" borderId="34" applyNumberFormat="0" applyProtection="0">
      <alignment horizontal="left" vertical="center" indent="1"/>
    </xf>
    <xf numFmtId="0" fontId="3" fillId="106" borderId="34" applyNumberFormat="0" applyProtection="0">
      <alignment horizontal="left" vertical="center" indent="1"/>
    </xf>
    <xf numFmtId="0" fontId="3" fillId="68" borderId="20" applyNumberFormat="0" applyProtection="0">
      <alignment horizontal="left" vertical="center" indent="1"/>
    </xf>
    <xf numFmtId="0" fontId="3" fillId="106" borderId="34" applyNumberFormat="0" applyProtection="0">
      <alignment horizontal="left" vertical="center" indent="1"/>
    </xf>
    <xf numFmtId="0" fontId="3" fillId="106" borderId="34" applyNumberFormat="0" applyProtection="0">
      <alignment horizontal="left" vertical="center" indent="1"/>
    </xf>
    <xf numFmtId="0" fontId="3" fillId="106" borderId="34" applyNumberFormat="0" applyProtection="0">
      <alignment horizontal="left" vertical="center"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23" fillId="102" borderId="20" applyNumberFormat="0" applyProtection="0">
      <alignment horizontal="left" vertical="top" indent="1"/>
    </xf>
    <xf numFmtId="0" fontId="3" fillId="106" borderId="34" applyNumberFormat="0" applyProtection="0">
      <alignment horizontal="left" vertical="center" indent="1"/>
    </xf>
    <xf numFmtId="0" fontId="3" fillId="106" borderId="34" applyNumberFormat="0" applyProtection="0">
      <alignment horizontal="left" vertical="center" indent="1"/>
    </xf>
    <xf numFmtId="0" fontId="23" fillId="102" borderId="20" applyNumberFormat="0" applyProtection="0">
      <alignment horizontal="left" vertical="top" indent="1"/>
    </xf>
    <xf numFmtId="0" fontId="23" fillId="102" borderId="20" applyNumberFormat="0" applyProtection="0">
      <alignment horizontal="left" vertical="top" indent="1"/>
    </xf>
    <xf numFmtId="0" fontId="23" fillId="102" borderId="20" applyNumberFormat="0" applyProtection="0">
      <alignment horizontal="left" vertical="top" indent="1"/>
    </xf>
    <xf numFmtId="0" fontId="3" fillId="106" borderId="34" applyNumberFormat="0" applyProtection="0">
      <alignment horizontal="left" vertical="center" indent="1"/>
    </xf>
    <xf numFmtId="0" fontId="3" fillId="106" borderId="34" applyNumberFormat="0" applyProtection="0">
      <alignment horizontal="left" vertical="center" indent="1"/>
    </xf>
    <xf numFmtId="0" fontId="23" fillId="102" borderId="20" applyNumberFormat="0" applyProtection="0">
      <alignment horizontal="left" vertical="top" indent="1"/>
    </xf>
    <xf numFmtId="0" fontId="23" fillId="102" borderId="20" applyNumberFormat="0" applyProtection="0">
      <alignment horizontal="left" vertical="top" indent="1"/>
    </xf>
    <xf numFmtId="0" fontId="23" fillId="102" borderId="20" applyNumberFormat="0" applyProtection="0">
      <alignment horizontal="left" vertical="top" indent="1"/>
    </xf>
    <xf numFmtId="0" fontId="23" fillId="102" borderId="20" applyNumberFormat="0" applyProtection="0">
      <alignment horizontal="left" vertical="top" indent="1"/>
    </xf>
    <xf numFmtId="0" fontId="23" fillId="107" borderId="28" applyNumberFormat="0" applyProtection="0">
      <alignment horizontal="left" vertical="center" indent="1"/>
    </xf>
    <xf numFmtId="0" fontId="3" fillId="4" borderId="34" applyNumberFormat="0" applyProtection="0">
      <alignment horizontal="left" vertical="center" indent="1"/>
    </xf>
    <xf numFmtId="0" fontId="3" fillId="4" borderId="34" applyNumberFormat="0" applyProtection="0">
      <alignment horizontal="left" vertical="center" indent="1"/>
    </xf>
    <xf numFmtId="0" fontId="3" fillId="66" borderId="20" applyNumberFormat="0" applyProtection="0">
      <alignment horizontal="left" vertical="center" indent="1"/>
    </xf>
    <xf numFmtId="0" fontId="3" fillId="4" borderId="34" applyNumberFormat="0" applyProtection="0">
      <alignment horizontal="left" vertical="center" indent="1"/>
    </xf>
    <xf numFmtId="0" fontId="3" fillId="4" borderId="34" applyNumberFormat="0" applyProtection="0">
      <alignment horizontal="left" vertical="center" indent="1"/>
    </xf>
    <xf numFmtId="0" fontId="3" fillId="4" borderId="34"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7" borderId="20" applyNumberFormat="0" applyProtection="0">
      <alignment horizontal="left" vertical="top" indent="1"/>
    </xf>
    <xf numFmtId="0" fontId="3" fillId="4" borderId="34" applyNumberFormat="0" applyProtection="0">
      <alignment horizontal="left" vertical="center" indent="1"/>
    </xf>
    <xf numFmtId="0" fontId="3" fillId="4" borderId="34" applyNumberFormat="0" applyProtection="0">
      <alignment horizontal="left" vertical="center" indent="1"/>
    </xf>
    <xf numFmtId="0" fontId="23" fillId="107" borderId="20" applyNumberFormat="0" applyProtection="0">
      <alignment horizontal="left" vertical="top" indent="1"/>
    </xf>
    <xf numFmtId="0" fontId="23" fillId="107" borderId="20" applyNumberFormat="0" applyProtection="0">
      <alignment horizontal="left" vertical="top" indent="1"/>
    </xf>
    <xf numFmtId="0" fontId="23" fillId="107" borderId="20" applyNumberFormat="0" applyProtection="0">
      <alignment horizontal="left" vertical="top" indent="1"/>
    </xf>
    <xf numFmtId="0" fontId="3" fillId="4" borderId="34" applyNumberFormat="0" applyProtection="0">
      <alignment horizontal="left" vertical="center" indent="1"/>
    </xf>
    <xf numFmtId="0" fontId="3" fillId="4" borderId="34" applyNumberFormat="0" applyProtection="0">
      <alignment horizontal="left" vertical="center" indent="1"/>
    </xf>
    <xf numFmtId="0" fontId="23" fillId="107" borderId="20" applyNumberFormat="0" applyProtection="0">
      <alignment horizontal="left" vertical="top" indent="1"/>
    </xf>
    <xf numFmtId="0" fontId="23" fillId="107" borderId="20" applyNumberFormat="0" applyProtection="0">
      <alignment horizontal="left" vertical="top" indent="1"/>
    </xf>
    <xf numFmtId="0" fontId="23" fillId="107" borderId="20" applyNumberFormat="0" applyProtection="0">
      <alignment horizontal="left" vertical="top" indent="1"/>
    </xf>
    <xf numFmtId="0" fontId="23" fillId="107" borderId="20" applyNumberFormat="0" applyProtection="0">
      <alignment horizontal="left" vertical="top" indent="1"/>
    </xf>
    <xf numFmtId="0" fontId="23" fillId="101" borderId="28"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69" borderId="20"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23" fillId="101" borderId="20" applyNumberFormat="0" applyProtection="0">
      <alignment horizontal="left" vertical="top"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23" fillId="101" borderId="20" applyNumberFormat="0" applyProtection="0">
      <alignment horizontal="left" vertical="top" indent="1"/>
    </xf>
    <xf numFmtId="0" fontId="23" fillId="101" borderId="20" applyNumberFormat="0" applyProtection="0">
      <alignment horizontal="left" vertical="top" indent="1"/>
    </xf>
    <xf numFmtId="0" fontId="23" fillId="101" borderId="20" applyNumberFormat="0" applyProtection="0">
      <alignment horizontal="left" vertical="top"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23" fillId="101" borderId="20" applyNumberFormat="0" applyProtection="0">
      <alignment horizontal="left" vertical="top" indent="1"/>
    </xf>
    <xf numFmtId="0" fontId="23" fillId="101" borderId="20" applyNumberFormat="0" applyProtection="0">
      <alignment horizontal="left" vertical="top" indent="1"/>
    </xf>
    <xf numFmtId="0" fontId="23" fillId="101" borderId="20" applyNumberFormat="0" applyProtection="0">
      <alignment horizontal="left" vertical="top" indent="1"/>
    </xf>
    <xf numFmtId="0" fontId="23" fillId="101" borderId="20" applyNumberFormat="0" applyProtection="0">
      <alignment horizontal="left" vertical="top" indent="1"/>
    </xf>
    <xf numFmtId="0" fontId="23" fillId="70" borderId="23" applyNumberFormat="0">
      <protection locked="0"/>
    </xf>
    <xf numFmtId="0" fontId="23" fillId="70" borderId="23" applyNumberFormat="0">
      <protection locked="0"/>
    </xf>
    <xf numFmtId="0" fontId="23" fillId="70" borderId="23" applyNumberFormat="0">
      <protection locked="0"/>
    </xf>
    <xf numFmtId="0" fontId="23" fillId="70" borderId="23" applyNumberFormat="0">
      <protection locked="0"/>
    </xf>
    <xf numFmtId="0" fontId="23" fillId="70" borderId="23" applyNumberFormat="0">
      <protection locked="0"/>
    </xf>
    <xf numFmtId="4" fontId="40" fillId="72" borderId="34" applyNumberFormat="0" applyProtection="0">
      <alignment vertical="center"/>
    </xf>
    <xf numFmtId="4" fontId="40" fillId="72" borderId="34" applyNumberFormat="0" applyProtection="0">
      <alignment vertical="center"/>
    </xf>
    <xf numFmtId="4" fontId="85" fillId="108" borderId="20" applyNumberFormat="0" applyProtection="0">
      <alignment vertical="center"/>
    </xf>
    <xf numFmtId="4" fontId="40" fillId="72" borderId="20" applyNumberFormat="0" applyProtection="0">
      <alignment vertical="center"/>
    </xf>
    <xf numFmtId="4" fontId="40" fillId="72" borderId="34" applyNumberFormat="0" applyProtection="0">
      <alignment vertical="center"/>
    </xf>
    <xf numFmtId="4" fontId="35" fillId="69" borderId="20" applyNumberFormat="0" applyProtection="0">
      <alignment vertical="center"/>
    </xf>
    <xf numFmtId="4" fontId="82" fillId="72" borderId="34" applyNumberFormat="0" applyProtection="0">
      <alignment vertical="center"/>
    </xf>
    <xf numFmtId="4" fontId="83" fillId="72" borderId="26" applyNumberFormat="0" applyProtection="0">
      <alignment vertical="center"/>
    </xf>
    <xf numFmtId="4" fontId="41" fillId="69" borderId="20" applyNumberFormat="0" applyProtection="0">
      <alignment vertical="center"/>
    </xf>
    <xf numFmtId="4" fontId="40" fillId="72" borderId="34" applyNumberFormat="0" applyProtection="0">
      <alignment horizontal="left" vertical="center" indent="1"/>
    </xf>
    <xf numFmtId="4" fontId="40" fillId="72" borderId="34" applyNumberFormat="0" applyProtection="0">
      <alignment horizontal="left" vertical="center" indent="1"/>
    </xf>
    <xf numFmtId="4" fontId="85" fillId="104" borderId="20" applyNumberFormat="0" applyProtection="0">
      <alignment horizontal="left" vertical="center" indent="1"/>
    </xf>
    <xf numFmtId="4" fontId="40" fillId="72" borderId="20" applyNumberFormat="0" applyProtection="0">
      <alignment horizontal="left" vertical="center" indent="1"/>
    </xf>
    <xf numFmtId="4" fontId="40" fillId="72" borderId="34" applyNumberFormat="0" applyProtection="0">
      <alignment horizontal="left" vertical="center" indent="1"/>
    </xf>
    <xf numFmtId="4" fontId="33" fillId="66" borderId="25" applyNumberFormat="0" applyProtection="0">
      <alignment horizontal="left" vertical="center" indent="1"/>
    </xf>
    <xf numFmtId="4" fontId="40" fillId="72" borderId="34" applyNumberFormat="0" applyProtection="0">
      <alignment horizontal="left" vertical="center" indent="1"/>
    </xf>
    <xf numFmtId="4" fontId="40" fillId="72" borderId="34" applyNumberFormat="0" applyProtection="0">
      <alignment horizontal="left" vertical="center" indent="1"/>
    </xf>
    <xf numFmtId="0" fontId="85" fillId="108" borderId="20" applyNumberFormat="0" applyProtection="0">
      <alignment horizontal="left" vertical="top" indent="1"/>
    </xf>
    <xf numFmtId="0" fontId="40" fillId="72" borderId="20" applyNumberFormat="0" applyProtection="0">
      <alignment horizontal="left" vertical="top" indent="1"/>
    </xf>
    <xf numFmtId="4" fontId="40" fillId="72" borderId="34" applyNumberFormat="0" applyProtection="0">
      <alignment horizontal="left" vertical="center" indent="1"/>
    </xf>
    <xf numFmtId="4" fontId="35" fillId="69" borderId="20"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40" fillId="0" borderId="34"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40" fillId="0" borderId="34" applyNumberFormat="0" applyProtection="0">
      <alignment horizontal="right" vertical="center"/>
    </xf>
    <xf numFmtId="4" fontId="40" fillId="0" borderId="34" applyNumberFormat="0" applyProtection="0">
      <alignment horizontal="right" vertical="center"/>
    </xf>
    <xf numFmtId="4" fontId="40" fillId="0" borderId="20" applyNumberFormat="0" applyProtection="0">
      <alignment horizontal="right" vertical="center"/>
    </xf>
    <xf numFmtId="4" fontId="40" fillId="0" borderId="20"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40" fillId="0" borderId="34"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82" fillId="100" borderId="34" applyNumberFormat="0" applyProtection="0">
      <alignment horizontal="right" vertical="center"/>
    </xf>
    <xf numFmtId="4" fontId="83" fillId="67" borderId="28" applyNumberFormat="0" applyProtection="0">
      <alignment horizontal="right" vertical="center"/>
    </xf>
    <xf numFmtId="4" fontId="41" fillId="69" borderId="20" applyNumberFormat="0" applyProtection="0">
      <alignment horizontal="right" vertical="center"/>
    </xf>
    <xf numFmtId="4" fontId="33" fillId="66" borderId="20"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0" fontId="3" fillId="0" borderId="34" applyNumberFormat="0" applyProtection="0">
      <alignment horizontal="left" vertical="center" indent="1"/>
    </xf>
    <xf numFmtId="0" fontId="3" fillId="0" borderId="34" applyNumberFormat="0" applyProtection="0">
      <alignment horizontal="left" vertical="center" indent="1"/>
    </xf>
    <xf numFmtId="4" fontId="23" fillId="83" borderId="28" applyNumberFormat="0" applyProtection="0">
      <alignment horizontal="left" vertical="center" indent="1"/>
    </xf>
    <xf numFmtId="0" fontId="3" fillId="0" borderId="34" applyNumberFormat="0" applyProtection="0">
      <alignment horizontal="left" vertical="center" indent="1"/>
    </xf>
    <xf numFmtId="0" fontId="3" fillId="0" borderId="34" applyNumberFormat="0" applyProtection="0">
      <alignment horizontal="left" vertical="center" indent="1"/>
    </xf>
    <xf numFmtId="4" fontId="40" fillId="0" borderId="20" applyNumberFormat="0" applyProtection="0">
      <alignment horizontal="left" vertical="center" indent="1"/>
    </xf>
    <xf numFmtId="4" fontId="40" fillId="0" borderId="20"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0" fontId="3" fillId="0" borderId="34" applyNumberFormat="0" applyProtection="0">
      <alignment horizontal="left" vertical="center" indent="1"/>
    </xf>
    <xf numFmtId="0" fontId="3" fillId="0" borderId="34" applyNumberFormat="0" applyProtection="0">
      <alignment horizontal="left" vertical="center" indent="1"/>
    </xf>
    <xf numFmtId="0" fontId="3" fillId="0" borderId="34"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85" fillId="102" borderId="20" applyNumberFormat="0" applyProtection="0">
      <alignment horizontal="left" vertical="top" indent="1"/>
    </xf>
    <xf numFmtId="0" fontId="40" fillId="68" borderId="20" applyNumberFormat="0" applyProtection="0">
      <alignment horizontal="left" vertical="top"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40" fillId="68" borderId="20" applyNumberFormat="0" applyProtection="0">
      <alignment horizontal="left" vertical="top" indent="1"/>
    </xf>
    <xf numFmtId="0" fontId="86" fillId="0" borderId="0"/>
    <xf numFmtId="4" fontId="87" fillId="109" borderId="35" applyNumberFormat="0" applyProtection="0">
      <alignment horizontal="left" vertical="center" indent="1"/>
    </xf>
    <xf numFmtId="0" fontId="86" fillId="0" borderId="0"/>
    <xf numFmtId="0" fontId="86" fillId="0" borderId="0"/>
    <xf numFmtId="4" fontId="45" fillId="68" borderId="25" applyNumberFormat="0" applyProtection="0">
      <alignment horizontal="left" vertical="center" indent="1"/>
    </xf>
    <xf numFmtId="4" fontId="45" fillId="109" borderId="0" applyNumberFormat="0" applyProtection="0">
      <alignment horizontal="left" vertical="center" indent="1"/>
    </xf>
    <xf numFmtId="0" fontId="23" fillId="73" borderId="26"/>
    <xf numFmtId="0" fontId="23" fillId="73" borderId="26"/>
    <xf numFmtId="0" fontId="23" fillId="73" borderId="26"/>
    <xf numFmtId="0" fontId="23" fillId="73" borderId="26"/>
    <xf numFmtId="0" fontId="23" fillId="73" borderId="26"/>
    <xf numFmtId="0" fontId="23" fillId="73" borderId="26"/>
    <xf numFmtId="0" fontId="23" fillId="73" borderId="26"/>
    <xf numFmtId="0" fontId="23" fillId="73" borderId="26"/>
    <xf numFmtId="0" fontId="23" fillId="73" borderId="26"/>
    <xf numFmtId="4" fontId="88" fillId="100" borderId="34" applyNumberFormat="0" applyProtection="0">
      <alignment horizontal="right" vertical="center"/>
    </xf>
    <xf numFmtId="4" fontId="89" fillId="70" borderId="28" applyNumberFormat="0" applyProtection="0">
      <alignment horizontal="right" vertical="center"/>
    </xf>
    <xf numFmtId="4" fontId="46" fillId="69" borderId="20" applyNumberFormat="0" applyProtection="0">
      <alignment horizontal="right" vertical="center"/>
    </xf>
    <xf numFmtId="0" fontId="90" fillId="110" borderId="0"/>
    <xf numFmtId="49" fontId="91" fillId="110" borderId="0"/>
    <xf numFmtId="49" fontId="92" fillId="110" borderId="37"/>
    <xf numFmtId="49" fontId="92" fillId="110" borderId="0"/>
    <xf numFmtId="0" fontId="90" fillId="67" borderId="37">
      <protection locked="0"/>
    </xf>
    <xf numFmtId="0" fontId="90" fillId="110" borderId="0"/>
    <xf numFmtId="0" fontId="93" fillId="61" borderId="0"/>
    <xf numFmtId="0" fontId="32" fillId="0" borderId="38" applyNumberFormat="0" applyFill="0" applyAlignment="0" applyProtection="0"/>
    <xf numFmtId="0" fontId="32" fillId="0" borderId="38" applyNumberFormat="0" applyFill="0" applyAlignment="0" applyProtection="0"/>
    <xf numFmtId="0" fontId="94" fillId="0" borderId="19"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5"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9"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0" fontId="2" fillId="0" borderId="0"/>
    <xf numFmtId="0" fontId="3" fillId="0" borderId="0"/>
    <xf numFmtId="0" fontId="77"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77" fillId="22" borderId="0" applyNumberFormat="0" applyBorder="0" applyAlignment="0" applyProtection="0"/>
    <xf numFmtId="0" fontId="77" fillId="22" borderId="0" applyNumberFormat="0" applyBorder="0" applyAlignment="0" applyProtection="0"/>
    <xf numFmtId="0" fontId="77"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30" fillId="74" borderId="0" applyNumberFormat="0" applyBorder="0" applyAlignment="0" applyProtection="0"/>
    <xf numFmtId="0" fontId="54" fillId="12" borderId="0" applyNumberFormat="0" applyBorder="0" applyAlignment="0" applyProtection="0"/>
    <xf numFmtId="0" fontId="30" fillId="74" borderId="0" applyNumberFormat="0" applyBorder="0" applyAlignment="0" applyProtection="0"/>
    <xf numFmtId="0" fontId="54" fillId="12" borderId="0" applyNumberFormat="0" applyBorder="0" applyAlignment="0" applyProtection="0"/>
    <xf numFmtId="0" fontId="30" fillId="74" borderId="0" applyNumberFormat="0" applyBorder="0" applyAlignment="0" applyProtection="0"/>
    <xf numFmtId="0" fontId="54" fillId="12" borderId="0" applyNumberFormat="0" applyBorder="0" applyAlignment="0" applyProtection="0"/>
    <xf numFmtId="0" fontId="53" fillId="12" borderId="0" applyNumberFormat="0" applyBorder="0" applyAlignment="0" applyProtection="0"/>
    <xf numFmtId="0" fontId="54" fillId="12" borderId="0" applyNumberFormat="0" applyBorder="0" applyAlignment="0" applyProtection="0"/>
    <xf numFmtId="0" fontId="53"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30" fillId="75" borderId="0" applyNumberFormat="0" applyBorder="0" applyAlignment="0" applyProtection="0"/>
    <xf numFmtId="0" fontId="54" fillId="16" borderId="0" applyNumberFormat="0" applyBorder="0" applyAlignment="0" applyProtection="0"/>
    <xf numFmtId="0" fontId="30" fillId="75" borderId="0" applyNumberFormat="0" applyBorder="0" applyAlignment="0" applyProtection="0"/>
    <xf numFmtId="0" fontId="54" fillId="16" borderId="0" applyNumberFormat="0" applyBorder="0" applyAlignment="0" applyProtection="0"/>
    <xf numFmtId="0" fontId="30" fillId="75" borderId="0" applyNumberFormat="0" applyBorder="0" applyAlignment="0" applyProtection="0"/>
    <xf numFmtId="0" fontId="54" fillId="16" borderId="0" applyNumberFormat="0" applyBorder="0" applyAlignment="0" applyProtection="0"/>
    <xf numFmtId="0" fontId="53" fillId="16" borderId="0" applyNumberFormat="0" applyBorder="0" applyAlignment="0" applyProtection="0"/>
    <xf numFmtId="0" fontId="54" fillId="16" borderId="0" applyNumberFormat="0" applyBorder="0" applyAlignment="0" applyProtection="0"/>
    <xf numFmtId="0" fontId="53"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30" fillId="76" borderId="0" applyNumberFormat="0" applyBorder="0" applyAlignment="0" applyProtection="0"/>
    <xf numFmtId="0" fontId="54" fillId="20" borderId="0" applyNumberFormat="0" applyBorder="0" applyAlignment="0" applyProtection="0"/>
    <xf numFmtId="0" fontId="30" fillId="76" borderId="0" applyNumberFormat="0" applyBorder="0" applyAlignment="0" applyProtection="0"/>
    <xf numFmtId="0" fontId="54" fillId="20" borderId="0" applyNumberFormat="0" applyBorder="0" applyAlignment="0" applyProtection="0"/>
    <xf numFmtId="0" fontId="30" fillId="76" borderId="0" applyNumberFormat="0" applyBorder="0" applyAlignment="0" applyProtection="0"/>
    <xf numFmtId="0" fontId="54" fillId="20" borderId="0" applyNumberFormat="0" applyBorder="0" applyAlignment="0" applyProtection="0"/>
    <xf numFmtId="0" fontId="53" fillId="20" borderId="0" applyNumberFormat="0" applyBorder="0" applyAlignment="0" applyProtection="0"/>
    <xf numFmtId="0" fontId="54" fillId="20" borderId="0" applyNumberFormat="0" applyBorder="0" applyAlignment="0" applyProtection="0"/>
    <xf numFmtId="0" fontId="53"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30" fillId="77" borderId="0" applyNumberFormat="0" applyBorder="0" applyAlignment="0" applyProtection="0"/>
    <xf numFmtId="0" fontId="54" fillId="24" borderId="0" applyNumberFormat="0" applyBorder="0" applyAlignment="0" applyProtection="0"/>
    <xf numFmtId="0" fontId="30" fillId="77" borderId="0" applyNumberFormat="0" applyBorder="0" applyAlignment="0" applyProtection="0"/>
    <xf numFmtId="0" fontId="54" fillId="24" borderId="0" applyNumberFormat="0" applyBorder="0" applyAlignment="0" applyProtection="0"/>
    <xf numFmtId="0" fontId="30" fillId="77" borderId="0" applyNumberFormat="0" applyBorder="0" applyAlignment="0" applyProtection="0"/>
    <xf numFmtId="0" fontId="54" fillId="24" borderId="0" applyNumberFormat="0" applyBorder="0" applyAlignment="0" applyProtection="0"/>
    <xf numFmtId="0" fontId="53" fillId="24" borderId="0" applyNumberFormat="0" applyBorder="0" applyAlignment="0" applyProtection="0"/>
    <xf numFmtId="0" fontId="54" fillId="24" borderId="0" applyNumberFormat="0" applyBorder="0" applyAlignment="0" applyProtection="0"/>
    <xf numFmtId="0" fontId="53"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30" fillId="38" borderId="0" applyNumberFormat="0" applyBorder="0" applyAlignment="0" applyProtection="0"/>
    <xf numFmtId="0" fontId="54" fillId="28" borderId="0" applyNumberFormat="0" applyBorder="0" applyAlignment="0" applyProtection="0"/>
    <xf numFmtId="0" fontId="30" fillId="38" borderId="0" applyNumberFormat="0" applyBorder="0" applyAlignment="0" applyProtection="0"/>
    <xf numFmtId="0" fontId="54" fillId="28" borderId="0" applyNumberFormat="0" applyBorder="0" applyAlignment="0" applyProtection="0"/>
    <xf numFmtId="0" fontId="30" fillId="38" borderId="0" applyNumberFormat="0" applyBorder="0" applyAlignment="0" applyProtection="0"/>
    <xf numFmtId="0" fontId="54" fillId="28" borderId="0" applyNumberFormat="0" applyBorder="0" applyAlignment="0" applyProtection="0"/>
    <xf numFmtId="0" fontId="53" fillId="28" borderId="0" applyNumberFormat="0" applyBorder="0" applyAlignment="0" applyProtection="0"/>
    <xf numFmtId="0" fontId="54" fillId="28" borderId="0" applyNumberFormat="0" applyBorder="0" applyAlignment="0" applyProtection="0"/>
    <xf numFmtId="0" fontId="53"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30" fillId="78" borderId="0" applyNumberFormat="0" applyBorder="0" applyAlignment="0" applyProtection="0"/>
    <xf numFmtId="0" fontId="54" fillId="32" borderId="0" applyNumberFormat="0" applyBorder="0" applyAlignment="0" applyProtection="0"/>
    <xf numFmtId="0" fontId="30" fillId="78" borderId="0" applyNumberFormat="0" applyBorder="0" applyAlignment="0" applyProtection="0"/>
    <xf numFmtId="0" fontId="54" fillId="32" borderId="0" applyNumberFormat="0" applyBorder="0" applyAlignment="0" applyProtection="0"/>
    <xf numFmtId="0" fontId="30" fillId="78" borderId="0" applyNumberFormat="0" applyBorder="0" applyAlignment="0" applyProtection="0"/>
    <xf numFmtId="0" fontId="54" fillId="32" borderId="0" applyNumberFormat="0" applyBorder="0" applyAlignment="0" applyProtection="0"/>
    <xf numFmtId="0" fontId="53" fillId="32" borderId="0" applyNumberFormat="0" applyBorder="0" applyAlignment="0" applyProtection="0"/>
    <xf numFmtId="0" fontId="54" fillId="32" borderId="0" applyNumberFormat="0" applyBorder="0" applyAlignment="0" applyProtection="0"/>
    <xf numFmtId="0" fontId="53"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171" fontId="31" fillId="0" borderId="0"/>
    <xf numFmtId="171" fontId="31" fillId="0" borderId="0"/>
    <xf numFmtId="0" fontId="96" fillId="6" borderId="0" applyNumberFormat="0" applyBorder="0" applyAlignment="0" applyProtection="0"/>
    <xf numFmtId="0" fontId="56" fillId="6" borderId="0" applyNumberFormat="0" applyBorder="0" applyAlignment="0" applyProtection="0"/>
    <xf numFmtId="0" fontId="97" fillId="9" borderId="14" applyNumberFormat="0" applyAlignment="0" applyProtection="0"/>
    <xf numFmtId="0" fontId="58" fillId="9" borderId="14" applyNumberFormat="0" applyAlignment="0" applyProtection="0"/>
    <xf numFmtId="0" fontId="98" fillId="10" borderId="17" applyNumberFormat="0" applyAlignment="0" applyProtection="0"/>
    <xf numFmtId="0" fontId="60" fillId="10" borderId="17" applyNumberFormat="0" applyAlignment="0" applyProtection="0"/>
    <xf numFmtId="43" fontId="29"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0" fontId="99" fillId="5"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63" fillId="5" borderId="0" applyNumberFormat="0" applyBorder="0" applyAlignment="0" applyProtection="0"/>
    <xf numFmtId="0" fontId="29" fillId="43" borderId="0" applyNumberFormat="0" applyBorder="0" applyAlignment="0" applyProtection="0"/>
    <xf numFmtId="0" fontId="100" fillId="0" borderId="11" applyNumberFormat="0" applyFill="0" applyAlignment="0" applyProtection="0"/>
    <xf numFmtId="0" fontId="65" fillId="0" borderId="11" applyNumberFormat="0" applyFill="0" applyAlignment="0" applyProtection="0"/>
    <xf numFmtId="0" fontId="101" fillId="0" borderId="12" applyNumberFormat="0" applyFill="0" applyAlignment="0" applyProtection="0"/>
    <xf numFmtId="0" fontId="67" fillId="0" borderId="12" applyNumberFormat="0" applyFill="0" applyAlignment="0" applyProtection="0"/>
    <xf numFmtId="0" fontId="102" fillId="0" borderId="13" applyNumberFormat="0" applyFill="0" applyAlignment="0" applyProtection="0"/>
    <xf numFmtId="0" fontId="69" fillId="0" borderId="13" applyNumberFormat="0" applyFill="0" applyAlignment="0" applyProtection="0"/>
    <xf numFmtId="0" fontId="102" fillId="0" borderId="0" applyNumberFormat="0" applyFill="0" applyBorder="0" applyAlignment="0" applyProtection="0"/>
    <xf numFmtId="0" fontId="69" fillId="0" borderId="0" applyNumberFormat="0" applyFill="0" applyBorder="0" applyAlignment="0" applyProtection="0"/>
    <xf numFmtId="0" fontId="103" fillId="8" borderId="14" applyNumberFormat="0" applyAlignment="0" applyProtection="0"/>
    <xf numFmtId="0" fontId="71" fillId="8" borderId="14" applyNumberFormat="0" applyAlignment="0" applyProtection="0"/>
    <xf numFmtId="0" fontId="104" fillId="0" borderId="16" applyNumberFormat="0" applyFill="0" applyAlignment="0" applyProtection="0"/>
    <xf numFmtId="0" fontId="73" fillId="0" borderId="16" applyNumberFormat="0" applyFill="0" applyAlignment="0" applyProtection="0"/>
    <xf numFmtId="0" fontId="105" fillId="7" borderId="0" applyNumberFormat="0" applyBorder="0" applyAlignment="0" applyProtection="0"/>
    <xf numFmtId="0" fontId="72" fillId="49" borderId="0" applyNumberFormat="0" applyBorder="0" applyAlignment="0" applyProtection="0"/>
    <xf numFmtId="0" fontId="72" fillId="49" borderId="0" applyNumberFormat="0" applyBorder="0" applyAlignment="0" applyProtection="0"/>
    <xf numFmtId="0" fontId="74" fillId="7" borderId="0" applyNumberFormat="0" applyBorder="0" applyAlignment="0" applyProtection="0"/>
    <xf numFmtId="0" fontId="72" fillId="4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0" fontId="77" fillId="0" borderId="0"/>
    <xf numFmtId="0" fontId="77" fillId="0" borderId="0"/>
    <xf numFmtId="0" fontId="23" fillId="80" borderId="0"/>
    <xf numFmtId="0" fontId="2" fillId="0" borderId="0"/>
    <xf numFmtId="0" fontId="2" fillId="0" borderId="0"/>
    <xf numFmtId="0" fontId="8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0" fontId="77" fillId="0" borderId="0"/>
    <xf numFmtId="0" fontId="3" fillId="0" borderId="0"/>
    <xf numFmtId="0" fontId="2" fillId="0" borderId="0"/>
    <xf numFmtId="0" fontId="3" fillId="0" borderId="0"/>
    <xf numFmtId="0" fontId="2" fillId="0" borderId="0"/>
    <xf numFmtId="0" fontId="23" fillId="80" borderId="0"/>
    <xf numFmtId="0" fontId="23" fillId="80" borderId="0"/>
    <xf numFmtId="0" fontId="106"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6"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3" fillId="48" borderId="28" applyNumberFormat="0" applyFont="0" applyAlignment="0" applyProtection="0"/>
    <xf numFmtId="0" fontId="77" fillId="11" borderId="18" applyNumberFormat="0" applyFont="0" applyAlignment="0" applyProtection="0"/>
    <xf numFmtId="0" fontId="77" fillId="11" borderId="18" applyNumberFormat="0" applyFont="0" applyAlignment="0" applyProtection="0"/>
    <xf numFmtId="0" fontId="77" fillId="11" borderId="18" applyNumberFormat="0" applyFont="0" applyAlignment="0" applyProtection="0"/>
    <xf numFmtId="0" fontId="77" fillId="11" borderId="18" applyNumberFormat="0" applyFont="0" applyAlignment="0" applyProtection="0"/>
    <xf numFmtId="0" fontId="77" fillId="11" borderId="18" applyNumberFormat="0" applyFont="0" applyAlignment="0" applyProtection="0"/>
    <xf numFmtId="0" fontId="77" fillId="11" borderId="18" applyNumberFormat="0" applyFont="0" applyAlignment="0" applyProtection="0"/>
    <xf numFmtId="0" fontId="77" fillId="11" borderId="18" applyNumberFormat="0" applyFont="0" applyAlignment="0" applyProtection="0"/>
    <xf numFmtId="0" fontId="77" fillId="11" borderId="18" applyNumberFormat="0" applyFont="0" applyAlignment="0" applyProtection="0"/>
    <xf numFmtId="0" fontId="77" fillId="11" borderId="18" applyNumberFormat="0" applyFont="0" applyAlignment="0" applyProtection="0"/>
    <xf numFmtId="0" fontId="107" fillId="9" borderId="15" applyNumberFormat="0" applyAlignment="0" applyProtection="0"/>
    <xf numFmtId="0" fontId="79" fillId="9" borderId="15"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108" fillId="0" borderId="0" applyNumberFormat="0" applyFill="0" applyBorder="0" applyProtection="0">
      <alignment horizontal="left"/>
    </xf>
    <xf numFmtId="0" fontId="108" fillId="0" borderId="0" applyNumberFormat="0" applyFill="0" applyBorder="0" applyAlignment="0" applyProtection="0"/>
    <xf numFmtId="0" fontId="108" fillId="0" borderId="0" applyNumberFormat="0" applyFill="0" applyBorder="0" applyAlignment="0" applyProtection="0"/>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83" fillId="54" borderId="28" applyNumberFormat="0" applyProtection="0">
      <alignment vertical="center"/>
    </xf>
    <xf numFmtId="4" fontId="23" fillId="54" borderId="28" applyNumberFormat="0" applyProtection="0">
      <alignment horizontal="left" vertical="center" indent="1"/>
    </xf>
    <xf numFmtId="4" fontId="23" fillId="83" borderId="28" applyNumberFormat="0" applyProtection="0">
      <alignment horizontal="left" vertical="center" indent="1"/>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23" fillId="95" borderId="28" applyNumberFormat="0" applyProtection="0">
      <alignment horizontal="right" vertical="center"/>
    </xf>
    <xf numFmtId="4" fontId="23" fillId="95" borderId="28" applyNumberFormat="0" applyProtection="0">
      <alignment horizontal="right" vertical="center"/>
    </xf>
    <xf numFmtId="4" fontId="23" fillId="95" borderId="28" applyNumberFormat="0" applyProtection="0">
      <alignment horizontal="right" vertical="center"/>
    </xf>
    <xf numFmtId="4" fontId="23" fillId="95" borderId="28" applyNumberFormat="0" applyProtection="0">
      <alignment horizontal="right" vertical="center"/>
    </xf>
    <xf numFmtId="4" fontId="23" fillId="95" borderId="28"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33" fillId="55" borderId="0" applyNumberFormat="0" applyProtection="0">
      <alignment horizontal="left" vertical="center" indent="1"/>
    </xf>
    <xf numFmtId="4" fontId="33" fillId="55" borderId="0" applyNumberFormat="0" applyProtection="0">
      <alignment horizontal="left" vertical="center" indent="1"/>
    </xf>
    <xf numFmtId="4" fontId="33" fillId="55" borderId="0" applyNumberFormat="0" applyProtection="0">
      <alignment horizontal="left" vertical="center" indent="1"/>
    </xf>
    <xf numFmtId="4" fontId="33" fillId="55" borderId="0" applyNumberFormat="0" applyProtection="0">
      <alignment horizontal="left" vertical="center" indent="1"/>
    </xf>
    <xf numFmtId="4" fontId="33" fillId="55" borderId="0" applyNumberFormat="0" applyProtection="0">
      <alignment horizontal="left" vertical="center" indent="1"/>
    </xf>
    <xf numFmtId="4" fontId="33" fillId="55" borderId="0" applyNumberFormat="0" applyProtection="0">
      <alignment horizontal="left" vertical="center" indent="1"/>
    </xf>
    <xf numFmtId="4" fontId="33" fillId="55" borderId="0" applyNumberFormat="0" applyProtection="0">
      <alignment horizontal="left" vertical="center" indent="1"/>
    </xf>
    <xf numFmtId="4" fontId="3" fillId="71" borderId="35" applyNumberFormat="0" applyProtection="0">
      <alignment horizontal="left" vertical="center" indent="1"/>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0" fontId="23" fillId="104" borderId="28"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23" fillId="71"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23" fillId="71" borderId="20" applyNumberFormat="0" applyProtection="0">
      <alignment horizontal="left" vertical="top" indent="1"/>
    </xf>
    <xf numFmtId="0" fontId="23" fillId="105" borderId="28"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23" fillId="102"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23" fillId="102" borderId="20" applyNumberFormat="0" applyProtection="0">
      <alignment horizontal="left" vertical="top" indent="1"/>
    </xf>
    <xf numFmtId="0" fontId="23" fillId="107" borderId="28"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23" fillId="107"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23" fillId="107" borderId="20" applyNumberFormat="0" applyProtection="0">
      <alignment horizontal="left" vertical="top" indent="1"/>
    </xf>
    <xf numFmtId="0" fontId="23" fillId="101" borderId="28"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23" fillId="101"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23" fillId="101" borderId="20" applyNumberFormat="0" applyProtection="0">
      <alignment horizontal="left" vertical="top" indent="1"/>
    </xf>
    <xf numFmtId="0" fontId="3" fillId="0" borderId="0"/>
    <xf numFmtId="0" fontId="3" fillId="0" borderId="0"/>
    <xf numFmtId="0" fontId="3" fillId="0" borderId="0"/>
    <xf numFmtId="0" fontId="23" fillId="70" borderId="23" applyNumberFormat="0">
      <protection locked="0"/>
    </xf>
    <xf numFmtId="0" fontId="23" fillId="70" borderId="23" applyNumberFormat="0">
      <protection locked="0"/>
    </xf>
    <xf numFmtId="0" fontId="3" fillId="0" borderId="0"/>
    <xf numFmtId="0" fontId="3" fillId="0" borderId="0"/>
    <xf numFmtId="0" fontId="3" fillId="0" borderId="0"/>
    <xf numFmtId="0" fontId="3" fillId="0" borderId="0"/>
    <xf numFmtId="0" fontId="23" fillId="70" borderId="23" applyNumberFormat="0">
      <protection locked="0"/>
    </xf>
    <xf numFmtId="4" fontId="85" fillId="108" borderId="20" applyNumberFormat="0" applyProtection="0">
      <alignment vertical="center"/>
    </xf>
    <xf numFmtId="4" fontId="83" fillId="72" borderId="26" applyNumberFormat="0" applyProtection="0">
      <alignment vertical="center"/>
    </xf>
    <xf numFmtId="4" fontId="85" fillId="104" borderId="20" applyNumberFormat="0" applyProtection="0">
      <alignment horizontal="left" vertical="center" indent="1"/>
    </xf>
    <xf numFmtId="0" fontId="85" fillId="108" borderId="20" applyNumberFormat="0" applyProtection="0">
      <alignment horizontal="left" vertical="top" indent="1"/>
    </xf>
    <xf numFmtId="4" fontId="40" fillId="101" borderId="20" applyNumberFormat="0" applyProtection="0">
      <alignment horizontal="right" vertical="center"/>
    </xf>
    <xf numFmtId="4" fontId="23" fillId="0" borderId="28" applyNumberFormat="0" applyProtection="0">
      <alignment horizontal="right" vertical="center"/>
    </xf>
    <xf numFmtId="4" fontId="40" fillId="101" borderId="20" applyNumberFormat="0" applyProtection="0">
      <alignment horizontal="right" vertical="center"/>
    </xf>
    <xf numFmtId="4" fontId="23" fillId="0" borderId="28"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83" fillId="67" borderId="28" applyNumberFormat="0" applyProtection="0">
      <alignment horizontal="right" vertical="center"/>
    </xf>
    <xf numFmtId="4" fontId="40" fillId="102" borderId="20" applyNumberFormat="0" applyProtection="0">
      <alignment horizontal="left" vertical="center" indent="1"/>
    </xf>
    <xf numFmtId="4" fontId="23" fillId="83" borderId="28" applyNumberFormat="0" applyProtection="0">
      <alignment horizontal="left" vertical="center" indent="1"/>
    </xf>
    <xf numFmtId="4" fontId="40" fillId="102" borderId="20" applyNumberFormat="0" applyProtection="0">
      <alignment horizontal="left" vertical="center" indent="1"/>
    </xf>
    <xf numFmtId="4" fontId="23" fillId="83" borderId="28"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5" fillId="109" borderId="0" applyNumberFormat="0" applyProtection="0">
      <alignment horizontal="left" vertical="center" indent="1"/>
    </xf>
    <xf numFmtId="4" fontId="45" fillId="109" borderId="0" applyNumberFormat="0" applyProtection="0">
      <alignment horizontal="left" vertical="center" indent="1"/>
    </xf>
    <xf numFmtId="4" fontId="45" fillId="109" borderId="0" applyNumberFormat="0" applyProtection="0">
      <alignment horizontal="left" vertical="center" indent="1"/>
    </xf>
    <xf numFmtId="4" fontId="45" fillId="109" borderId="0" applyNumberFormat="0" applyProtection="0">
      <alignment horizontal="left" vertical="center" indent="1"/>
    </xf>
    <xf numFmtId="4" fontId="45" fillId="109" borderId="0" applyNumberFormat="0" applyProtection="0">
      <alignment horizontal="left" vertical="center" indent="1"/>
    </xf>
    <xf numFmtId="4" fontId="45" fillId="109" borderId="0" applyNumberFormat="0" applyProtection="0">
      <alignment horizontal="left" vertical="center" indent="1"/>
    </xf>
    <xf numFmtId="4" fontId="45" fillId="109" borderId="0" applyNumberFormat="0" applyProtection="0">
      <alignment horizontal="left" vertical="center" indent="1"/>
    </xf>
    <xf numFmtId="0" fontId="23" fillId="73" borderId="26"/>
    <xf numFmtId="4" fontId="89" fillId="70" borderId="28" applyNumberFormat="0" applyProtection="0">
      <alignment horizontal="right" vertical="center"/>
    </xf>
    <xf numFmtId="0" fontId="28" fillId="0" borderId="0" applyNumberFormat="0" applyFill="0" applyBorder="0" applyAlignment="0" applyProtection="0"/>
    <xf numFmtId="0" fontId="109" fillId="0" borderId="19" applyNumberFormat="0" applyFill="0" applyAlignment="0" applyProtection="0"/>
    <xf numFmtId="0" fontId="94" fillId="0" borderId="19"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52" fillId="0" borderId="0"/>
    <xf numFmtId="44" fontId="3" fillId="0" borderId="0" applyFont="0" applyFill="0" applyBorder="0" applyAlignment="0" applyProtection="0"/>
    <xf numFmtId="43" fontId="3" fillId="0" borderId="0" applyFont="0" applyFill="0" applyBorder="0" applyAlignment="0" applyProtection="0"/>
    <xf numFmtId="0" fontId="111"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6" fillId="54" borderId="20" applyNumberFormat="0" applyProtection="0">
      <alignment horizontal="left" vertical="top" indent="1"/>
    </xf>
    <xf numFmtId="0" fontId="59" fillId="77" borderId="40" applyNumberFormat="0" applyAlignment="0" applyProtection="0"/>
    <xf numFmtId="0" fontId="59" fillId="77" borderId="40"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0" fontId="81" fillId="0" borderId="39">
      <alignment horizontal="center"/>
    </xf>
    <xf numFmtId="43" fontId="3" fillId="0" borderId="0" applyFont="0" applyFill="0" applyBorder="0" applyAlignment="0" applyProtection="0"/>
    <xf numFmtId="44" fontId="3" fillId="0" borderId="0" applyFont="0" applyFill="0" applyBorder="0" applyAlignment="0" applyProtection="0"/>
    <xf numFmtId="4" fontId="113" fillId="54" borderId="20" applyNumberFormat="0" applyProtection="0">
      <alignment vertical="center"/>
    </xf>
    <xf numFmtId="44" fontId="3" fillId="0" borderId="0" applyFont="0" applyFill="0" applyBorder="0" applyAlignment="0" applyProtection="0"/>
    <xf numFmtId="4" fontId="88" fillId="101" borderId="20" applyNumberFormat="0" applyProtection="0">
      <alignment horizontal="right" vertical="center"/>
    </xf>
    <xf numFmtId="44" fontId="3"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3" fillId="0" borderId="0"/>
    <xf numFmtId="44" fontId="3" fillId="0" borderId="0" applyFont="0" applyFill="0" applyBorder="0" applyAlignment="0" applyProtection="0"/>
    <xf numFmtId="43" fontId="52" fillId="0" borderId="0" applyFont="0" applyFill="0" applyBorder="0" applyAlignment="0" applyProtection="0"/>
    <xf numFmtId="9" fontId="2" fillId="0" borderId="0" applyFont="0" applyFill="0" applyBorder="0" applyAlignment="0" applyProtection="0"/>
    <xf numFmtId="0" fontId="3" fillId="68" borderId="20" applyNumberFormat="0" applyProtection="0">
      <alignment horizontal="left" vertical="top" indent="1"/>
    </xf>
    <xf numFmtId="0" fontId="52" fillId="11" borderId="18" applyNumberFormat="0" applyFont="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66" borderId="20" applyNumberFormat="0" applyProtection="0">
      <alignment horizontal="left" vertical="top" indent="1"/>
    </xf>
    <xf numFmtId="9" fontId="2" fillId="0" borderId="0" applyFont="0" applyFill="0" applyBorder="0" applyAlignment="0" applyProtection="0"/>
    <xf numFmtId="0" fontId="2" fillId="0" borderId="0"/>
    <xf numFmtId="44" fontId="3" fillId="0" borderId="0" applyFont="0" applyFill="0" applyBorder="0" applyAlignment="0" applyProtection="0"/>
    <xf numFmtId="43" fontId="3" fillId="0" borderId="0" applyFont="0" applyFill="0" applyBorder="0" applyAlignment="0" applyProtection="0"/>
    <xf numFmtId="0" fontId="3" fillId="69" borderId="20" applyNumberFormat="0" applyProtection="0">
      <alignment horizontal="left" vertical="top" indent="1"/>
    </xf>
    <xf numFmtId="4" fontId="23" fillId="83" borderId="28" applyNumberFormat="0" applyProtection="0">
      <alignment horizontal="left" vertical="center" indent="1"/>
    </xf>
    <xf numFmtId="4" fontId="82" fillId="101" borderId="20" applyNumberFormat="0" applyProtection="0">
      <alignment horizontal="right" vertical="center"/>
    </xf>
    <xf numFmtId="4" fontId="23" fillId="83" borderId="28" applyNumberFormat="0" applyProtection="0">
      <alignment horizontal="left" vertical="center" indent="1"/>
    </xf>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11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3" fillId="55" borderId="20" applyNumberFormat="0" applyProtection="0">
      <alignment horizontal="left" vertical="top" indent="1"/>
    </xf>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 fontId="82" fillId="72" borderId="20" applyNumberFormat="0" applyProtection="0">
      <alignment vertical="center"/>
    </xf>
    <xf numFmtId="4" fontId="45" fillId="109" borderId="0" applyNumberFormat="0" applyProtection="0">
      <alignment horizontal="left" vertical="center" indent="1"/>
    </xf>
    <xf numFmtId="4" fontId="23" fillId="83" borderId="28" applyNumberFormat="0" applyProtection="0">
      <alignment horizontal="left" vertical="center" indent="1"/>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59" fillId="77" borderId="53" applyNumberFormat="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59" fillId="77" borderId="53"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 fontId="40" fillId="102" borderId="77" applyNumberFormat="0" applyProtection="0">
      <alignment horizontal="left" vertical="center" indent="1"/>
    </xf>
    <xf numFmtId="0" fontId="40" fillId="68" borderId="77" applyNumberFormat="0" applyProtection="0">
      <alignment horizontal="left" vertical="top" indent="1"/>
    </xf>
    <xf numFmtId="4" fontId="40" fillId="102" borderId="77" applyNumberFormat="0" applyProtection="0">
      <alignment horizontal="left" vertical="center"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40" fillId="102" borderId="77" applyNumberFormat="0" applyProtection="0">
      <alignment horizontal="left" vertical="center" indent="1"/>
    </xf>
    <xf numFmtId="0" fontId="40" fillId="68" borderId="77" applyNumberFormat="0" applyProtection="0">
      <alignment horizontal="left" vertical="top" indent="1"/>
    </xf>
    <xf numFmtId="43" fontId="3" fillId="0" borderId="0" applyFont="0" applyFill="0" applyBorder="0" applyAlignment="0" applyProtection="0"/>
    <xf numFmtId="0" fontId="40" fillId="68" borderId="77" applyNumberFormat="0" applyProtection="0">
      <alignment horizontal="left" vertical="top" indent="1"/>
    </xf>
    <xf numFmtId="4" fontId="40" fillId="102" borderId="77" applyNumberFormat="0" applyProtection="0">
      <alignment horizontal="left" vertical="center" indent="1"/>
    </xf>
    <xf numFmtId="0" fontId="40" fillId="68" borderId="77" applyNumberFormat="0" applyProtection="0">
      <alignment horizontal="left" vertical="top" indent="1"/>
    </xf>
    <xf numFmtId="0" fontId="40" fillId="68" borderId="77" applyNumberFormat="0" applyProtection="0">
      <alignment horizontal="left" vertical="top" indent="1"/>
    </xf>
    <xf numFmtId="44" fontId="3" fillId="0" borderId="0" applyFont="0" applyFill="0" applyBorder="0" applyAlignment="0" applyProtection="0"/>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40" fillId="102" borderId="77" applyNumberFormat="0" applyProtection="0">
      <alignment horizontal="left" vertical="center"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46" fillId="69"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0" fontId="146" fillId="125" borderId="75" applyBorder="0" applyProtection="0">
      <alignment horizontal="centerContinuous" vertical="center"/>
    </xf>
    <xf numFmtId="43" fontId="3" fillId="0" borderId="0" applyFont="0" applyFill="0" applyBorder="0" applyAlignment="0" applyProtection="0"/>
    <xf numFmtId="0" fontId="3" fillId="0" borderId="0"/>
    <xf numFmtId="4" fontId="33" fillId="65" borderId="56" applyNumberFormat="0" applyProtection="0">
      <alignment horizontal="left" vertical="center" indent="1"/>
    </xf>
    <xf numFmtId="0" fontId="3" fillId="55" borderId="77" applyNumberFormat="0" applyProtection="0">
      <alignment horizontal="left" vertical="center" indent="1"/>
    </xf>
    <xf numFmtId="4" fontId="33" fillId="66" borderId="77" applyNumberFormat="0" applyProtection="0">
      <alignment horizontal="left" vertical="center" indent="1"/>
    </xf>
    <xf numFmtId="6" fontId="3" fillId="0" borderId="0">
      <protection locked="0"/>
    </xf>
    <xf numFmtId="4" fontId="40" fillId="102" borderId="77" applyNumberFormat="0" applyProtection="0">
      <alignment horizontal="right" vertical="center"/>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23" fillId="70" borderId="57" applyNumberFormat="0">
      <protection locked="0"/>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23" fillId="73" borderId="55"/>
    <xf numFmtId="0" fontId="3" fillId="69" borderId="77" applyNumberFormat="0" applyProtection="0">
      <alignment horizontal="left" vertical="top" indent="1"/>
    </xf>
    <xf numFmtId="0" fontId="111" fillId="0" borderId="0"/>
    <xf numFmtId="41" fontId="2" fillId="0" borderId="0" applyFont="0" applyFill="0" applyBorder="0" applyAlignment="0" applyProtection="0"/>
    <xf numFmtId="4" fontId="40" fillId="102" borderId="77" applyNumberFormat="0" applyProtection="0">
      <alignment horizontal="left" vertical="center" inden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0" fontId="49" fillId="0" borderId="58" applyNumberFormat="0" applyFill="0" applyProtection="0">
      <alignment horizontal="center"/>
    </xf>
    <xf numFmtId="4" fontId="40" fillId="102" borderId="77" applyNumberFormat="0" applyProtection="0">
      <alignment horizontal="left" vertical="center" indent="1"/>
    </xf>
    <xf numFmtId="171" fontId="115"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1" fontId="80" fillId="0" borderId="0"/>
    <xf numFmtId="4" fontId="40" fillId="102" borderId="77" applyNumberFormat="0" applyProtection="0">
      <alignment horizontal="left" vertical="center" indent="1"/>
    </xf>
    <xf numFmtId="4" fontId="40" fillId="102" borderId="77" applyNumberFormat="0" applyProtection="0">
      <alignment horizontal="left" vertical="center" indent="1"/>
    </xf>
    <xf numFmtId="0" fontId="40" fillId="112" borderId="0" applyNumberFormat="0" applyBorder="0" applyAlignment="0" applyProtection="0"/>
    <xf numFmtId="0" fontId="40" fillId="112" borderId="0" applyNumberFormat="0" applyBorder="0" applyAlignment="0" applyProtection="0"/>
    <xf numFmtId="0" fontId="40" fillId="85" borderId="0" applyNumberFormat="0" applyBorder="0" applyAlignment="0" applyProtection="0"/>
    <xf numFmtId="0" fontId="40" fillId="85" borderId="0" applyNumberFormat="0" applyBorder="0" applyAlignment="0" applyProtection="0"/>
    <xf numFmtId="0" fontId="40" fillId="113" borderId="0" applyNumberFormat="0" applyBorder="0" applyAlignment="0" applyProtection="0"/>
    <xf numFmtId="0" fontId="40" fillId="113" borderId="0" applyNumberFormat="0" applyBorder="0" applyAlignment="0" applyProtection="0"/>
    <xf numFmtId="0" fontId="40" fillId="114" borderId="0" applyNumberFormat="0" applyBorder="0" applyAlignment="0" applyProtection="0"/>
    <xf numFmtId="0" fontId="40" fillId="114" borderId="0" applyNumberFormat="0" applyBorder="0" applyAlignment="0" applyProtection="0"/>
    <xf numFmtId="0" fontId="40" fillId="115" borderId="0" applyNumberFormat="0" applyBorder="0" applyAlignment="0" applyProtection="0"/>
    <xf numFmtId="0" fontId="40" fillId="115" borderId="0" applyNumberFormat="0" applyBorder="0" applyAlignment="0" applyProtection="0"/>
    <xf numFmtId="0" fontId="40" fillId="116" borderId="0" applyNumberFormat="0" applyBorder="0" applyAlignment="0" applyProtection="0"/>
    <xf numFmtId="0" fontId="40" fillId="116" borderId="0" applyNumberFormat="0" applyBorder="0" applyAlignment="0" applyProtection="0"/>
    <xf numFmtId="0" fontId="40" fillId="107" borderId="0" applyNumberFormat="0" applyBorder="0" applyAlignment="0" applyProtection="0"/>
    <xf numFmtId="0" fontId="40" fillId="107" borderId="0" applyNumberFormat="0" applyBorder="0" applyAlignment="0" applyProtection="0"/>
    <xf numFmtId="0" fontId="40" fillId="87" borderId="0" applyNumberFormat="0" applyBorder="0" applyAlignment="0" applyProtection="0"/>
    <xf numFmtId="0" fontId="40" fillId="87" borderId="0" applyNumberFormat="0" applyBorder="0" applyAlignment="0" applyProtection="0"/>
    <xf numFmtId="0" fontId="40" fillId="96" borderId="0" applyNumberFormat="0" applyBorder="0" applyAlignment="0" applyProtection="0"/>
    <xf numFmtId="0" fontId="40" fillId="96" borderId="0" applyNumberFormat="0" applyBorder="0" applyAlignment="0" applyProtection="0"/>
    <xf numFmtId="0" fontId="40" fillId="114" borderId="0" applyNumberFormat="0" applyBorder="0" applyAlignment="0" applyProtection="0"/>
    <xf numFmtId="0" fontId="40" fillId="114" borderId="0" applyNumberFormat="0" applyBorder="0" applyAlignment="0" applyProtection="0"/>
    <xf numFmtId="0" fontId="40" fillId="107" borderId="0" applyNumberFormat="0" applyBorder="0" applyAlignment="0" applyProtection="0"/>
    <xf numFmtId="0" fontId="40" fillId="107" borderId="0" applyNumberFormat="0" applyBorder="0" applyAlignment="0" applyProtection="0"/>
    <xf numFmtId="0" fontId="40" fillId="89" borderId="0" applyNumberFormat="0" applyBorder="0" applyAlignment="0" applyProtection="0"/>
    <xf numFmtId="0" fontId="40" fillId="89" borderId="0" applyNumberFormat="0" applyBorder="0" applyAlignment="0" applyProtection="0"/>
    <xf numFmtId="0" fontId="116" fillId="117" borderId="0" applyNumberFormat="0" applyBorder="0" applyAlignment="0" applyProtection="0"/>
    <xf numFmtId="0" fontId="116" fillId="117" borderId="0" applyNumberFormat="0" applyBorder="0" applyAlignment="0" applyProtection="0"/>
    <xf numFmtId="0" fontId="116" fillId="87" borderId="0" applyNumberFormat="0" applyBorder="0" applyAlignment="0" applyProtection="0"/>
    <xf numFmtId="0" fontId="116" fillId="87" borderId="0" applyNumberFormat="0" applyBorder="0" applyAlignment="0" applyProtection="0"/>
    <xf numFmtId="0" fontId="116" fillId="96" borderId="0" applyNumberFormat="0" applyBorder="0" applyAlignment="0" applyProtection="0"/>
    <xf numFmtId="0" fontId="116" fillId="96" borderId="0" applyNumberFormat="0" applyBorder="0" applyAlignment="0" applyProtection="0"/>
    <xf numFmtId="0" fontId="116" fillId="118" borderId="0" applyNumberFormat="0" applyBorder="0" applyAlignment="0" applyProtection="0"/>
    <xf numFmtId="0" fontId="116" fillId="118" borderId="0" applyNumberFormat="0" applyBorder="0" applyAlignment="0" applyProtection="0"/>
    <xf numFmtId="0" fontId="116" fillId="83" borderId="0" applyNumberFormat="0" applyBorder="0" applyAlignment="0" applyProtection="0"/>
    <xf numFmtId="0" fontId="116" fillId="83" borderId="0" applyNumberFormat="0" applyBorder="0" applyAlignment="0" applyProtection="0"/>
    <xf numFmtId="0" fontId="116" fillId="90" borderId="0" applyNumberFormat="0" applyBorder="0" applyAlignment="0" applyProtection="0"/>
    <xf numFmtId="0" fontId="116" fillId="90" borderId="0" applyNumberFormat="0" applyBorder="0" applyAlignment="0" applyProtection="0"/>
    <xf numFmtId="0" fontId="116" fillId="119" borderId="0" applyNumberFormat="0" applyBorder="0" applyAlignment="0" applyProtection="0"/>
    <xf numFmtId="0" fontId="116" fillId="119" borderId="0" applyNumberFormat="0" applyBorder="0" applyAlignment="0" applyProtection="0"/>
    <xf numFmtId="0" fontId="116" fillId="88" borderId="0" applyNumberFormat="0" applyBorder="0" applyAlignment="0" applyProtection="0"/>
    <xf numFmtId="0" fontId="116" fillId="88" borderId="0" applyNumberFormat="0" applyBorder="0" applyAlignment="0" applyProtection="0"/>
    <xf numFmtId="0" fontId="116" fillId="94" borderId="0" applyNumberFormat="0" applyBorder="0" applyAlignment="0" applyProtection="0"/>
    <xf numFmtId="0" fontId="116" fillId="94" borderId="0" applyNumberFormat="0" applyBorder="0" applyAlignment="0" applyProtection="0"/>
    <xf numFmtId="0" fontId="116" fillId="118" borderId="0" applyNumberFormat="0" applyBorder="0" applyAlignment="0" applyProtection="0"/>
    <xf numFmtId="0" fontId="116" fillId="118" borderId="0" applyNumberFormat="0" applyBorder="0" applyAlignment="0" applyProtection="0"/>
    <xf numFmtId="0" fontId="116" fillId="83" borderId="0" applyNumberFormat="0" applyBorder="0" applyAlignment="0" applyProtection="0"/>
    <xf numFmtId="0" fontId="116" fillId="83" borderId="0" applyNumberFormat="0" applyBorder="0" applyAlignment="0" applyProtection="0"/>
    <xf numFmtId="0" fontId="116" fillId="92" borderId="0" applyNumberFormat="0" applyBorder="0" applyAlignment="0" applyProtection="0"/>
    <xf numFmtId="0" fontId="116" fillId="92" borderId="0" applyNumberFormat="0" applyBorder="0" applyAlignment="0" applyProtection="0"/>
    <xf numFmtId="179" fontId="3" fillId="66" borderId="59">
      <alignment horizontal="center" vertical="center"/>
    </xf>
    <xf numFmtId="179" fontId="3" fillId="66" borderId="59">
      <alignment horizontal="center" vertical="center"/>
    </xf>
    <xf numFmtId="179" fontId="3" fillId="66" borderId="59">
      <alignment horizontal="center" vertical="center"/>
    </xf>
    <xf numFmtId="179" fontId="3" fillId="66" borderId="59">
      <alignment horizontal="center" vertical="center"/>
    </xf>
    <xf numFmtId="179" fontId="3" fillId="66" borderId="59">
      <alignment horizontal="center" vertical="center"/>
    </xf>
    <xf numFmtId="179" fontId="3" fillId="66" borderId="59">
      <alignment horizontal="center" vertical="center"/>
    </xf>
    <xf numFmtId="179" fontId="3" fillId="66" borderId="59">
      <alignment horizontal="center" vertical="center"/>
    </xf>
    <xf numFmtId="179" fontId="3" fillId="66" borderId="59">
      <alignment horizontal="center" vertical="center"/>
    </xf>
    <xf numFmtId="179" fontId="3" fillId="66" borderId="59">
      <alignment horizontal="center" vertical="center"/>
    </xf>
    <xf numFmtId="0" fontId="117" fillId="85" borderId="0" applyNumberFormat="0" applyBorder="0" applyAlignment="0" applyProtection="0"/>
    <xf numFmtId="0" fontId="117" fillId="85" borderId="0" applyNumberFormat="0" applyBorder="0" applyAlignment="0" applyProtection="0"/>
    <xf numFmtId="3" fontId="118" fillId="0" borderId="0" applyFill="0" applyBorder="0" applyProtection="0">
      <alignment horizontal="right"/>
    </xf>
    <xf numFmtId="180" fontId="119" fillId="0" borderId="0" applyNumberFormat="0" applyFill="0" applyBorder="0" applyAlignment="0" applyProtection="0">
      <alignment horizontal="center"/>
      <protection locked="0"/>
    </xf>
    <xf numFmtId="0" fontId="120" fillId="0" borderId="44" applyFill="0" applyProtection="0">
      <alignment horizontal="right"/>
    </xf>
    <xf numFmtId="0" fontId="121" fillId="104" borderId="60" applyNumberFormat="0" applyAlignment="0" applyProtection="0"/>
    <xf numFmtId="0" fontId="121" fillId="104" borderId="60" applyNumberFormat="0" applyAlignment="0" applyProtection="0"/>
    <xf numFmtId="8" fontId="3" fillId="0" borderId="43" applyFont="0" applyFill="0" applyBorder="0" applyProtection="0">
      <alignment horizontal="right"/>
    </xf>
    <xf numFmtId="0" fontId="122" fillId="120" borderId="53" applyNumberFormat="0" applyAlignment="0" applyProtection="0"/>
    <xf numFmtId="0" fontId="122" fillId="120" borderId="53" applyNumberFormat="0" applyAlignment="0" applyProtection="0"/>
    <xf numFmtId="0" fontId="14" fillId="0" borderId="46">
      <alignment horizontal="center"/>
    </xf>
    <xf numFmtId="181" fontId="123" fillId="0" borderId="0" applyFont="0" applyFill="0" applyBorder="0" applyAlignment="0" applyProtection="0">
      <alignment horizontal="right"/>
    </xf>
    <xf numFmtId="0" fontId="40" fillId="68" borderId="77" applyNumberFormat="0" applyProtection="0">
      <alignment horizontal="left" vertical="top" indent="1"/>
    </xf>
    <xf numFmtId="43" fontId="3" fillId="0" borderId="0" applyFont="0" applyFill="0" applyBorder="0" applyAlignment="0" applyProtection="0"/>
    <xf numFmtId="182" fontId="123" fillId="0" borderId="0" applyFont="0" applyFill="0" applyBorder="0" applyAlignment="0" applyProtection="0">
      <alignment horizontal="right"/>
    </xf>
    <xf numFmtId="43" fontId="3" fillId="0" borderId="0" applyFont="0" applyFill="0" applyBorder="0" applyAlignment="0" applyProtection="0"/>
    <xf numFmtId="182" fontId="123" fillId="0" borderId="0" applyFont="0" applyFill="0" applyBorder="0" applyAlignment="0" applyProtection="0">
      <alignment horizontal="right"/>
    </xf>
    <xf numFmtId="182" fontId="123" fillId="0" borderId="0" applyFont="0" applyFill="0" applyBorder="0" applyAlignment="0" applyProtection="0">
      <alignment horizontal="right"/>
    </xf>
    <xf numFmtId="182" fontId="123" fillId="0" borderId="0" applyFont="0" applyFill="0" applyBorder="0" applyAlignment="0" applyProtection="0">
      <alignment horizontal="right"/>
    </xf>
    <xf numFmtId="182" fontId="123" fillId="0" borderId="0" applyFont="0" applyFill="0" applyBorder="0" applyAlignment="0" applyProtection="0">
      <alignment horizontal="right"/>
    </xf>
    <xf numFmtId="182" fontId="123" fillId="0" borderId="0" applyFont="0" applyFill="0" applyBorder="0" applyAlignment="0" applyProtection="0">
      <alignment horizontal="right"/>
    </xf>
    <xf numFmtId="182" fontId="123" fillId="0" borderId="0" applyFont="0" applyFill="0" applyBorder="0" applyAlignment="0" applyProtection="0">
      <alignment horizontal="right"/>
    </xf>
    <xf numFmtId="43" fontId="29" fillId="0" borderId="0" applyFont="0" applyFill="0" applyBorder="0" applyAlignment="0" applyProtection="0"/>
    <xf numFmtId="182" fontId="123" fillId="0" borderId="0" applyFont="0" applyFill="0" applyBorder="0" applyAlignment="0" applyProtection="0">
      <alignment horizontal="right"/>
    </xf>
    <xf numFmtId="182" fontId="123" fillId="0" borderId="0" applyFont="0" applyFill="0" applyBorder="0" applyAlignment="0" applyProtection="0">
      <alignment horizontal="right"/>
    </xf>
    <xf numFmtId="182" fontId="123" fillId="0" borderId="0" applyFont="0" applyFill="0" applyBorder="0" applyAlignment="0" applyProtection="0">
      <alignment horizontal="right"/>
    </xf>
    <xf numFmtId="182" fontId="123" fillId="0" borderId="0" applyFont="0" applyFill="0" applyBorder="0" applyAlignment="0" applyProtection="0">
      <alignment horizontal="right"/>
    </xf>
    <xf numFmtId="182" fontId="123" fillId="0" borderId="0" applyFont="0" applyFill="0" applyBorder="0" applyAlignment="0" applyProtection="0">
      <alignment horizontal="right"/>
    </xf>
    <xf numFmtId="182" fontId="123" fillId="0" borderId="0" applyFont="0" applyFill="0" applyBorder="0" applyAlignment="0" applyProtection="0">
      <alignment horizontal="right"/>
    </xf>
    <xf numFmtId="182" fontId="123" fillId="0" borderId="0" applyFont="0" applyFill="0" applyBorder="0" applyAlignment="0" applyProtection="0">
      <alignment horizontal="right"/>
    </xf>
    <xf numFmtId="182" fontId="123" fillId="0" borderId="0" applyFont="0" applyFill="0" applyBorder="0" applyAlignment="0" applyProtection="0">
      <alignment horizontal="right"/>
    </xf>
    <xf numFmtId="4" fontId="88" fillId="101" borderId="77" applyNumberFormat="0" applyProtection="0">
      <alignment horizontal="right" vertical="center"/>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 fontId="12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 fontId="88" fillId="101" borderId="77" applyNumberFormat="0" applyProtection="0">
      <alignment horizontal="right" vertical="center"/>
    </xf>
    <xf numFmtId="40" fontId="3" fillId="0" borderId="0" applyFont="0" applyFill="0" applyBorder="0" applyProtection="0">
      <alignment horizontal="right"/>
    </xf>
    <xf numFmtId="3" fontId="3" fillId="0" borderId="0" applyFont="0" applyFill="0" applyBorder="0" applyAlignment="0" applyProtection="0"/>
    <xf numFmtId="183" fontId="123" fillId="0" borderId="0" applyFont="0" applyFill="0" applyBorder="0" applyAlignment="0" applyProtection="0">
      <alignment horizontal="right"/>
    </xf>
    <xf numFmtId="184" fontId="123" fillId="0" borderId="0" applyFont="0" applyFill="0" applyBorder="0" applyAlignment="0" applyProtection="0">
      <alignment horizontal="right"/>
    </xf>
    <xf numFmtId="184" fontId="123" fillId="0" borderId="0" applyFont="0" applyFill="0" applyBorder="0" applyAlignment="0" applyProtection="0">
      <alignment horizontal="right"/>
    </xf>
    <xf numFmtId="184" fontId="123" fillId="0" borderId="0" applyFont="0" applyFill="0" applyBorder="0" applyAlignment="0" applyProtection="0">
      <alignment horizontal="right"/>
    </xf>
    <xf numFmtId="184" fontId="123" fillId="0" borderId="0" applyFont="0" applyFill="0" applyBorder="0" applyAlignment="0" applyProtection="0">
      <alignment horizontal="right"/>
    </xf>
    <xf numFmtId="184" fontId="123" fillId="0" borderId="0" applyFont="0" applyFill="0" applyBorder="0" applyAlignment="0" applyProtection="0">
      <alignment horizontal="right"/>
    </xf>
    <xf numFmtId="184" fontId="123" fillId="0" borderId="0" applyFont="0" applyFill="0" applyBorder="0" applyAlignment="0" applyProtection="0">
      <alignment horizontal="right"/>
    </xf>
    <xf numFmtId="184" fontId="123" fillId="0" borderId="0" applyFont="0" applyFill="0" applyBorder="0" applyAlignment="0" applyProtection="0">
      <alignment horizontal="right"/>
    </xf>
    <xf numFmtId="44" fontId="29" fillId="0" borderId="0" applyFont="0" applyFill="0" applyBorder="0" applyAlignment="0" applyProtection="0"/>
    <xf numFmtId="184" fontId="123" fillId="0" borderId="0" applyFont="0" applyFill="0" applyBorder="0" applyAlignment="0" applyProtection="0">
      <alignment horizontal="right"/>
    </xf>
    <xf numFmtId="184" fontId="123" fillId="0" borderId="0" applyFont="0" applyFill="0" applyBorder="0" applyAlignment="0" applyProtection="0">
      <alignment horizontal="right"/>
    </xf>
    <xf numFmtId="184" fontId="123" fillId="0" borderId="0" applyFont="0" applyFill="0" applyBorder="0" applyAlignment="0" applyProtection="0">
      <alignment horizontal="right"/>
    </xf>
    <xf numFmtId="184" fontId="123" fillId="0" borderId="0" applyFont="0" applyFill="0" applyBorder="0" applyAlignment="0" applyProtection="0">
      <alignment horizontal="right"/>
    </xf>
    <xf numFmtId="184" fontId="123" fillId="0" borderId="0" applyFont="0" applyFill="0" applyBorder="0" applyAlignment="0" applyProtection="0">
      <alignment horizontal="right"/>
    </xf>
    <xf numFmtId="184" fontId="123" fillId="0" borderId="0" applyFont="0" applyFill="0" applyBorder="0" applyAlignment="0" applyProtection="0">
      <alignment horizontal="right"/>
    </xf>
    <xf numFmtId="184" fontId="123" fillId="0" borderId="0" applyFont="0" applyFill="0" applyBorder="0" applyAlignment="0" applyProtection="0">
      <alignment horizontal="right"/>
    </xf>
    <xf numFmtId="184" fontId="123" fillId="0" borderId="0" applyFont="0" applyFill="0" applyBorder="0" applyAlignment="0" applyProtection="0">
      <alignment horizontal="right"/>
    </xf>
    <xf numFmtId="184" fontId="123" fillId="0" borderId="0" applyFont="0" applyFill="0" applyBorder="0" applyAlignment="0" applyProtection="0">
      <alignment horizontal="right"/>
    </xf>
    <xf numFmtId="44" fontId="29" fillId="0" borderId="0" applyFont="0" applyFill="0" applyBorder="0" applyAlignment="0" applyProtection="0"/>
    <xf numFmtId="0" fontId="3" fillId="0" borderId="0" applyFont="0" applyFill="0" applyBorder="0" applyAlignment="0" applyProtection="0"/>
    <xf numFmtId="6" fontId="3" fillId="0" borderId="0">
      <protection locked="0"/>
    </xf>
    <xf numFmtId="15" fontId="14" fillId="0" borderId="0" applyFill="0" applyBorder="0" applyAlignment="0" applyProtection="0"/>
    <xf numFmtId="6" fontId="3" fillId="0" borderId="0">
      <protection locked="0"/>
    </xf>
    <xf numFmtId="6" fontId="3" fillId="0" borderId="0">
      <protection locked="0"/>
    </xf>
    <xf numFmtId="6" fontId="3" fillId="0" borderId="0">
      <protection locked="0"/>
    </xf>
    <xf numFmtId="6" fontId="3" fillId="0" borderId="0">
      <protection locked="0"/>
    </xf>
    <xf numFmtId="6" fontId="3" fillId="0" borderId="0">
      <protection locked="0"/>
    </xf>
    <xf numFmtId="6" fontId="3" fillId="0" borderId="0">
      <protection locked="0"/>
    </xf>
    <xf numFmtId="6" fontId="3" fillId="0" borderId="0">
      <protection locked="0"/>
    </xf>
    <xf numFmtId="185" fontId="123" fillId="0" borderId="0" applyFont="0" applyFill="0" applyBorder="0" applyAlignment="0" applyProtection="0"/>
    <xf numFmtId="186" fontId="3" fillId="0" borderId="0">
      <protection locked="0"/>
    </xf>
    <xf numFmtId="187" fontId="3" fillId="0" borderId="0" applyFont="0" applyFill="0" applyBorder="0" applyAlignment="0" applyProtection="0"/>
    <xf numFmtId="188" fontId="3" fillId="0" borderId="0" applyFont="0" applyFill="0" applyBorder="0" applyAlignment="0" applyProtection="0"/>
    <xf numFmtId="189" fontId="123" fillId="0" borderId="61" applyNumberFormat="0" applyFont="0" applyFill="0" applyAlignment="0" applyProtection="0"/>
    <xf numFmtId="190" fontId="3" fillId="0" borderId="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39" fontId="80" fillId="0" borderId="0"/>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191" fontId="3" fillId="0" borderId="0">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Fill="0" applyBorder="0" applyProtection="0">
      <alignment horizontal="left"/>
    </xf>
    <xf numFmtId="37" fontId="23" fillId="0" borderId="0"/>
    <xf numFmtId="0" fontId="128" fillId="113" borderId="0" applyNumberFormat="0" applyBorder="0" applyAlignment="0" applyProtection="0"/>
    <xf numFmtId="0" fontId="128" fillId="113" borderId="0" applyNumberFormat="0" applyBorder="0" applyAlignment="0" applyProtection="0"/>
    <xf numFmtId="38" fontId="23" fillId="4" borderId="0" applyNumberFormat="0" applyBorder="0" applyAlignment="0" applyProtection="0"/>
    <xf numFmtId="192" fontId="123" fillId="0" borderId="0" applyFont="0" applyFill="0" applyBorder="0" applyAlignment="0" applyProtection="0">
      <alignment horizontal="right"/>
    </xf>
    <xf numFmtId="0" fontId="129" fillId="0" borderId="0" applyNumberFormat="0" applyFill="0" applyBorder="0" applyAlignment="0" applyProtection="0"/>
    <xf numFmtId="0" fontId="20" fillId="0" borderId="0" applyFill="0" applyBorder="0" applyProtection="0">
      <alignment horizontal="right"/>
    </xf>
    <xf numFmtId="0" fontId="130" fillId="0" borderId="62" applyNumberFormat="0" applyFill="0" applyAlignment="0" applyProtection="0"/>
    <xf numFmtId="0" fontId="130" fillId="0" borderId="62" applyNumberFormat="0" applyFill="0" applyAlignment="0" applyProtection="0"/>
    <xf numFmtId="0" fontId="131" fillId="0" borderId="63" applyNumberFormat="0" applyFill="0" applyAlignment="0" applyProtection="0"/>
    <xf numFmtId="0" fontId="131" fillId="0" borderId="63"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21" fillId="0" borderId="65" applyNumberFormat="0" applyFill="0" applyAlignment="0" applyProtection="0"/>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193" fontId="134" fillId="0" borderId="0"/>
    <xf numFmtId="10" fontId="23" fillId="72" borderId="55" applyNumberFormat="0" applyBorder="0" applyAlignment="0" applyProtection="0"/>
    <xf numFmtId="0" fontId="135" fillId="116" borderId="60" applyNumberFormat="0" applyAlignment="0" applyProtection="0"/>
    <xf numFmtId="0" fontId="135" fillId="116" borderId="60" applyNumberFormat="0" applyAlignment="0" applyProtection="0"/>
    <xf numFmtId="10" fontId="23" fillId="72" borderId="0">
      <protection locked="0"/>
    </xf>
    <xf numFmtId="0" fontId="136" fillId="0" borderId="66">
      <alignment horizontal="right"/>
    </xf>
    <xf numFmtId="0" fontId="136" fillId="0" borderId="66">
      <alignment horizontal="left"/>
    </xf>
    <xf numFmtId="0" fontId="137" fillId="0" borderId="67" applyNumberFormat="0" applyFill="0" applyAlignment="0" applyProtection="0"/>
    <xf numFmtId="0" fontId="137" fillId="0" borderId="67" applyNumberFormat="0" applyFill="0" applyAlignment="0" applyProtection="0"/>
    <xf numFmtId="180" fontId="23" fillId="0" borderId="0" applyNumberFormat="0" applyFont="0" applyFill="0" applyBorder="0" applyAlignment="0">
      <protection hidden="1"/>
    </xf>
    <xf numFmtId="194" fontId="124" fillId="0" borderId="45">
      <alignment horizontal="right"/>
    </xf>
    <xf numFmtId="4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5" fontId="123" fillId="0" borderId="0" applyFont="0" applyFill="0" applyBorder="0" applyAlignment="0" applyProtection="0">
      <alignment horizontal="right"/>
    </xf>
    <xf numFmtId="0" fontId="138" fillId="82" borderId="0" applyNumberFormat="0" applyBorder="0" applyAlignment="0" applyProtection="0"/>
    <xf numFmtId="0" fontId="138" fillId="82" borderId="0" applyNumberFormat="0" applyBorder="0" applyAlignment="0" applyProtection="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196" fontId="3" fillId="0" borderId="0"/>
    <xf numFmtId="196" fontId="3" fillId="0" borderId="0"/>
    <xf numFmtId="196" fontId="3" fillId="0" borderId="0"/>
    <xf numFmtId="196" fontId="3" fillId="0" borderId="0"/>
    <xf numFmtId="196" fontId="3" fillId="0" borderId="0"/>
    <xf numFmtId="196" fontId="3" fillId="0" borderId="0"/>
    <xf numFmtId="196" fontId="3" fillId="0" borderId="0"/>
    <xf numFmtId="196" fontId="3" fillId="0" borderId="0"/>
    <xf numFmtId="196" fontId="3" fillId="0" borderId="0"/>
    <xf numFmtId="193" fontId="139" fillId="0" borderId="0"/>
    <xf numFmtId="0" fontId="29" fillId="0" borderId="0"/>
    <xf numFmtId="0" fontId="29" fillId="0" borderId="0"/>
    <xf numFmtId="0" fontId="3" fillId="0" borderId="0"/>
    <xf numFmtId="169" fontId="3" fillId="0" borderId="0">
      <alignment horizontal="left" wrapText="1"/>
    </xf>
    <xf numFmtId="169" fontId="23" fillId="0" borderId="0">
      <alignment horizontal="left" wrapText="1"/>
    </xf>
    <xf numFmtId="169" fontId="3" fillId="0" borderId="0">
      <alignment horizontal="left" wrapText="1"/>
    </xf>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 fillId="0" borderId="0"/>
    <xf numFmtId="169" fontId="3" fillId="0" borderId="0">
      <alignment horizontal="left" wrapText="1"/>
    </xf>
    <xf numFmtId="169" fontId="3" fillId="0" borderId="0">
      <alignment horizontal="left" wrapText="1"/>
    </xf>
    <xf numFmtId="0" fontId="29" fillId="0" borderId="0"/>
    <xf numFmtId="169" fontId="23" fillId="0" borderId="0">
      <alignment horizontal="left" wrapText="1"/>
    </xf>
    <xf numFmtId="0" fontId="29" fillId="0" borderId="0"/>
    <xf numFmtId="37" fontId="115" fillId="0" borderId="0"/>
    <xf numFmtId="37" fontId="115" fillId="0" borderId="0"/>
    <xf numFmtId="0" fontId="29" fillId="0" borderId="0"/>
    <xf numFmtId="0" fontId="29" fillId="0" borderId="0"/>
    <xf numFmtId="0" fontId="29" fillId="0" borderId="0"/>
    <xf numFmtId="0" fontId="29" fillId="0" borderId="0"/>
    <xf numFmtId="0" fontId="3" fillId="0" borderId="0"/>
    <xf numFmtId="169" fontId="3" fillId="0" borderId="0">
      <alignment horizontal="left" wrapText="1"/>
    </xf>
    <xf numFmtId="180" fontId="14" fillId="0" borderId="0" applyNumberFormat="0" applyFill="0" applyBorder="0" applyAlignment="0" applyProtection="0"/>
    <xf numFmtId="0" fontId="29" fillId="11" borderId="18" applyNumberFormat="0" applyFont="0" applyAlignment="0" applyProtection="0"/>
    <xf numFmtId="0" fontId="40" fillId="108" borderId="68" applyNumberFormat="0" applyFont="0" applyAlignment="0" applyProtection="0"/>
    <xf numFmtId="0" fontId="40" fillId="108" borderId="68" applyNumberFormat="0" applyFont="0" applyAlignment="0" applyProtection="0"/>
    <xf numFmtId="0" fontId="140" fillId="104" borderId="34" applyNumberFormat="0" applyAlignment="0" applyProtection="0"/>
    <xf numFmtId="0" fontId="140" fillId="104" borderId="34" applyNumberFormat="0" applyAlignment="0" applyProtection="0"/>
    <xf numFmtId="1" fontId="141" fillId="0" borderId="0" applyProtection="0">
      <alignment horizontal="right" vertical="center"/>
    </xf>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124" fillId="0" borderId="0" applyFont="0" applyFill="0" applyBorder="0" applyAlignment="0" applyProtection="0"/>
    <xf numFmtId="189" fontId="145" fillId="0" borderId="75" applyBorder="0" applyProtection="0">
      <alignment horizontal="right" vertical="center"/>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187" fontId="80" fillId="0" borderId="0" applyFont="0" applyFill="0" applyBorder="0" applyProtection="0">
      <alignment horizontal="right"/>
    </xf>
    <xf numFmtId="0" fontId="3" fillId="0" borderId="0">
      <protection locked="0"/>
    </xf>
    <xf numFmtId="0" fontId="24" fillId="0" borderId="0">
      <protection locked="0"/>
    </xf>
    <xf numFmtId="0" fontId="3" fillId="0" borderId="0">
      <protection locked="0"/>
    </xf>
    <xf numFmtId="0" fontId="6" fillId="0" borderId="0">
      <protection locked="0"/>
    </xf>
    <xf numFmtId="0" fontId="80" fillId="0" borderId="0" applyNumberFormat="0" applyFont="0" applyFill="0" applyBorder="0" applyAlignment="0" applyProtection="0">
      <alignment horizontal="left"/>
    </xf>
    <xf numFmtId="0" fontId="80" fillId="0" borderId="0" applyNumberFormat="0" applyFont="0" applyFill="0" applyBorder="0" applyAlignment="0" applyProtection="0">
      <alignment horizontal="left"/>
    </xf>
    <xf numFmtId="15" fontId="80" fillId="0" borderId="0" applyFont="0" applyFill="0" applyBorder="0" applyAlignment="0" applyProtection="0"/>
    <xf numFmtId="15" fontId="80" fillId="0" borderId="0" applyFont="0" applyFill="0" applyBorder="0" applyAlignment="0" applyProtection="0"/>
    <xf numFmtId="4" fontId="80" fillId="0" borderId="0" applyFont="0" applyFill="0" applyBorder="0" applyAlignment="0" applyProtection="0"/>
    <xf numFmtId="4" fontId="80" fillId="0" borderId="0" applyFont="0" applyFill="0" applyBorder="0" applyAlignment="0" applyProtection="0"/>
    <xf numFmtId="0" fontId="81" fillId="0" borderId="66">
      <alignment horizontal="center"/>
    </xf>
    <xf numFmtId="0" fontId="81" fillId="0" borderId="66">
      <alignment horizontal="center"/>
    </xf>
    <xf numFmtId="0" fontId="81" fillId="0" borderId="66">
      <alignment horizontal="center"/>
    </xf>
    <xf numFmtId="0" fontId="81" fillId="0" borderId="66">
      <alignment horizontal="center"/>
    </xf>
    <xf numFmtId="3" fontId="80" fillId="0" borderId="0" applyFont="0" applyFill="0" applyBorder="0" applyAlignment="0" applyProtection="0"/>
    <xf numFmtId="3" fontId="80" fillId="0" borderId="0" applyFont="0" applyFill="0" applyBorder="0" applyAlignment="0" applyProtection="0"/>
    <xf numFmtId="0" fontId="80" fillId="81" borderId="0" applyNumberFormat="0" applyFont="0" applyBorder="0" applyAlignment="0" applyProtection="0"/>
    <xf numFmtId="0" fontId="80" fillId="81" borderId="0" applyNumberFormat="0" applyFont="0" applyBorder="0" applyAlignment="0" applyProtection="0"/>
    <xf numFmtId="197" fontId="142" fillId="0" borderId="0"/>
    <xf numFmtId="198" fontId="80" fillId="0" borderId="0" applyFont="0" applyFill="0" applyBorder="0" applyProtection="0">
      <alignment horizontal="right"/>
    </xf>
    <xf numFmtId="199" fontId="80" fillId="0" borderId="0" applyFont="0" applyFill="0" applyBorder="0" applyProtection="0">
      <alignment horizontal="right"/>
    </xf>
    <xf numFmtId="198" fontId="80" fillId="0" borderId="0" applyFont="0" applyFill="0" applyBorder="0" applyProtection="0">
      <alignment horizontal="right"/>
    </xf>
    <xf numFmtId="178" fontId="118" fillId="0" borderId="0" applyFill="0" applyBorder="0" applyProtection="0">
      <alignment horizontal="right"/>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34"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3" fontId="124" fillId="0" borderId="76"/>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5" fillId="54" borderId="20" applyNumberFormat="0" applyProtection="0">
      <alignment horizontal="left" vertical="center"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4" fontId="35" fillId="55" borderId="0" applyNumberFormat="0" applyProtection="0">
      <alignment horizontal="left" vertical="center" indent="1"/>
    </xf>
    <xf numFmtId="4" fontId="35" fillId="55" borderId="0" applyNumberFormat="0" applyProtection="0">
      <alignment horizontal="left" vertical="center" indent="1"/>
    </xf>
    <xf numFmtId="4" fontId="35" fillId="55" borderId="0" applyNumberFormat="0" applyProtection="0">
      <alignment horizontal="left" vertical="center" indent="1"/>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35" fillId="56"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35" fillId="5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35" fillId="5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4" fontId="3" fillId="0" borderId="0" applyFont="0" applyFill="0" applyBorder="0" applyAlignment="0" applyProtection="0"/>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35" fillId="60"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35" fillId="61"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35" fillId="59"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35" fillId="63"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35" fillId="64"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0" fontId="3" fillId="69" borderId="77" applyNumberFormat="0" applyProtection="0">
      <alignment horizontal="left" vertical="top" indent="1"/>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35" fillId="62"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35" fillId="66" borderId="77"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35" fillId="66"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1" borderId="0" applyNumberFormat="0" applyProtection="0">
      <alignment horizontal="left" vertical="center" indent="1"/>
    </xf>
    <xf numFmtId="4" fontId="40" fillId="68" borderId="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43" fontId="3" fillId="0" borderId="0" applyFont="0" applyFill="0" applyBorder="0" applyAlignment="0" applyProtection="0"/>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4" fontId="40" fillId="90" borderId="77" applyNumberFormat="0" applyProtection="0">
      <alignment horizontal="right" vertical="center"/>
    </xf>
    <xf numFmtId="0" fontId="3" fillId="55" borderId="20" applyNumberFormat="0" applyProtection="0">
      <alignment horizontal="left" vertical="top" indent="1"/>
    </xf>
    <xf numFmtId="4" fontId="40" fillId="102" borderId="77" applyNumberFormat="0" applyProtection="0">
      <alignment horizontal="right" vertical="center"/>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4" fontId="40" fillId="102" borderId="77" applyNumberFormat="0" applyProtection="0">
      <alignment horizontal="right" vertical="center"/>
    </xf>
    <xf numFmtId="0" fontId="3" fillId="68" borderId="20" applyNumberFormat="0" applyProtection="0">
      <alignment horizontal="left" vertical="center" indent="1"/>
    </xf>
    <xf numFmtId="0" fontId="3" fillId="68" borderId="20" applyNumberFormat="0" applyProtection="0">
      <alignment horizontal="left" vertical="center" indent="1"/>
    </xf>
    <xf numFmtId="4" fontId="40" fillId="102" borderId="77" applyNumberFormat="0" applyProtection="0">
      <alignment horizontal="right" vertical="center"/>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77"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77" applyNumberFormat="0" applyProtection="0">
      <alignment horizontal="left" vertical="center" indent="1"/>
    </xf>
    <xf numFmtId="0" fontId="3" fillId="68" borderId="20" applyNumberFormat="0" applyProtection="0">
      <alignment horizontal="left" vertical="top" indent="1"/>
    </xf>
    <xf numFmtId="0" fontId="3" fillId="55" borderId="77"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55" borderId="77"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55" borderId="77"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55" borderId="77"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66" borderId="20"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55" borderId="77"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8" borderId="77"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8" borderId="77"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9" borderId="20"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8" borderId="77"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8" borderId="77"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6" borderId="77"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35" fillId="69" borderId="20" applyNumberFormat="0" applyProtection="0">
      <alignment vertical="center"/>
    </xf>
    <xf numFmtId="4" fontId="40" fillId="72" borderId="20" applyNumberFormat="0" applyProtection="0">
      <alignment vertical="center"/>
    </xf>
    <xf numFmtId="0" fontId="3" fillId="66" borderId="77" applyNumberFormat="0" applyProtection="0">
      <alignment horizontal="left" vertical="center" indent="1"/>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41" fillId="69" borderId="20" applyNumberFormat="0" applyProtection="0">
      <alignment vertical="center"/>
    </xf>
    <xf numFmtId="4" fontId="82" fillId="72" borderId="20" applyNumberFormat="0" applyProtection="0">
      <alignment vertical="center"/>
    </xf>
    <xf numFmtId="0" fontId="3" fillId="66" borderId="77" applyNumberFormat="0" applyProtection="0">
      <alignment horizontal="left" vertical="top" indent="1"/>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33" fillId="66" borderId="25" applyNumberFormat="0" applyProtection="0">
      <alignment horizontal="left" vertical="center" indent="1"/>
    </xf>
    <xf numFmtId="4" fontId="40" fillId="72" borderId="20" applyNumberFormat="0" applyProtection="0">
      <alignment horizontal="left" vertical="center" indent="1"/>
    </xf>
    <xf numFmtId="0" fontId="3" fillId="69" borderId="77"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3" fillId="69" borderId="77" applyNumberFormat="0" applyProtection="0">
      <alignment horizontal="left" vertical="center"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3" fillId="69" borderId="77" applyNumberFormat="0" applyProtection="0">
      <alignment horizontal="left" vertical="center" indent="1"/>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0" fontId="3" fillId="69" borderId="77" applyNumberFormat="0" applyProtection="0">
      <alignment horizontal="left" vertical="center" indent="1"/>
    </xf>
    <xf numFmtId="4" fontId="40" fillId="101" borderId="20" applyNumberFormat="0" applyProtection="0">
      <alignment horizontal="right" vertical="center"/>
    </xf>
    <xf numFmtId="4" fontId="40" fillId="101" borderId="20" applyNumberFormat="0" applyProtection="0">
      <alignment horizontal="right" vertical="center"/>
    </xf>
    <xf numFmtId="0" fontId="3" fillId="69" borderId="77" applyNumberFormat="0" applyProtection="0">
      <alignment horizontal="left" vertical="center" indent="1"/>
    </xf>
    <xf numFmtId="4" fontId="40" fillId="101" borderId="20" applyNumberFormat="0" applyProtection="0">
      <alignment horizontal="right" vertical="center"/>
    </xf>
    <xf numFmtId="0" fontId="3" fillId="69" borderId="77" applyNumberFormat="0" applyProtection="0">
      <alignment horizontal="left" vertical="center" indent="1"/>
    </xf>
    <xf numFmtId="4" fontId="40" fillId="101" borderId="20" applyNumberFormat="0" applyProtection="0">
      <alignment horizontal="right" vertical="center"/>
    </xf>
    <xf numFmtId="4" fontId="40" fillId="101" borderId="20" applyNumberFormat="0" applyProtection="0">
      <alignment horizontal="right" vertical="center"/>
    </xf>
    <xf numFmtId="4" fontId="35" fillId="69"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41" fillId="69" borderId="20" applyNumberFormat="0" applyProtection="0">
      <alignment horizontal="right" vertical="center"/>
    </xf>
    <xf numFmtId="4" fontId="82" fillId="101" borderId="20" applyNumberFormat="0" applyProtection="0">
      <alignment horizontal="right" vertical="center"/>
    </xf>
    <xf numFmtId="0" fontId="3" fillId="69" borderId="77" applyNumberFormat="0" applyProtection="0">
      <alignment horizontal="left" vertical="top" indent="1"/>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0" fontId="3" fillId="69" borderId="77" applyNumberFormat="0" applyProtection="0">
      <alignment horizontal="left" vertical="top"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0" fontId="3" fillId="69" borderId="77" applyNumberFormat="0" applyProtection="0">
      <alignment horizontal="left" vertical="top"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0" fontId="3" fillId="69" borderId="77" applyNumberFormat="0" applyProtection="0">
      <alignment horizontal="left" vertical="top"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4" fontId="33" fillId="66" borderId="20" applyNumberFormat="0" applyProtection="0">
      <alignment horizontal="left" vertical="center"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3" fillId="69" borderId="77"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46" fillId="69" borderId="20" applyNumberFormat="0" applyProtection="0">
      <alignment horizontal="right" vertical="center"/>
    </xf>
    <xf numFmtId="4" fontId="88" fillId="101" borderId="20" applyNumberFormat="0" applyProtection="0">
      <alignment horizontal="right" vertical="center"/>
    </xf>
    <xf numFmtId="0" fontId="3" fillId="69" borderId="77" applyNumberFormat="0" applyProtection="0">
      <alignment horizontal="left" vertical="top" indent="1"/>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0" fontId="13" fillId="0" borderId="0" applyFill="0" applyBorder="0" applyProtection="0">
      <alignment horizontal="left"/>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44" fontId="3" fillId="0" borderId="0" applyFont="0" applyFill="0" applyBorder="0" applyAlignment="0" applyProtection="0"/>
    <xf numFmtId="43" fontId="3" fillId="0" borderId="0" applyFont="0" applyFill="0" applyBorder="0" applyAlignment="0" applyProtection="0"/>
    <xf numFmtId="0" fontId="80" fillId="121" borderId="69" applyNumberFormat="0" applyFont="0" applyAlignment="0" applyProtection="0"/>
    <xf numFmtId="0" fontId="3" fillId="122" borderId="0"/>
    <xf numFmtId="12" fontId="3" fillId="0" borderId="0" applyFont="0" applyFill="0" applyBorder="0" applyProtection="0">
      <alignment horizontal="right"/>
    </xf>
    <xf numFmtId="200" fontId="80" fillId="123" borderId="0" applyFont="0" applyFill="0" applyBorder="0" applyProtection="0">
      <alignment horizontal="right"/>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169" fontId="3" fillId="0" borderId="0">
      <alignment horizontal="left" wrapText="1"/>
    </xf>
    <xf numFmtId="0" fontId="40" fillId="0" borderId="0" applyNumberFormat="0" applyBorder="0" applyAlignment="0"/>
    <xf numFmtId="0" fontId="143" fillId="0" borderId="0" applyNumberFormat="0" applyBorder="0" applyAlignment="0"/>
    <xf numFmtId="0" fontId="144" fillId="0" borderId="0" applyNumberFormat="0" applyBorder="0" applyAlignment="0"/>
    <xf numFmtId="0" fontId="143" fillId="0" borderId="0" applyNumberFormat="0" applyBorder="0" applyAlignment="0"/>
    <xf numFmtId="0" fontId="143" fillId="0" borderId="0" applyNumberFormat="0" applyBorder="0" applyAlignment="0"/>
    <xf numFmtId="0" fontId="145" fillId="0" borderId="0" applyBorder="0" applyProtection="0">
      <alignment vertical="center"/>
    </xf>
    <xf numFmtId="189" fontId="145" fillId="0" borderId="54" applyBorder="0" applyProtection="0">
      <alignment horizontal="right" vertical="center"/>
    </xf>
    <xf numFmtId="0" fontId="146" fillId="124" borderId="0" applyBorder="0" applyProtection="0">
      <alignment horizontal="centerContinuous" vertical="center"/>
    </xf>
    <xf numFmtId="0" fontId="146" fillId="125" borderId="54" applyBorder="0" applyProtection="0">
      <alignment horizontal="centerContinuous" vertical="center"/>
    </xf>
    <xf numFmtId="0" fontId="136" fillId="0" borderId="0">
      <alignment horizontal="left"/>
      <protection locked="0"/>
    </xf>
    <xf numFmtId="0" fontId="147" fillId="0" borderId="0" applyFill="0" applyBorder="0" applyProtection="0">
      <alignment horizontal="left"/>
    </xf>
    <xf numFmtId="0" fontId="127" fillId="0" borderId="47" applyFill="0" applyBorder="0" applyProtection="0">
      <alignment horizontal="left" vertical="top"/>
    </xf>
    <xf numFmtId="42" fontId="23" fillId="126" borderId="0" applyNumberFormat="0" applyFont="0" applyBorder="0" applyAlignment="0" applyProtection="0"/>
    <xf numFmtId="0" fontId="23" fillId="0" borderId="0"/>
    <xf numFmtId="0" fontId="148" fillId="0" borderId="0" applyFill="0" applyBorder="0" applyProtection="0">
      <alignment horizontal="left" vertical="top"/>
    </xf>
    <xf numFmtId="0" fontId="149" fillId="0" borderId="0" applyFill="0" applyBorder="0" applyAlignment="0" applyProtection="0"/>
    <xf numFmtId="0" fontId="36" fillId="0" borderId="70" applyNumberFormat="0" applyFill="0" applyAlignment="0" applyProtection="0"/>
    <xf numFmtId="0" fontId="36" fillId="0" borderId="70" applyNumberFormat="0" applyFill="0" applyAlignment="0" applyProtection="0"/>
    <xf numFmtId="3" fontId="124" fillId="0" borderId="42"/>
    <xf numFmtId="38" fontId="80" fillId="0" borderId="0" applyFont="0" applyFill="0" applyBorder="0" applyAlignment="0" applyProtection="0"/>
    <xf numFmtId="40" fontId="80" fillId="0" borderId="0" applyFont="0" applyFill="0" applyBorder="0" applyAlignment="0" applyProtection="0"/>
    <xf numFmtId="201" fontId="80" fillId="0" borderId="0">
      <alignment horizontal="left"/>
      <protection locked="0"/>
    </xf>
    <xf numFmtId="180" fontId="150" fillId="0" borderId="0"/>
    <xf numFmtId="38" fontId="23" fillId="54" borderId="0" applyNumberFormat="0" applyBorder="0" applyAlignment="0" applyProtection="0"/>
    <xf numFmtId="37" fontId="23" fillId="4" borderId="0" applyNumberFormat="0" applyBorder="0" applyAlignment="0" applyProtection="0"/>
    <xf numFmtId="37" fontId="23" fillId="0" borderId="0"/>
    <xf numFmtId="37" fontId="23" fillId="54" borderId="0" applyNumberFormat="0" applyBorder="0" applyAlignment="0" applyProtection="0"/>
    <xf numFmtId="3" fontId="151" fillId="0" borderId="65" applyProtection="0"/>
    <xf numFmtId="0" fontId="80" fillId="0" borderId="0" applyFont="0" applyFill="0" applyBorder="0" applyAlignment="0" applyProtection="0"/>
    <xf numFmtId="0" fontId="8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36" fillId="0" borderId="66">
      <alignment horizontal="right"/>
    </xf>
    <xf numFmtId="37" fontId="23" fillId="0" borderId="0"/>
    <xf numFmtId="202" fontId="23" fillId="0" borderId="0"/>
    <xf numFmtId="37" fontId="23" fillId="0" borderId="0"/>
    <xf numFmtId="4" fontId="88" fillId="101" borderId="77" applyNumberFormat="0" applyProtection="0">
      <alignment horizontal="right" vertical="center"/>
    </xf>
    <xf numFmtId="43" fontId="3"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22" fillId="0" borderId="0" applyFont="0" applyFill="0" applyBorder="0" applyAlignment="0" applyProtection="0"/>
    <xf numFmtId="0" fontId="3" fillId="0" borderId="0"/>
    <xf numFmtId="0" fontId="3" fillId="0" borderId="0"/>
    <xf numFmtId="0" fontId="3" fillId="0" borderId="0"/>
    <xf numFmtId="37" fontId="115" fillId="0" borderId="0"/>
    <xf numFmtId="0" fontId="152" fillId="0" borderId="0"/>
    <xf numFmtId="0" fontId="17" fillId="0" borderId="0"/>
    <xf numFmtId="37" fontId="115" fillId="0" borderId="0"/>
    <xf numFmtId="0" fontId="3" fillId="0" borderId="0"/>
    <xf numFmtId="0" fontId="22" fillId="0" borderId="0"/>
    <xf numFmtId="0" fontId="3" fillId="0" borderId="0"/>
    <xf numFmtId="0" fontId="3" fillId="0" borderId="0"/>
    <xf numFmtId="0" fontId="17" fillId="0" borderId="0"/>
    <xf numFmtId="9" fontId="22"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 fillId="0" borderId="0"/>
    <xf numFmtId="41" fontId="2" fillId="0" borderId="0" applyFont="0" applyFill="0" applyBorder="0" applyAlignment="0" applyProtection="0"/>
    <xf numFmtId="4" fontId="88" fillId="101" borderId="77" applyNumberFormat="0" applyProtection="0">
      <alignment horizontal="right" vertical="center"/>
    </xf>
    <xf numFmtId="41" fontId="3" fillId="0" borderId="0" applyFont="0" applyFill="0" applyBorder="0" applyAlignment="0" applyProtection="0"/>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41" fillId="69"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33" fillId="66" borderId="79"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41" fillId="69"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35" fillId="69"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8" fontId="3" fillId="0" borderId="71" applyFont="0" applyFill="0" applyBorder="0" applyProtection="0">
      <alignment horizontal="right"/>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6" fontId="3" fillId="0" borderId="0">
      <protection locked="0"/>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42" fillId="0" borderId="72" applyNumberFormat="0" applyFill="0" applyAlignment="0" applyProtection="0"/>
    <xf numFmtId="0" fontId="42" fillId="0" borderId="72" applyNumberFormat="0" applyFill="0" applyAlignment="0" applyProtection="0"/>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136" fillId="0" borderId="39">
      <alignment horizontal="right"/>
    </xf>
    <xf numFmtId="0" fontId="136" fillId="0" borderId="39">
      <alignment horizontal="left"/>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140" fillId="104" borderId="73" applyNumberFormat="0" applyAlignment="0" applyProtection="0"/>
    <xf numFmtId="0" fontId="140" fillId="104" borderId="73" applyNumberFormat="0" applyAlignment="0" applyProtection="0"/>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81" fillId="0" borderId="39">
      <alignment horizontal="center"/>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35" fillId="66"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35" fillId="62"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35" fillId="64"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35" fillId="63"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35" fillId="59"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35" fillId="61"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35" fillId="60"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35" fillId="5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35" fillId="5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35" fillId="56"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34"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40" fillId="108" borderId="83" applyNumberFormat="0" applyFont="0" applyAlignment="0" applyProtection="0"/>
    <xf numFmtId="0" fontId="40" fillId="108" borderId="83" applyNumberFormat="0" applyFont="0" applyAlignment="0" applyProtection="0"/>
    <xf numFmtId="0" fontId="135" fillId="116" borderId="82" applyNumberFormat="0" applyAlignment="0" applyProtection="0"/>
    <xf numFmtId="0" fontId="135" fillId="116" borderId="82" applyNumberFormat="0" applyAlignment="0" applyProtection="0"/>
    <xf numFmtId="10" fontId="23" fillId="72" borderId="80" applyNumberFormat="0" applyBorder="0" applyAlignment="0" applyProtection="0"/>
    <xf numFmtId="0" fontId="3" fillId="0" borderId="0"/>
    <xf numFmtId="44" fontId="3" fillId="0" borderId="0" applyFont="0" applyFill="0" applyBorder="0" applyAlignment="0" applyProtection="0"/>
    <xf numFmtId="6" fontId="3" fillId="0" borderId="0">
      <protection locked="0"/>
    </xf>
    <xf numFmtId="44" fontId="3" fillId="0" borderId="0" applyFont="0" applyFill="0" applyBorder="0" applyAlignment="0" applyProtection="0"/>
    <xf numFmtId="0" fontId="121" fillId="104" borderId="82" applyNumberFormat="0" applyAlignment="0" applyProtection="0"/>
    <xf numFmtId="0" fontId="121" fillId="104" borderId="82" applyNumberFormat="0" applyAlignment="0" applyProtection="0"/>
    <xf numFmtId="0" fontId="120" fillId="0" borderId="81" applyFill="0" applyProtection="0">
      <alignment horizontal="right"/>
    </xf>
    <xf numFmtId="6" fontId="3" fillId="0" borderId="0">
      <protection locked="0"/>
    </xf>
    <xf numFmtId="6" fontId="3" fillId="0" borderId="0">
      <protection locked="0"/>
    </xf>
    <xf numFmtId="6" fontId="3" fillId="0" borderId="0">
      <protection locked="0"/>
    </xf>
    <xf numFmtId="4" fontId="46" fillId="69" borderId="77" applyNumberFormat="0" applyProtection="0">
      <alignment horizontal="right" vertical="center"/>
    </xf>
    <xf numFmtId="0" fontId="23" fillId="73" borderId="80"/>
    <xf numFmtId="4" fontId="45" fillId="68" borderId="79" applyNumberFormat="0" applyProtection="0">
      <alignment horizontal="left" vertical="center" indent="1"/>
    </xf>
    <xf numFmtId="0" fontId="40" fillId="68" borderId="77" applyNumberFormat="0" applyProtection="0">
      <alignment horizontal="left" vertical="top" indent="1"/>
    </xf>
    <xf numFmtId="4" fontId="41" fillId="69" borderId="77" applyNumberFormat="0" applyProtection="0">
      <alignment horizontal="right" vertical="center"/>
    </xf>
    <xf numFmtId="4" fontId="35" fillId="69" borderId="77" applyNumberFormat="0" applyProtection="0">
      <alignment horizontal="right" vertical="center"/>
    </xf>
    <xf numFmtId="0" fontId="40" fillId="72" borderId="77" applyNumberFormat="0" applyProtection="0">
      <alignment horizontal="left" vertical="top" indent="1"/>
    </xf>
    <xf numFmtId="4" fontId="33" fillId="66" borderId="79" applyNumberFormat="0" applyProtection="0">
      <alignment horizontal="left" vertical="center" indent="1"/>
    </xf>
    <xf numFmtId="4" fontId="41" fillId="69" borderId="77" applyNumberFormat="0" applyProtection="0">
      <alignment vertical="center"/>
    </xf>
    <xf numFmtId="4" fontId="35" fillId="69" borderId="77" applyNumberFormat="0" applyProtection="0">
      <alignment vertical="center"/>
    </xf>
    <xf numFmtId="0" fontId="14" fillId="71" borderId="78" applyBorder="0"/>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55" borderId="77" applyNumberFormat="0" applyProtection="0">
      <alignment horizontal="left" vertical="top" indent="1"/>
    </xf>
    <xf numFmtId="4" fontId="35" fillId="62" borderId="77" applyNumberFormat="0" applyProtection="0">
      <alignment horizontal="right" vertical="center"/>
    </xf>
    <xf numFmtId="4" fontId="35" fillId="64" borderId="77" applyNumberFormat="0" applyProtection="0">
      <alignment horizontal="right" vertical="center"/>
    </xf>
    <xf numFmtId="4" fontId="35" fillId="63" borderId="77" applyNumberFormat="0" applyProtection="0">
      <alignment horizontal="right" vertical="center"/>
    </xf>
    <xf numFmtId="4" fontId="35" fillId="59" borderId="77" applyNumberFormat="0" applyProtection="0">
      <alignment horizontal="right" vertical="center"/>
    </xf>
    <xf numFmtId="4" fontId="35" fillId="61" borderId="77" applyNumberFormat="0" applyProtection="0">
      <alignment horizontal="right" vertical="center"/>
    </xf>
    <xf numFmtId="4" fontId="35" fillId="60" borderId="77" applyNumberFormat="0" applyProtection="0">
      <alignment horizontal="right" vertical="center"/>
    </xf>
    <xf numFmtId="4" fontId="35" fillId="58" borderId="77" applyNumberFormat="0" applyProtection="0">
      <alignment horizontal="right" vertical="center"/>
    </xf>
    <xf numFmtId="4" fontId="35" fillId="57" borderId="77" applyNumberFormat="0" applyProtection="0">
      <alignment horizontal="right" vertical="center"/>
    </xf>
    <xf numFmtId="4" fontId="35" fillId="56" borderId="77" applyNumberFormat="0" applyProtection="0">
      <alignment horizontal="right" vertical="center"/>
    </xf>
    <xf numFmtId="0" fontId="36" fillId="54" borderId="77" applyNumberFormat="0" applyProtection="0">
      <alignment horizontal="left" vertical="top" indent="1"/>
    </xf>
    <xf numFmtId="4" fontId="35" fillId="54" borderId="77" applyNumberFormat="0" applyProtection="0">
      <alignment horizontal="left" vertical="center" indent="1"/>
    </xf>
    <xf numFmtId="4" fontId="34" fillId="54" borderId="77" applyNumberFormat="0" applyProtection="0">
      <alignment vertical="center"/>
    </xf>
    <xf numFmtId="4" fontId="33" fillId="54" borderId="77" applyNumberFormat="0" applyProtection="0">
      <alignment vertical="center"/>
    </xf>
    <xf numFmtId="0" fontId="3" fillId="0" borderId="0"/>
    <xf numFmtId="189" fontId="145" fillId="0" borderId="41" applyBorder="0" applyProtection="0">
      <alignment horizontal="right" vertical="center"/>
    </xf>
    <xf numFmtId="0" fontId="146" fillId="125" borderId="41" applyBorder="0" applyProtection="0">
      <alignment horizontal="centerContinuous" vertical="center"/>
    </xf>
    <xf numFmtId="0" fontId="36" fillId="0" borderId="74" applyNumberFormat="0" applyFill="0" applyAlignment="0" applyProtection="0"/>
    <xf numFmtId="0" fontId="36" fillId="0" borderId="74" applyNumberFormat="0" applyFill="0" applyAlignment="0" applyProtection="0"/>
    <xf numFmtId="0" fontId="136" fillId="0" borderId="39">
      <alignment horizontal="right"/>
    </xf>
    <xf numFmtId="44" fontId="3" fillId="0" borderId="0" applyFont="0" applyFill="0" applyBorder="0" applyAlignment="0" applyProtection="0"/>
    <xf numFmtId="43" fontId="3" fillId="0" borderId="0" applyFont="0" applyFill="0" applyBorder="0" applyAlignment="0" applyProtection="0"/>
    <xf numFmtId="0" fontId="111" fillId="0" borderId="0"/>
    <xf numFmtId="0" fontId="3" fillId="66"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6" fontId="3" fillId="0" borderId="0">
      <protection locked="0"/>
    </xf>
    <xf numFmtId="6" fontId="3" fillId="0" borderId="0">
      <protection locked="0"/>
    </xf>
    <xf numFmtId="6" fontId="3" fillId="0" borderId="0">
      <protection locked="0"/>
    </xf>
    <xf numFmtId="44"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03" borderId="73" applyNumberFormat="0" applyProtection="0">
      <alignment horizontal="left" vertical="center" indent="1"/>
    </xf>
    <xf numFmtId="0" fontId="23" fillId="107" borderId="77" applyNumberFormat="0" applyProtection="0">
      <alignment horizontal="left" vertical="top" indent="1"/>
    </xf>
    <xf numFmtId="0" fontId="78" fillId="79" borderId="73" applyNumberFormat="0" applyAlignment="0" applyProtection="0"/>
    <xf numFmtId="0" fontId="78" fillId="79" borderId="73" applyNumberFormat="0" applyAlignment="0" applyProtection="0"/>
    <xf numFmtId="4" fontId="33" fillId="54" borderId="77" applyNumberFormat="0" applyProtection="0">
      <alignment vertical="center"/>
    </xf>
    <xf numFmtId="4" fontId="40" fillId="54" borderId="73" applyNumberFormat="0" applyProtection="0">
      <alignment vertical="center"/>
    </xf>
    <xf numFmtId="4" fontId="40" fillId="54" borderId="73" applyNumberFormat="0" applyProtection="0">
      <alignment vertical="center"/>
    </xf>
    <xf numFmtId="4" fontId="82" fillId="54" borderId="73" applyNumberFormat="0" applyProtection="0">
      <alignment vertical="center"/>
    </xf>
    <xf numFmtId="4" fontId="34" fillId="54" borderId="77" applyNumberFormat="0" applyProtection="0">
      <alignment vertical="center"/>
    </xf>
    <xf numFmtId="4" fontId="35" fillId="54" borderId="77" applyNumberFormat="0" applyProtection="0">
      <alignment horizontal="left" vertical="center" indent="1"/>
    </xf>
    <xf numFmtId="4" fontId="40" fillId="54" borderId="73" applyNumberFormat="0" applyProtection="0">
      <alignment horizontal="left" vertical="center" indent="1"/>
    </xf>
    <xf numFmtId="4" fontId="40" fillId="54" borderId="73" applyNumberFormat="0" applyProtection="0">
      <alignment horizontal="left" vertical="center" indent="1"/>
    </xf>
    <xf numFmtId="4" fontId="40" fillId="54" borderId="73" applyNumberFormat="0" applyProtection="0">
      <alignment horizontal="left" vertical="center" indent="1"/>
    </xf>
    <xf numFmtId="4" fontId="40" fillId="54" borderId="73" applyNumberFormat="0" applyProtection="0">
      <alignment horizontal="left" vertical="center" indent="1"/>
    </xf>
    <xf numFmtId="4" fontId="40" fillId="54" borderId="73" applyNumberFormat="0" applyProtection="0">
      <alignment horizontal="left" vertical="center" indent="1"/>
    </xf>
    <xf numFmtId="4" fontId="40" fillId="54" borderId="73" applyNumberFormat="0" applyProtection="0">
      <alignment horizontal="left" vertical="center" indent="1"/>
    </xf>
    <xf numFmtId="0" fontId="84" fillId="82" borderId="77" applyNumberFormat="0" applyProtection="0">
      <alignment horizontal="left" vertical="top" indent="1"/>
    </xf>
    <xf numFmtId="4" fontId="40" fillId="5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4" fontId="40" fillId="57" borderId="73" applyNumberFormat="0" applyProtection="0">
      <alignment horizontal="right" vertical="center"/>
    </xf>
    <xf numFmtId="4" fontId="40" fillId="57" borderId="73" applyNumberFormat="0" applyProtection="0">
      <alignment horizontal="right" vertical="center"/>
    </xf>
    <xf numFmtId="4" fontId="35" fillId="56" borderId="77" applyNumberFormat="0" applyProtection="0">
      <alignment horizontal="right" vertical="center"/>
    </xf>
    <xf numFmtId="4" fontId="40" fillId="58" borderId="73" applyNumberFormat="0" applyProtection="0">
      <alignment horizontal="right" vertical="center"/>
    </xf>
    <xf numFmtId="4" fontId="40" fillId="58" borderId="73" applyNumberFormat="0" applyProtection="0">
      <alignment horizontal="right" vertical="center"/>
    </xf>
    <xf numFmtId="4" fontId="35" fillId="57" borderId="77" applyNumberFormat="0" applyProtection="0">
      <alignment horizontal="right" vertical="center"/>
    </xf>
    <xf numFmtId="4" fontId="40" fillId="56" borderId="73" applyNumberFormat="0" applyProtection="0">
      <alignment horizontal="right" vertical="center"/>
    </xf>
    <xf numFmtId="4" fontId="40" fillId="56" borderId="73" applyNumberFormat="0" applyProtection="0">
      <alignment horizontal="right" vertical="center"/>
    </xf>
    <xf numFmtId="4" fontId="35" fillId="58" borderId="77" applyNumberFormat="0" applyProtection="0">
      <alignment horizontal="right" vertical="center"/>
    </xf>
    <xf numFmtId="4" fontId="40" fillId="61" borderId="73" applyNumberFormat="0" applyProtection="0">
      <alignment horizontal="right" vertical="center"/>
    </xf>
    <xf numFmtId="4" fontId="40" fillId="61" borderId="73" applyNumberFormat="0" applyProtection="0">
      <alignment horizontal="right" vertical="center"/>
    </xf>
    <xf numFmtId="4" fontId="35" fillId="60" borderId="77" applyNumberFormat="0" applyProtection="0">
      <alignment horizontal="right" vertical="center"/>
    </xf>
    <xf numFmtId="4" fontId="40" fillId="91" borderId="73" applyNumberFormat="0" applyProtection="0">
      <alignment horizontal="right" vertical="center"/>
    </xf>
    <xf numFmtId="4" fontId="40" fillId="91" borderId="73" applyNumberFormat="0" applyProtection="0">
      <alignment horizontal="right" vertical="center"/>
    </xf>
    <xf numFmtId="4" fontId="35" fillId="61" borderId="77" applyNumberFormat="0" applyProtection="0">
      <alignment horizontal="right" vertical="center"/>
    </xf>
    <xf numFmtId="4" fontId="40" fillId="93" borderId="73" applyNumberFormat="0" applyProtection="0">
      <alignment horizontal="right" vertical="center"/>
    </xf>
    <xf numFmtId="4" fontId="40" fillId="93" borderId="73" applyNumberFormat="0" applyProtection="0">
      <alignment horizontal="right" vertical="center"/>
    </xf>
    <xf numFmtId="4" fontId="35" fillId="59" borderId="77" applyNumberFormat="0" applyProtection="0">
      <alignment horizontal="right" vertical="center"/>
    </xf>
    <xf numFmtId="4" fontId="40" fillId="64" borderId="73" applyNumberFormat="0" applyProtection="0">
      <alignment horizontal="right" vertical="center"/>
    </xf>
    <xf numFmtId="4" fontId="40" fillId="64" borderId="73" applyNumberFormat="0" applyProtection="0">
      <alignment horizontal="right" vertical="center"/>
    </xf>
    <xf numFmtId="4" fontId="35" fillId="63" borderId="77" applyNumberFormat="0" applyProtection="0">
      <alignment horizontal="right" vertical="center"/>
    </xf>
    <xf numFmtId="4" fontId="40" fillId="63" borderId="73" applyNumberFormat="0" applyProtection="0">
      <alignment horizontal="right" vertical="center"/>
    </xf>
    <xf numFmtId="4" fontId="40" fillId="63" borderId="73" applyNumberFormat="0" applyProtection="0">
      <alignment horizontal="right" vertical="center"/>
    </xf>
    <xf numFmtId="4" fontId="35" fillId="64" borderId="77" applyNumberFormat="0" applyProtection="0">
      <alignment horizontal="right" vertical="center"/>
    </xf>
    <xf numFmtId="4" fontId="40" fillId="97" borderId="73" applyNumberFormat="0" applyProtection="0">
      <alignment horizontal="right" vertical="center"/>
    </xf>
    <xf numFmtId="4" fontId="40" fillId="97" borderId="73" applyNumberFormat="0" applyProtection="0">
      <alignment horizontal="right" vertical="center"/>
    </xf>
    <xf numFmtId="4" fontId="35" fillId="62" borderId="77" applyNumberFormat="0" applyProtection="0">
      <alignment horizontal="right" vertical="center"/>
    </xf>
    <xf numFmtId="4" fontId="36" fillId="99" borderId="73" applyNumberFormat="0" applyProtection="0">
      <alignment horizontal="left" vertical="center" indent="1"/>
    </xf>
    <xf numFmtId="4" fontId="36" fillId="98" borderId="56" applyNumberFormat="0" applyProtection="0">
      <alignment horizontal="left" vertical="center" indent="1"/>
    </xf>
    <xf numFmtId="4" fontId="33" fillId="65" borderId="56"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4" fontId="35" fillId="66" borderId="77" applyNumberFormat="0" applyProtection="0">
      <alignment horizontal="right" vertical="center"/>
    </xf>
    <xf numFmtId="4" fontId="40" fillId="100" borderId="73" applyNumberFormat="0" applyProtection="0">
      <alignment horizontal="left" vertical="center" indent="1"/>
    </xf>
    <xf numFmtId="4" fontId="40" fillId="100" borderId="73" applyNumberFormat="0" applyProtection="0">
      <alignment horizontal="left" vertical="center" indent="1"/>
    </xf>
    <xf numFmtId="4" fontId="40" fillId="100" borderId="73" applyNumberFormat="0" applyProtection="0">
      <alignment horizontal="left" vertical="center" indent="1"/>
    </xf>
    <xf numFmtId="4" fontId="40" fillId="100" borderId="73" applyNumberFormat="0" applyProtection="0">
      <alignment horizontal="left" vertical="center" indent="1"/>
    </xf>
    <xf numFmtId="4" fontId="40" fillId="103" borderId="73" applyNumberFormat="0" applyProtection="0">
      <alignment horizontal="left" vertical="center" indent="1"/>
    </xf>
    <xf numFmtId="4" fontId="40" fillId="103" borderId="73" applyNumberFormat="0" applyProtection="0">
      <alignment horizontal="left" vertical="center" indent="1"/>
    </xf>
    <xf numFmtId="4" fontId="40" fillId="103" borderId="73" applyNumberFormat="0" applyProtection="0">
      <alignment horizontal="left" vertical="center" indent="1"/>
    </xf>
    <xf numFmtId="4" fontId="40" fillId="103" borderId="73" applyNumberFormat="0" applyProtection="0">
      <alignment horizontal="left" vertical="center" indent="1"/>
    </xf>
    <xf numFmtId="0" fontId="3" fillId="103" borderId="73" applyNumberFormat="0" applyProtection="0">
      <alignment horizontal="left" vertical="center" indent="1"/>
    </xf>
    <xf numFmtId="0" fontId="3" fillId="103" borderId="73" applyNumberFormat="0" applyProtection="0">
      <alignment horizontal="left" vertical="center" indent="1"/>
    </xf>
    <xf numFmtId="0" fontId="3" fillId="103" borderId="73" applyNumberFormat="0" applyProtection="0">
      <alignment horizontal="left" vertical="center" indent="1"/>
    </xf>
    <xf numFmtId="0" fontId="3" fillId="103" borderId="73" applyNumberFormat="0" applyProtection="0">
      <alignment horizontal="left" vertical="center" indent="1"/>
    </xf>
    <xf numFmtId="0" fontId="3" fillId="103" borderId="73" applyNumberFormat="0" applyProtection="0">
      <alignment horizontal="left" vertical="center" indent="1"/>
    </xf>
    <xf numFmtId="0" fontId="23" fillId="71" borderId="77" applyNumberFormat="0" applyProtection="0">
      <alignment horizontal="left" vertical="top" indent="1"/>
    </xf>
    <xf numFmtId="0" fontId="3" fillId="103" borderId="73" applyNumberFormat="0" applyProtection="0">
      <alignment horizontal="left" vertical="center" indent="1"/>
    </xf>
    <xf numFmtId="0" fontId="3" fillId="103" borderId="73" applyNumberFormat="0" applyProtection="0">
      <alignment horizontal="left" vertical="center" indent="1"/>
    </xf>
    <xf numFmtId="0" fontId="23" fillId="71" borderId="77" applyNumberFormat="0" applyProtection="0">
      <alignment horizontal="left" vertical="top" indent="1"/>
    </xf>
    <xf numFmtId="0" fontId="23" fillId="71" borderId="77" applyNumberFormat="0" applyProtection="0">
      <alignment horizontal="left" vertical="top" indent="1"/>
    </xf>
    <xf numFmtId="0" fontId="23" fillId="71" borderId="77" applyNumberFormat="0" applyProtection="0">
      <alignment horizontal="left" vertical="top" indent="1"/>
    </xf>
    <xf numFmtId="0" fontId="3" fillId="103" borderId="73" applyNumberFormat="0" applyProtection="0">
      <alignment horizontal="left" vertical="center" indent="1"/>
    </xf>
    <xf numFmtId="0" fontId="3" fillId="103" borderId="73" applyNumberFormat="0" applyProtection="0">
      <alignment horizontal="left" vertical="center" indent="1"/>
    </xf>
    <xf numFmtId="0" fontId="23" fillId="71" borderId="77" applyNumberFormat="0" applyProtection="0">
      <alignment horizontal="left" vertical="top" indent="1"/>
    </xf>
    <xf numFmtId="0" fontId="23" fillId="71" borderId="77" applyNumberFormat="0" applyProtection="0">
      <alignment horizontal="left" vertical="top" indent="1"/>
    </xf>
    <xf numFmtId="0" fontId="23" fillId="71" borderId="77" applyNumberFormat="0" applyProtection="0">
      <alignment horizontal="left" vertical="top" indent="1"/>
    </xf>
    <xf numFmtId="0" fontId="23" fillId="71" borderId="77" applyNumberFormat="0" applyProtection="0">
      <alignment horizontal="left" vertical="top" indent="1"/>
    </xf>
    <xf numFmtId="0" fontId="3" fillId="106" borderId="73" applyNumberFormat="0" applyProtection="0">
      <alignment horizontal="left" vertical="center" indent="1"/>
    </xf>
    <xf numFmtId="0" fontId="3" fillId="106" borderId="73" applyNumberFormat="0" applyProtection="0">
      <alignment horizontal="left" vertical="center" indent="1"/>
    </xf>
    <xf numFmtId="0" fontId="3" fillId="106" borderId="73" applyNumberFormat="0" applyProtection="0">
      <alignment horizontal="left" vertical="center" indent="1"/>
    </xf>
    <xf numFmtId="0" fontId="3" fillId="106" borderId="73" applyNumberFormat="0" applyProtection="0">
      <alignment horizontal="left" vertical="center" indent="1"/>
    </xf>
    <xf numFmtId="0" fontId="3" fillId="106" borderId="73" applyNumberFormat="0" applyProtection="0">
      <alignment horizontal="left" vertical="center" indent="1"/>
    </xf>
    <xf numFmtId="0" fontId="23" fillId="102" borderId="77" applyNumberFormat="0" applyProtection="0">
      <alignment horizontal="left" vertical="top" indent="1"/>
    </xf>
    <xf numFmtId="0" fontId="3" fillId="106" borderId="73" applyNumberFormat="0" applyProtection="0">
      <alignment horizontal="left" vertical="center" indent="1"/>
    </xf>
    <xf numFmtId="0" fontId="3" fillId="106" borderId="73" applyNumberFormat="0" applyProtection="0">
      <alignment horizontal="left" vertical="center" indent="1"/>
    </xf>
    <xf numFmtId="0" fontId="23" fillId="102" borderId="77" applyNumberFormat="0" applyProtection="0">
      <alignment horizontal="left" vertical="top" indent="1"/>
    </xf>
    <xf numFmtId="0" fontId="23" fillId="102" borderId="77" applyNumberFormat="0" applyProtection="0">
      <alignment horizontal="left" vertical="top" indent="1"/>
    </xf>
    <xf numFmtId="0" fontId="23" fillId="102" borderId="77" applyNumberFormat="0" applyProtection="0">
      <alignment horizontal="left" vertical="top" indent="1"/>
    </xf>
    <xf numFmtId="0" fontId="3" fillId="106" borderId="73" applyNumberFormat="0" applyProtection="0">
      <alignment horizontal="left" vertical="center" indent="1"/>
    </xf>
    <xf numFmtId="0" fontId="3" fillId="106" borderId="73" applyNumberFormat="0" applyProtection="0">
      <alignment horizontal="left" vertical="center" indent="1"/>
    </xf>
    <xf numFmtId="0" fontId="23" fillId="102" borderId="77" applyNumberFormat="0" applyProtection="0">
      <alignment horizontal="left" vertical="top" indent="1"/>
    </xf>
    <xf numFmtId="0" fontId="23" fillId="102" borderId="77" applyNumberFormat="0" applyProtection="0">
      <alignment horizontal="left" vertical="top" indent="1"/>
    </xf>
    <xf numFmtId="0" fontId="23" fillId="102" borderId="77" applyNumberFormat="0" applyProtection="0">
      <alignment horizontal="left" vertical="top" indent="1"/>
    </xf>
    <xf numFmtId="0" fontId="23" fillId="102" borderId="77" applyNumberFormat="0" applyProtection="0">
      <alignment horizontal="left" vertical="top" indent="1"/>
    </xf>
    <xf numFmtId="0" fontId="3" fillId="4" borderId="73" applyNumberFormat="0" applyProtection="0">
      <alignment horizontal="left" vertical="center" indent="1"/>
    </xf>
    <xf numFmtId="0" fontId="3" fillId="4" borderId="73" applyNumberFormat="0" applyProtection="0">
      <alignment horizontal="left" vertical="center" indent="1"/>
    </xf>
    <xf numFmtId="0" fontId="3" fillId="4" borderId="73" applyNumberFormat="0" applyProtection="0">
      <alignment horizontal="left" vertical="center" indent="1"/>
    </xf>
    <xf numFmtId="0" fontId="3" fillId="4" borderId="73" applyNumberFormat="0" applyProtection="0">
      <alignment horizontal="left" vertical="center" indent="1"/>
    </xf>
    <xf numFmtId="0" fontId="3" fillId="4" borderId="73" applyNumberFormat="0" applyProtection="0">
      <alignment horizontal="left" vertical="center" indent="1"/>
    </xf>
    <xf numFmtId="0" fontId="23" fillId="107" borderId="77" applyNumberFormat="0" applyProtection="0">
      <alignment horizontal="left" vertical="top" indent="1"/>
    </xf>
    <xf numFmtId="0" fontId="3" fillId="4" borderId="73" applyNumberFormat="0" applyProtection="0">
      <alignment horizontal="left" vertical="center" indent="1"/>
    </xf>
    <xf numFmtId="0" fontId="3" fillId="4" borderId="73" applyNumberFormat="0" applyProtection="0">
      <alignment horizontal="left" vertical="center" indent="1"/>
    </xf>
    <xf numFmtId="0" fontId="23" fillId="107" borderId="77" applyNumberFormat="0" applyProtection="0">
      <alignment horizontal="left" vertical="top" indent="1"/>
    </xf>
    <xf numFmtId="0" fontId="23" fillId="107" borderId="77" applyNumberFormat="0" applyProtection="0">
      <alignment horizontal="left" vertical="top" indent="1"/>
    </xf>
    <xf numFmtId="0" fontId="23" fillId="107" borderId="77" applyNumberFormat="0" applyProtection="0">
      <alignment horizontal="left" vertical="top" indent="1"/>
    </xf>
    <xf numFmtId="0" fontId="3" fillId="4" borderId="73" applyNumberFormat="0" applyProtection="0">
      <alignment horizontal="left" vertical="center" indent="1"/>
    </xf>
    <xf numFmtId="0" fontId="3" fillId="4" borderId="73" applyNumberFormat="0" applyProtection="0">
      <alignment horizontal="left" vertical="center" indent="1"/>
    </xf>
    <xf numFmtId="0" fontId="23" fillId="107" borderId="77" applyNumberFormat="0" applyProtection="0">
      <alignment horizontal="left" vertical="top" indent="1"/>
    </xf>
    <xf numFmtId="0" fontId="23" fillId="107" borderId="77" applyNumberFormat="0" applyProtection="0">
      <alignment horizontal="left" vertical="top" indent="1"/>
    </xf>
    <xf numFmtId="0" fontId="23" fillId="107" borderId="77" applyNumberFormat="0" applyProtection="0">
      <alignment horizontal="left" vertical="top" indent="1"/>
    </xf>
    <xf numFmtId="0" fontId="23" fillId="107" borderId="77" applyNumberFormat="0" applyProtection="0">
      <alignment horizontal="left" vertical="top"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23" fillId="101" borderId="77" applyNumberFormat="0" applyProtection="0">
      <alignment horizontal="left" vertical="top"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23" fillId="101" borderId="77" applyNumberFormat="0" applyProtection="0">
      <alignment horizontal="left" vertical="top" indent="1"/>
    </xf>
    <xf numFmtId="0" fontId="23" fillId="101" borderId="77" applyNumberFormat="0" applyProtection="0">
      <alignment horizontal="left" vertical="top" indent="1"/>
    </xf>
    <xf numFmtId="0" fontId="23" fillId="101" borderId="77" applyNumberFormat="0" applyProtection="0">
      <alignment horizontal="left" vertical="top"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23" fillId="101" borderId="77" applyNumberFormat="0" applyProtection="0">
      <alignment horizontal="left" vertical="top" indent="1"/>
    </xf>
    <xf numFmtId="0" fontId="23" fillId="101" borderId="77" applyNumberFormat="0" applyProtection="0">
      <alignment horizontal="left" vertical="top" indent="1"/>
    </xf>
    <xf numFmtId="0" fontId="23" fillId="101" borderId="77" applyNumberFormat="0" applyProtection="0">
      <alignment horizontal="left" vertical="top" indent="1"/>
    </xf>
    <xf numFmtId="0" fontId="23" fillId="101" borderId="77" applyNumberFormat="0" applyProtection="0">
      <alignment horizontal="left" vertical="top" indent="1"/>
    </xf>
    <xf numFmtId="0" fontId="23" fillId="70" borderId="57" applyNumberFormat="0">
      <protection locked="0"/>
    </xf>
    <xf numFmtId="0" fontId="23" fillId="70" borderId="57" applyNumberFormat="0">
      <protection locked="0"/>
    </xf>
    <xf numFmtId="0" fontId="23" fillId="70" borderId="57" applyNumberFormat="0">
      <protection locked="0"/>
    </xf>
    <xf numFmtId="0" fontId="23" fillId="70" borderId="57" applyNumberFormat="0">
      <protection locked="0"/>
    </xf>
    <xf numFmtId="0" fontId="23" fillId="70" borderId="57" applyNumberFormat="0">
      <protection locked="0"/>
    </xf>
    <xf numFmtId="4" fontId="40" fillId="72" borderId="73" applyNumberFormat="0" applyProtection="0">
      <alignment vertical="center"/>
    </xf>
    <xf numFmtId="4" fontId="40" fillId="72" borderId="73" applyNumberFormat="0" applyProtection="0">
      <alignment vertical="center"/>
    </xf>
    <xf numFmtId="4" fontId="85" fillId="108" borderId="77" applyNumberFormat="0" applyProtection="0">
      <alignment vertical="center"/>
    </xf>
    <xf numFmtId="4" fontId="40" fillId="72" borderId="77" applyNumberFormat="0" applyProtection="0">
      <alignment vertical="center"/>
    </xf>
    <xf numFmtId="4" fontId="40" fillId="72" borderId="73" applyNumberFormat="0" applyProtection="0">
      <alignment vertical="center"/>
    </xf>
    <xf numFmtId="4" fontId="35" fillId="69" borderId="77" applyNumberFormat="0" applyProtection="0">
      <alignment vertical="center"/>
    </xf>
    <xf numFmtId="4" fontId="82" fillId="72" borderId="73" applyNumberFormat="0" applyProtection="0">
      <alignment vertical="center"/>
    </xf>
    <xf numFmtId="4" fontId="83" fillId="72" borderId="80" applyNumberFormat="0" applyProtection="0">
      <alignment vertical="center"/>
    </xf>
    <xf numFmtId="4" fontId="41" fillId="69" borderId="77" applyNumberFormat="0" applyProtection="0">
      <alignment vertical="center"/>
    </xf>
    <xf numFmtId="4" fontId="40" fillId="72" borderId="73" applyNumberFormat="0" applyProtection="0">
      <alignment horizontal="left" vertical="center" indent="1"/>
    </xf>
    <xf numFmtId="4" fontId="40" fillId="72" borderId="73" applyNumberFormat="0" applyProtection="0">
      <alignment horizontal="left" vertical="center" indent="1"/>
    </xf>
    <xf numFmtId="4" fontId="85" fillId="104" borderId="77" applyNumberFormat="0" applyProtection="0">
      <alignment horizontal="left" vertical="center" indent="1"/>
    </xf>
    <xf numFmtId="4" fontId="40" fillId="72" borderId="77" applyNumberFormat="0" applyProtection="0">
      <alignment horizontal="left" vertical="center" indent="1"/>
    </xf>
    <xf numFmtId="4" fontId="40" fillId="72" borderId="73" applyNumberFormat="0" applyProtection="0">
      <alignment horizontal="left" vertical="center" indent="1"/>
    </xf>
    <xf numFmtId="4" fontId="33" fillId="66" borderId="79" applyNumberFormat="0" applyProtection="0">
      <alignment horizontal="left" vertical="center" indent="1"/>
    </xf>
    <xf numFmtId="4" fontId="40" fillId="72" borderId="73" applyNumberFormat="0" applyProtection="0">
      <alignment horizontal="left" vertical="center" indent="1"/>
    </xf>
    <xf numFmtId="4" fontId="40" fillId="72" borderId="73" applyNumberFormat="0" applyProtection="0">
      <alignment horizontal="left" vertical="center" indent="1"/>
    </xf>
    <xf numFmtId="0" fontId="85" fillId="108" borderId="77" applyNumberFormat="0" applyProtection="0">
      <alignment horizontal="left" vertical="top" indent="1"/>
    </xf>
    <xf numFmtId="0" fontId="40" fillId="72" borderId="77" applyNumberFormat="0" applyProtection="0">
      <alignment horizontal="left" vertical="top" indent="1"/>
    </xf>
    <xf numFmtId="4" fontId="40" fillId="72" borderId="73" applyNumberFormat="0" applyProtection="0">
      <alignment horizontal="left" vertical="center" indent="1"/>
    </xf>
    <xf numFmtId="4" fontId="35" fillId="69" borderId="77" applyNumberFormat="0" applyProtection="0">
      <alignment horizontal="right" vertical="center"/>
    </xf>
    <xf numFmtId="4" fontId="40" fillId="0" borderId="73" applyNumberFormat="0" applyProtection="0">
      <alignment horizontal="right" vertical="center"/>
    </xf>
    <xf numFmtId="4" fontId="40" fillId="0" borderId="73" applyNumberFormat="0" applyProtection="0">
      <alignment horizontal="right" vertical="center"/>
    </xf>
    <xf numFmtId="4" fontId="40" fillId="0" borderId="73" applyNumberFormat="0" applyProtection="0">
      <alignment horizontal="right" vertical="center"/>
    </xf>
    <xf numFmtId="4" fontId="40" fillId="0" borderId="77" applyNumberFormat="0" applyProtection="0">
      <alignment horizontal="right" vertical="center"/>
    </xf>
    <xf numFmtId="4" fontId="40" fillId="0" borderId="77" applyNumberFormat="0" applyProtection="0">
      <alignment horizontal="right" vertical="center"/>
    </xf>
    <xf numFmtId="4" fontId="40" fillId="0" borderId="73" applyNumberFormat="0" applyProtection="0">
      <alignment horizontal="right" vertical="center"/>
    </xf>
    <xf numFmtId="4" fontId="82" fillId="100" borderId="73" applyNumberFormat="0" applyProtection="0">
      <alignment horizontal="right" vertical="center"/>
    </xf>
    <xf numFmtId="4" fontId="41" fillId="69" borderId="77" applyNumberFormat="0" applyProtection="0">
      <alignment horizontal="right" vertical="center"/>
    </xf>
    <xf numFmtId="4" fontId="33" fillId="66" borderId="77" applyNumberFormat="0" applyProtection="0">
      <alignment horizontal="left" vertical="center" indent="1"/>
    </xf>
    <xf numFmtId="0" fontId="3" fillId="0" borderId="73" applyNumberFormat="0" applyProtection="0">
      <alignment horizontal="left" vertical="center" indent="1"/>
    </xf>
    <xf numFmtId="0" fontId="3" fillId="0" borderId="73" applyNumberFormat="0" applyProtection="0">
      <alignment horizontal="left" vertical="center" indent="1"/>
    </xf>
    <xf numFmtId="0" fontId="3" fillId="0" borderId="73" applyNumberFormat="0" applyProtection="0">
      <alignment horizontal="left" vertical="center" indent="1"/>
    </xf>
    <xf numFmtId="0" fontId="3" fillId="0" borderId="73" applyNumberFormat="0" applyProtection="0">
      <alignment horizontal="left" vertical="center" indent="1"/>
    </xf>
    <xf numFmtId="4" fontId="40" fillId="0" borderId="77" applyNumberFormat="0" applyProtection="0">
      <alignment horizontal="left" vertical="center" indent="1"/>
    </xf>
    <xf numFmtId="4" fontId="40" fillId="0" borderId="77" applyNumberFormat="0" applyProtection="0">
      <alignment horizontal="left" vertical="center" indent="1"/>
    </xf>
    <xf numFmtId="0" fontId="3" fillId="0" borderId="73" applyNumberFormat="0" applyProtection="0">
      <alignment horizontal="left" vertical="center" indent="1"/>
    </xf>
    <xf numFmtId="0" fontId="3" fillId="0" borderId="73" applyNumberFormat="0" applyProtection="0">
      <alignment horizontal="left" vertical="center" indent="1"/>
    </xf>
    <xf numFmtId="0" fontId="3" fillId="0"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85" fillId="102" borderId="77" applyNumberFormat="0" applyProtection="0">
      <alignment horizontal="left" vertical="top" indent="1"/>
    </xf>
    <xf numFmtId="0" fontId="40" fillId="68" borderId="77" applyNumberFormat="0" applyProtection="0">
      <alignment horizontal="left" vertical="top"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4" fontId="45" fillId="68" borderId="79" applyNumberFormat="0" applyProtection="0">
      <alignment horizontal="left" vertical="center" indent="1"/>
    </xf>
    <xf numFmtId="0" fontId="23" fillId="73" borderId="80"/>
    <xf numFmtId="0" fontId="23" fillId="73" borderId="80"/>
    <xf numFmtId="0" fontId="23" fillId="73" borderId="80"/>
    <xf numFmtId="0" fontId="23" fillId="73" borderId="80"/>
    <xf numFmtId="0" fontId="23" fillId="73" borderId="80"/>
    <xf numFmtId="0" fontId="23" fillId="73" borderId="80"/>
    <xf numFmtId="0" fontId="23" fillId="73" borderId="80"/>
    <xf numFmtId="0" fontId="23" fillId="73" borderId="80"/>
    <xf numFmtId="0" fontId="23" fillId="73" borderId="80"/>
    <xf numFmtId="4" fontId="88" fillId="100" borderId="73" applyNumberFormat="0" applyProtection="0">
      <alignment horizontal="right" vertical="center"/>
    </xf>
    <xf numFmtId="4" fontId="46" fillId="69" borderId="77" applyNumberFormat="0" applyProtection="0">
      <alignment horizontal="right" vertical="center"/>
    </xf>
    <xf numFmtId="44" fontId="3"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3" fillId="84" borderId="73" applyNumberFormat="0" applyProtection="0">
      <alignment horizontal="left" vertical="center" indent="1"/>
    </xf>
    <xf numFmtId="4" fontId="40" fillId="56" borderId="73" applyNumberFormat="0" applyProtection="0">
      <alignment horizontal="right" vertical="center"/>
    </xf>
    <xf numFmtId="4" fontId="23" fillId="89" borderId="28" applyNumberFormat="0" applyProtection="0">
      <alignment horizontal="right" vertical="center"/>
    </xf>
    <xf numFmtId="4" fontId="23" fillId="82" borderId="28" applyNumberFormat="0" applyProtection="0">
      <alignment vertical="center"/>
    </xf>
    <xf numFmtId="0" fontId="2" fillId="0" borderId="0"/>
    <xf numFmtId="44" fontId="2" fillId="0" borderId="0" applyFont="0" applyFill="0" applyBorder="0" applyAlignment="0" applyProtection="0"/>
    <xf numFmtId="43" fontId="2" fillId="0" borderId="0" applyFont="0" applyFill="0" applyBorder="0" applyAlignment="0" applyProtection="0"/>
    <xf numFmtId="4" fontId="23" fillId="83" borderId="28" applyNumberFormat="0" applyProtection="0">
      <alignment horizontal="left" vertical="center" indent="1"/>
    </xf>
    <xf numFmtId="4" fontId="40" fillId="54" borderId="73" applyNumberFormat="0" applyProtection="0">
      <alignment horizontal="left" vertical="center" indent="1"/>
    </xf>
    <xf numFmtId="4" fontId="40" fillId="54" borderId="73" applyNumberFormat="0" applyProtection="0">
      <alignment horizontal="left" vertical="center" indent="1"/>
    </xf>
    <xf numFmtId="4" fontId="23" fillId="54" borderId="28" applyNumberFormat="0" applyProtection="0">
      <alignment horizontal="left" vertical="center" indent="1"/>
    </xf>
    <xf numFmtId="0" fontId="22" fillId="0" borderId="0"/>
    <xf numFmtId="43" fontId="22" fillId="0" borderId="0" applyFont="0" applyFill="0" applyBorder="0" applyAlignment="0" applyProtection="0"/>
    <xf numFmtId="4" fontId="36" fillId="82" borderId="77" applyNumberFormat="0" applyProtection="0">
      <alignment vertical="center"/>
    </xf>
    <xf numFmtId="0" fontId="3" fillId="0" borderId="0"/>
    <xf numFmtId="43" fontId="3" fillId="0" borderId="0" applyFont="0" applyFill="0" applyBorder="0" applyAlignment="0" applyProtection="0"/>
    <xf numFmtId="4" fontId="40" fillId="88" borderId="77" applyNumberFormat="0" applyProtection="0">
      <alignment horizontal="right" vertical="center"/>
    </xf>
    <xf numFmtId="4" fontId="23" fillId="89" borderId="28" applyNumberFormat="0" applyProtection="0">
      <alignment horizontal="right" vertical="center"/>
    </xf>
    <xf numFmtId="4" fontId="40" fillId="0" borderId="77" applyNumberFormat="0" applyProtection="0">
      <alignment horizontal="left" vertical="center" indent="1"/>
    </xf>
    <xf numFmtId="4" fontId="40" fillId="0" borderId="77" applyNumberFormat="0" applyProtection="0">
      <alignment horizontal="left" vertical="center" indent="1"/>
    </xf>
    <xf numFmtId="0" fontId="3" fillId="0" borderId="73" applyNumberFormat="0" applyProtection="0">
      <alignment horizontal="left" vertical="center" indent="1"/>
    </xf>
    <xf numFmtId="0" fontId="40" fillId="108" borderId="83" applyNumberFormat="0" applyFont="0" applyAlignment="0" applyProtection="0"/>
    <xf numFmtId="4" fontId="40" fillId="90" borderId="77" applyNumberFormat="0" applyProtection="0">
      <alignment horizontal="right" vertical="center"/>
    </xf>
    <xf numFmtId="0" fontId="3" fillId="68" borderId="77" applyNumberFormat="0" applyProtection="0">
      <alignment horizontal="left" vertical="center" indent="1"/>
    </xf>
    <xf numFmtId="0" fontId="3" fillId="4" borderId="73" applyNumberFormat="0" applyProtection="0">
      <alignment horizontal="left" vertical="center" indent="1"/>
    </xf>
    <xf numFmtId="0" fontId="3" fillId="66" borderId="77" applyNumberFormat="0" applyProtection="0">
      <alignment horizontal="left" vertical="center" indent="1"/>
    </xf>
    <xf numFmtId="0" fontId="3" fillId="4" borderId="73" applyNumberFormat="0" applyProtection="0">
      <alignment horizontal="left" vertical="center" indent="1"/>
    </xf>
    <xf numFmtId="0" fontId="3" fillId="103" borderId="73" applyNumberFormat="0" applyProtection="0">
      <alignment horizontal="left" vertical="center" indent="1"/>
    </xf>
    <xf numFmtId="0" fontId="3" fillId="103" borderId="73" applyNumberFormat="0" applyProtection="0">
      <alignment horizontal="left" vertical="center" indent="1"/>
    </xf>
    <xf numFmtId="0" fontId="3" fillId="103" borderId="73" applyNumberFormat="0" applyProtection="0">
      <alignment horizontal="left" vertical="center" indent="1"/>
    </xf>
    <xf numFmtId="4" fontId="40" fillId="102" borderId="77" applyNumberFormat="0" applyProtection="0">
      <alignment horizontal="right" vertical="center"/>
    </xf>
    <xf numFmtId="0" fontId="3" fillId="84" borderId="73" applyNumberFormat="0" applyProtection="0">
      <alignment horizontal="left" vertical="center" indent="1"/>
    </xf>
    <xf numFmtId="0" fontId="3" fillId="84" borderId="73" applyNumberFormat="0" applyProtection="0">
      <alignment horizontal="left" vertical="center" indent="1"/>
    </xf>
    <xf numFmtId="4" fontId="23" fillId="95" borderId="28" applyNumberFormat="0" applyProtection="0">
      <alignment horizontal="right" vertical="center"/>
    </xf>
    <xf numFmtId="4" fontId="40" fillId="63" borderId="73" applyNumberFormat="0" applyProtection="0">
      <alignment horizontal="right" vertical="center"/>
    </xf>
    <xf numFmtId="4" fontId="40" fillId="95" borderId="77" applyNumberFormat="0" applyProtection="0">
      <alignment horizontal="right" vertical="center"/>
    </xf>
    <xf numFmtId="4" fontId="23" fillId="89" borderId="28" applyNumberFormat="0" applyProtection="0">
      <alignment horizontal="right" vertical="center"/>
    </xf>
    <xf numFmtId="4" fontId="23" fillId="88" borderId="35" applyNumberFormat="0" applyProtection="0">
      <alignment horizontal="right" vertical="center"/>
    </xf>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 fontId="23" fillId="88" borderId="35" applyNumberFormat="0" applyProtection="0">
      <alignment horizontal="right" vertical="center"/>
    </xf>
    <xf numFmtId="4" fontId="23" fillId="88" borderId="35" applyNumberFormat="0" applyProtection="0">
      <alignment horizontal="right" vertical="center"/>
    </xf>
    <xf numFmtId="4" fontId="35" fillId="57" borderId="77" applyNumberFormat="0" applyProtection="0">
      <alignment horizontal="right" vertical="center"/>
    </xf>
    <xf numFmtId="4" fontId="23" fillId="83" borderId="28" applyNumberFormat="0" applyProtection="0">
      <alignment horizontal="left" vertical="center" indent="1"/>
    </xf>
    <xf numFmtId="0" fontId="2" fillId="0" borderId="0"/>
    <xf numFmtId="0" fontId="2" fillId="0" borderId="0"/>
    <xf numFmtId="4" fontId="23" fillId="82" borderId="28" applyNumberFormat="0" applyProtection="0">
      <alignment vertical="center"/>
    </xf>
    <xf numFmtId="4" fontId="23" fillId="82" borderId="28" applyNumberFormat="0" applyProtection="0">
      <alignment vertical="center"/>
    </xf>
    <xf numFmtId="9" fontId="2" fillId="0" borderId="0" applyFont="0" applyFill="0" applyBorder="0" applyAlignment="0" applyProtection="0"/>
    <xf numFmtId="9" fontId="2" fillId="0" borderId="0" applyFont="0" applyFill="0" applyBorder="0" applyAlignment="0" applyProtection="0"/>
    <xf numFmtId="4" fontId="23" fillId="86" borderId="28" applyNumberFormat="0" applyProtection="0">
      <alignment horizontal="right" vertical="center"/>
    </xf>
    <xf numFmtId="4" fontId="36" fillId="82" borderId="77" applyNumberFormat="0" applyProtection="0">
      <alignment vertical="center"/>
    </xf>
    <xf numFmtId="4" fontId="40" fillId="54" borderId="73" applyNumberFormat="0" applyProtection="0">
      <alignment vertical="center"/>
    </xf>
    <xf numFmtId="4" fontId="82" fillId="54" borderId="73" applyNumberFormat="0" applyProtection="0">
      <alignment vertical="center"/>
    </xf>
    <xf numFmtId="4" fontId="40" fillId="88" borderId="77" applyNumberFormat="0" applyProtection="0">
      <alignment horizontal="right" vertical="center"/>
    </xf>
    <xf numFmtId="4" fontId="40" fillId="56" borderId="73" applyNumberFormat="0" applyProtection="0">
      <alignment horizontal="right" vertical="center"/>
    </xf>
    <xf numFmtId="0" fontId="23" fillId="105" borderId="28" applyNumberFormat="0" applyProtection="0">
      <alignment horizontal="left" vertical="center" indent="1"/>
    </xf>
    <xf numFmtId="4" fontId="36" fillId="54"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23" fillId="101" borderId="77" applyNumberFormat="0" applyProtection="0">
      <alignment horizontal="left" vertical="top" indent="1"/>
    </xf>
    <xf numFmtId="4" fontId="40" fillId="54" borderId="73" applyNumberFormat="0" applyProtection="0">
      <alignment vertical="center"/>
    </xf>
    <xf numFmtId="0" fontId="23" fillId="105" borderId="28" applyNumberFormat="0" applyProtection="0">
      <alignment horizontal="left" vertical="center" indent="1"/>
    </xf>
    <xf numFmtId="0" fontId="122" fillId="120" borderId="53" applyNumberFormat="0" applyAlignment="0" applyProtection="0"/>
    <xf numFmtId="0" fontId="85" fillId="102" borderId="77" applyNumberFormat="0" applyProtection="0">
      <alignment horizontal="left" vertical="top" indent="1"/>
    </xf>
    <xf numFmtId="0" fontId="3" fillId="84" borderId="73" applyNumberFormat="0" applyProtection="0">
      <alignment horizontal="left" vertical="center" indent="1"/>
    </xf>
    <xf numFmtId="4" fontId="40" fillId="64" borderId="73" applyNumberFormat="0" applyProtection="0">
      <alignment horizontal="right" vertical="center"/>
    </xf>
    <xf numFmtId="0" fontId="3" fillId="55" borderId="77" applyNumberFormat="0" applyProtection="0">
      <alignment horizontal="left" vertical="center" indent="1"/>
    </xf>
    <xf numFmtId="0" fontId="3" fillId="0" borderId="73" applyNumberFormat="0" applyProtection="0">
      <alignment horizontal="left" vertical="center" indent="1"/>
    </xf>
    <xf numFmtId="4" fontId="23" fillId="98" borderId="35" applyNumberFormat="0" applyProtection="0">
      <alignment horizontal="left" vertical="center" indent="1"/>
    </xf>
    <xf numFmtId="0" fontId="3" fillId="69" borderId="77" applyNumberFormat="0" applyProtection="0">
      <alignment horizontal="left" vertical="center" indent="1"/>
    </xf>
    <xf numFmtId="4" fontId="40" fillId="72" borderId="73" applyNumberFormat="0" applyProtection="0">
      <alignment horizontal="left" vertical="center"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6" borderId="77" applyNumberFormat="0" applyProtection="0">
      <alignment horizontal="left" vertical="top" indent="1"/>
    </xf>
    <xf numFmtId="4" fontId="23" fillId="94" borderId="28" applyNumberFormat="0" applyProtection="0">
      <alignment horizontal="right" vertical="center"/>
    </xf>
    <xf numFmtId="0" fontId="3" fillId="69" borderId="77" applyNumberFormat="0" applyProtection="0">
      <alignment horizontal="left" vertical="top" indent="1"/>
    </xf>
    <xf numFmtId="0" fontId="40" fillId="68" borderId="77" applyNumberFormat="0" applyProtection="0">
      <alignment horizontal="left" vertical="top" indent="1"/>
    </xf>
    <xf numFmtId="0" fontId="40" fillId="72" borderId="77" applyNumberFormat="0" applyProtection="0">
      <alignment horizontal="left" vertical="top" indent="1"/>
    </xf>
    <xf numFmtId="0" fontId="3" fillId="69" borderId="77" applyNumberFormat="0" applyProtection="0">
      <alignment horizontal="left" vertical="center" indent="1"/>
    </xf>
    <xf numFmtId="0" fontId="3" fillId="55" borderId="77" applyNumberFormat="0" applyProtection="0">
      <alignment horizontal="left" vertical="center" indent="1"/>
    </xf>
    <xf numFmtId="4" fontId="34" fillId="54" borderId="77" applyNumberFormat="0" applyProtection="0">
      <alignment vertical="center"/>
    </xf>
    <xf numFmtId="0" fontId="23" fillId="107" borderId="77" applyNumberFormat="0" applyProtection="0">
      <alignment horizontal="left" vertical="top" indent="1"/>
    </xf>
    <xf numFmtId="0" fontId="23" fillId="105" borderId="28" applyNumberFormat="0" applyProtection="0">
      <alignment horizontal="left" vertical="center" indent="1"/>
    </xf>
    <xf numFmtId="4" fontId="23" fillId="94" borderId="28" applyNumberFormat="0" applyProtection="0">
      <alignment horizontal="right" vertical="center"/>
    </xf>
    <xf numFmtId="4" fontId="23" fillId="94" borderId="28" applyNumberFormat="0" applyProtection="0">
      <alignment horizontal="right" vertical="center"/>
    </xf>
    <xf numFmtId="4" fontId="23" fillId="95" borderId="28" applyNumberFormat="0" applyProtection="0">
      <alignment horizontal="right" vertical="center"/>
    </xf>
    <xf numFmtId="0" fontId="3" fillId="66" borderId="77" applyNumberFormat="0" applyProtection="0">
      <alignment horizontal="left" vertical="top" indent="1"/>
    </xf>
    <xf numFmtId="0" fontId="3" fillId="69" borderId="77" applyNumberFormat="0" applyProtection="0">
      <alignment horizontal="left" vertical="top" indent="1"/>
    </xf>
    <xf numFmtId="4" fontId="23" fillId="83" borderId="28" applyNumberFormat="0" applyProtection="0">
      <alignment horizontal="left" vertical="center" indent="1"/>
    </xf>
    <xf numFmtId="4" fontId="34" fillId="54" borderId="77" applyNumberFormat="0" applyProtection="0">
      <alignment vertical="center"/>
    </xf>
    <xf numFmtId="4" fontId="35" fillId="54" borderId="77" applyNumberFormat="0" applyProtection="0">
      <alignment horizontal="left" vertical="center" indent="1"/>
    </xf>
    <xf numFmtId="4" fontId="87" fillId="109" borderId="35"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40" fillId="68" borderId="77" applyNumberFormat="0" applyProtection="0">
      <alignment horizontal="left" vertical="top" indent="1"/>
    </xf>
    <xf numFmtId="0" fontId="85" fillId="102" borderId="77" applyNumberFormat="0" applyProtection="0">
      <alignment horizontal="left" vertical="top" indent="1"/>
    </xf>
    <xf numFmtId="0" fontId="3" fillId="84" borderId="73" applyNumberFormat="0" applyProtection="0">
      <alignment horizontal="left" vertical="center" indent="1"/>
    </xf>
    <xf numFmtId="0" fontId="3" fillId="84" borderId="73"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0" fontId="3" fillId="0" borderId="73" applyNumberFormat="0" applyProtection="0">
      <alignment horizontal="left" vertical="center" indent="1"/>
    </xf>
    <xf numFmtId="0" fontId="3" fillId="0" borderId="73" applyNumberFormat="0" applyProtection="0">
      <alignment horizontal="left" vertical="center" indent="1"/>
    </xf>
    <xf numFmtId="0" fontId="3" fillId="0" borderId="73"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0" fontId="3" fillId="0" borderId="73" applyNumberFormat="0" applyProtection="0">
      <alignment horizontal="left" vertical="center" indent="1"/>
    </xf>
    <xf numFmtId="4" fontId="23" fillId="83" borderId="28" applyNumberFormat="0" applyProtection="0">
      <alignment horizontal="left" vertical="center" indent="1"/>
    </xf>
    <xf numFmtId="0" fontId="3" fillId="0" borderId="73" applyNumberFormat="0" applyProtection="0">
      <alignment horizontal="left" vertical="center" indent="1"/>
    </xf>
    <xf numFmtId="0" fontId="3" fillId="0" borderId="73"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33" fillId="66" borderId="77" applyNumberFormat="0" applyProtection="0">
      <alignment horizontal="left" vertical="center" indent="1"/>
    </xf>
    <xf numFmtId="4" fontId="41" fillId="69" borderId="77" applyNumberFormat="0" applyProtection="0">
      <alignment horizontal="right" vertical="center"/>
    </xf>
    <xf numFmtId="4" fontId="83" fillId="67" borderId="28" applyNumberFormat="0" applyProtection="0">
      <alignment horizontal="right" vertical="center"/>
    </xf>
    <xf numFmtId="4" fontId="82" fillId="100" borderId="73"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40" fillId="0" borderId="73"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40" fillId="0" borderId="77" applyNumberFormat="0" applyProtection="0">
      <alignment horizontal="right" vertical="center"/>
    </xf>
    <xf numFmtId="4" fontId="40" fillId="0" borderId="77" applyNumberFormat="0" applyProtection="0">
      <alignment horizontal="right" vertical="center"/>
    </xf>
    <xf numFmtId="4" fontId="40" fillId="0" borderId="73" applyNumberFormat="0" applyProtection="0">
      <alignment horizontal="right" vertical="center"/>
    </xf>
    <xf numFmtId="4" fontId="40" fillId="0" borderId="73"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40" fillId="0" borderId="73"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35" fillId="69" borderId="77" applyNumberFormat="0" applyProtection="0">
      <alignment horizontal="right" vertical="center"/>
    </xf>
    <xf numFmtId="4" fontId="40" fillId="72" borderId="73" applyNumberFormat="0" applyProtection="0">
      <alignment horizontal="left" vertical="center" indent="1"/>
    </xf>
    <xf numFmtId="0" fontId="40" fillId="72" borderId="77" applyNumberFormat="0" applyProtection="0">
      <alignment horizontal="left" vertical="top" indent="1"/>
    </xf>
    <xf numFmtId="0" fontId="85" fillId="108" borderId="77" applyNumberFormat="0" applyProtection="0">
      <alignment horizontal="left" vertical="top" indent="1"/>
    </xf>
    <xf numFmtId="4" fontId="40" fillId="72" borderId="73" applyNumberFormat="0" applyProtection="0">
      <alignment horizontal="left" vertical="center" indent="1"/>
    </xf>
    <xf numFmtId="4" fontId="40" fillId="72" borderId="73" applyNumberFormat="0" applyProtection="0">
      <alignment horizontal="left" vertical="center" indent="1"/>
    </xf>
    <xf numFmtId="4" fontId="33" fillId="66" borderId="79" applyNumberFormat="0" applyProtection="0">
      <alignment horizontal="left" vertical="center" indent="1"/>
    </xf>
    <xf numFmtId="4" fontId="40" fillId="72" borderId="73" applyNumberFormat="0" applyProtection="0">
      <alignment horizontal="left" vertical="center" indent="1"/>
    </xf>
    <xf numFmtId="4" fontId="40" fillId="72" borderId="77" applyNumberFormat="0" applyProtection="0">
      <alignment horizontal="left" vertical="center" indent="1"/>
    </xf>
    <xf numFmtId="4" fontId="85" fillId="104" borderId="77" applyNumberFormat="0" applyProtection="0">
      <alignment horizontal="left" vertical="center" indent="1"/>
    </xf>
    <xf numFmtId="4" fontId="40" fillId="72" borderId="73" applyNumberFormat="0" applyProtection="0">
      <alignment horizontal="left" vertical="center" indent="1"/>
    </xf>
    <xf numFmtId="4" fontId="40" fillId="72" borderId="73" applyNumberFormat="0" applyProtection="0">
      <alignment horizontal="left" vertical="center" indent="1"/>
    </xf>
    <xf numFmtId="4" fontId="41" fillId="69" borderId="77" applyNumberFormat="0" applyProtection="0">
      <alignment vertical="center"/>
    </xf>
    <xf numFmtId="4" fontId="83" fillId="72" borderId="80" applyNumberFormat="0" applyProtection="0">
      <alignment vertical="center"/>
    </xf>
    <xf numFmtId="4" fontId="82" fillId="72" borderId="73" applyNumberFormat="0" applyProtection="0">
      <alignment vertical="center"/>
    </xf>
    <xf numFmtId="4" fontId="35" fillId="69" borderId="77" applyNumberFormat="0" applyProtection="0">
      <alignment vertical="center"/>
    </xf>
    <xf numFmtId="4" fontId="40" fillId="72" borderId="73" applyNumberFormat="0" applyProtection="0">
      <alignment vertical="center"/>
    </xf>
    <xf numFmtId="4" fontId="40" fillId="72" borderId="77" applyNumberFormat="0" applyProtection="0">
      <alignment vertical="center"/>
    </xf>
    <xf numFmtId="4" fontId="85" fillId="108" borderId="77" applyNumberFormat="0" applyProtection="0">
      <alignment vertical="center"/>
    </xf>
    <xf numFmtId="4" fontId="40" fillId="72" borderId="73" applyNumberFormat="0" applyProtection="0">
      <alignment vertical="center"/>
    </xf>
    <xf numFmtId="4" fontId="40" fillId="72" borderId="73" applyNumberFormat="0" applyProtection="0">
      <alignment vertical="center"/>
    </xf>
    <xf numFmtId="4" fontId="35" fillId="62" borderId="77" applyNumberFormat="0" applyProtection="0">
      <alignment horizontal="right" vertical="center"/>
    </xf>
    <xf numFmtId="4" fontId="35" fillId="62" borderId="77" applyNumberFormat="0" applyProtection="0">
      <alignment horizontal="right" vertical="center"/>
    </xf>
    <xf numFmtId="0" fontId="23" fillId="101" borderId="77" applyNumberFormat="0" applyProtection="0">
      <alignment horizontal="left" vertical="top" indent="1"/>
    </xf>
    <xf numFmtId="0" fontId="23" fillId="101" borderId="77" applyNumberFormat="0" applyProtection="0">
      <alignment horizontal="left" vertical="top" indent="1"/>
    </xf>
    <xf numFmtId="0" fontId="23" fillId="101" borderId="77" applyNumberFormat="0" applyProtection="0">
      <alignment horizontal="left" vertical="top" indent="1"/>
    </xf>
    <xf numFmtId="0" fontId="23" fillId="101" borderId="77" applyNumberFormat="0" applyProtection="0">
      <alignment horizontal="left" vertical="top"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23" fillId="101" borderId="77" applyNumberFormat="0" applyProtection="0">
      <alignment horizontal="left" vertical="top" indent="1"/>
    </xf>
    <xf numFmtId="0" fontId="23" fillId="101" borderId="77" applyNumberFormat="0" applyProtection="0">
      <alignment horizontal="left" vertical="top" indent="1"/>
    </xf>
    <xf numFmtId="0" fontId="23" fillId="101" borderId="77" applyNumberFormat="0" applyProtection="0">
      <alignment horizontal="left" vertical="top"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23" fillId="101" borderId="77" applyNumberFormat="0" applyProtection="0">
      <alignment horizontal="left" vertical="top"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69" borderId="77"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23" fillId="101" borderId="28" applyNumberFormat="0" applyProtection="0">
      <alignment horizontal="left" vertical="center" indent="1"/>
    </xf>
    <xf numFmtId="0" fontId="23" fillId="107" borderId="77" applyNumberFormat="0" applyProtection="0">
      <alignment horizontal="left" vertical="top" indent="1"/>
    </xf>
    <xf numFmtId="0" fontId="23" fillId="107" borderId="77" applyNumberFormat="0" applyProtection="0">
      <alignment horizontal="left" vertical="top" indent="1"/>
    </xf>
    <xf numFmtId="0" fontId="23" fillId="107" borderId="77" applyNumberFormat="0" applyProtection="0">
      <alignment horizontal="left" vertical="top" indent="1"/>
    </xf>
    <xf numFmtId="0" fontId="23" fillId="107" borderId="77" applyNumberFormat="0" applyProtection="0">
      <alignment horizontal="left" vertical="top" indent="1"/>
    </xf>
    <xf numFmtId="0" fontId="3" fillId="4" borderId="73" applyNumberFormat="0" applyProtection="0">
      <alignment horizontal="left" vertical="center" indent="1"/>
    </xf>
    <xf numFmtId="0" fontId="3" fillId="4" borderId="73" applyNumberFormat="0" applyProtection="0">
      <alignment horizontal="left" vertical="center" indent="1"/>
    </xf>
    <xf numFmtId="0" fontId="23" fillId="107" borderId="77" applyNumberFormat="0" applyProtection="0">
      <alignment horizontal="left" vertical="top" indent="1"/>
    </xf>
    <xf numFmtId="0" fontId="23" fillId="107" borderId="77" applyNumberFormat="0" applyProtection="0">
      <alignment horizontal="left" vertical="top" indent="1"/>
    </xf>
    <xf numFmtId="0" fontId="23" fillId="107" borderId="77" applyNumberFormat="0" applyProtection="0">
      <alignment horizontal="left" vertical="top" indent="1"/>
    </xf>
    <xf numFmtId="0" fontId="3" fillId="4" borderId="73" applyNumberFormat="0" applyProtection="0">
      <alignment horizontal="left" vertical="center" indent="1"/>
    </xf>
    <xf numFmtId="0" fontId="3" fillId="4" borderId="73" applyNumberFormat="0" applyProtection="0">
      <alignment horizontal="left" vertical="center" indent="1"/>
    </xf>
    <xf numFmtId="0" fontId="23" fillId="107" borderId="77" applyNumberFormat="0" applyProtection="0">
      <alignment horizontal="left" vertical="top"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3" fillId="4" borderId="73" applyNumberFormat="0" applyProtection="0">
      <alignment horizontal="left" vertical="center" indent="1"/>
    </xf>
    <xf numFmtId="0" fontId="3" fillId="4" borderId="73" applyNumberFormat="0" applyProtection="0">
      <alignment horizontal="left" vertical="center" indent="1"/>
    </xf>
    <xf numFmtId="0" fontId="3" fillId="4" borderId="73" applyNumberFormat="0" applyProtection="0">
      <alignment horizontal="left" vertical="center" indent="1"/>
    </xf>
    <xf numFmtId="0" fontId="23" fillId="107" borderId="28" applyNumberFormat="0" applyProtection="0">
      <alignment horizontal="left" vertical="center" indent="1"/>
    </xf>
    <xf numFmtId="0" fontId="23" fillId="102" borderId="77" applyNumberFormat="0" applyProtection="0">
      <alignment horizontal="left" vertical="top" indent="1"/>
    </xf>
    <xf numFmtId="0" fontId="23" fillId="102" borderId="77" applyNumberFormat="0" applyProtection="0">
      <alignment horizontal="left" vertical="top" indent="1"/>
    </xf>
    <xf numFmtId="0" fontId="23" fillId="102" borderId="77" applyNumberFormat="0" applyProtection="0">
      <alignment horizontal="left" vertical="top" indent="1"/>
    </xf>
    <xf numFmtId="0" fontId="23" fillId="102" borderId="77" applyNumberFormat="0" applyProtection="0">
      <alignment horizontal="left" vertical="top" indent="1"/>
    </xf>
    <xf numFmtId="0" fontId="3" fillId="106" borderId="73" applyNumberFormat="0" applyProtection="0">
      <alignment horizontal="left" vertical="center" indent="1"/>
    </xf>
    <xf numFmtId="0" fontId="3" fillId="106" borderId="73" applyNumberFormat="0" applyProtection="0">
      <alignment horizontal="left" vertical="center" indent="1"/>
    </xf>
    <xf numFmtId="0" fontId="23" fillId="102" borderId="77" applyNumberFormat="0" applyProtection="0">
      <alignment horizontal="left" vertical="top" indent="1"/>
    </xf>
    <xf numFmtId="0" fontId="23" fillId="102" borderId="77" applyNumberFormat="0" applyProtection="0">
      <alignment horizontal="left" vertical="top" indent="1"/>
    </xf>
    <xf numFmtId="0" fontId="23" fillId="102" borderId="77" applyNumberFormat="0" applyProtection="0">
      <alignment horizontal="left" vertical="top" indent="1"/>
    </xf>
    <xf numFmtId="0" fontId="3" fillId="106" borderId="73" applyNumberFormat="0" applyProtection="0">
      <alignment horizontal="left" vertical="center" indent="1"/>
    </xf>
    <xf numFmtId="0" fontId="3" fillId="106" borderId="73" applyNumberFormat="0" applyProtection="0">
      <alignment horizontal="left" vertical="center" indent="1"/>
    </xf>
    <xf numFmtId="0" fontId="23" fillId="102" borderId="77" applyNumberFormat="0" applyProtection="0">
      <alignment horizontal="left" vertical="top"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3" fillId="106" borderId="73" applyNumberFormat="0" applyProtection="0">
      <alignment horizontal="left" vertical="center" indent="1"/>
    </xf>
    <xf numFmtId="0" fontId="3" fillId="106" borderId="73" applyNumberFormat="0" applyProtection="0">
      <alignment horizontal="left" vertical="center" indent="1"/>
    </xf>
    <xf numFmtId="0" fontId="3" fillId="106" borderId="73" applyNumberFormat="0" applyProtection="0">
      <alignment horizontal="left" vertical="center" indent="1"/>
    </xf>
    <xf numFmtId="0" fontId="3" fillId="68" borderId="77" applyNumberFormat="0" applyProtection="0">
      <alignment horizontal="left" vertical="center" indent="1"/>
    </xf>
    <xf numFmtId="0" fontId="3" fillId="106" borderId="73" applyNumberFormat="0" applyProtection="0">
      <alignment horizontal="left" vertical="center" indent="1"/>
    </xf>
    <xf numFmtId="0" fontId="3" fillId="106" borderId="73" applyNumberFormat="0" applyProtection="0">
      <alignment horizontal="left" vertical="center" indent="1"/>
    </xf>
    <xf numFmtId="0" fontId="23" fillId="105" borderId="28" applyNumberFormat="0" applyProtection="0">
      <alignment horizontal="left" vertical="center" indent="1"/>
    </xf>
    <xf numFmtId="0" fontId="23" fillId="71" borderId="77" applyNumberFormat="0" applyProtection="0">
      <alignment horizontal="left" vertical="top" indent="1"/>
    </xf>
    <xf numFmtId="0" fontId="23" fillId="71" borderId="77" applyNumberFormat="0" applyProtection="0">
      <alignment horizontal="left" vertical="top" indent="1"/>
    </xf>
    <xf numFmtId="0" fontId="23" fillId="71" borderId="77" applyNumberFormat="0" applyProtection="0">
      <alignment horizontal="left" vertical="top" indent="1"/>
    </xf>
    <xf numFmtId="0" fontId="23" fillId="71" borderId="77" applyNumberFormat="0" applyProtection="0">
      <alignment horizontal="left" vertical="top" indent="1"/>
    </xf>
    <xf numFmtId="0" fontId="3" fillId="103" borderId="73" applyNumberFormat="0" applyProtection="0">
      <alignment horizontal="left" vertical="center" indent="1"/>
    </xf>
    <xf numFmtId="0" fontId="3" fillId="103" borderId="73" applyNumberFormat="0" applyProtection="0">
      <alignment horizontal="left" vertical="center" indent="1"/>
    </xf>
    <xf numFmtId="0" fontId="23" fillId="71" borderId="77" applyNumberFormat="0" applyProtection="0">
      <alignment horizontal="left" vertical="top" indent="1"/>
    </xf>
    <xf numFmtId="0" fontId="23" fillId="71" borderId="77" applyNumberFormat="0" applyProtection="0">
      <alignment horizontal="left" vertical="top" indent="1"/>
    </xf>
    <xf numFmtId="0" fontId="23" fillId="71" borderId="77" applyNumberFormat="0" applyProtection="0">
      <alignment horizontal="left" vertical="top" indent="1"/>
    </xf>
    <xf numFmtId="0" fontId="3" fillId="103" borderId="73" applyNumberFormat="0" applyProtection="0">
      <alignment horizontal="left" vertical="center" indent="1"/>
    </xf>
    <xf numFmtId="0" fontId="3" fillId="103" borderId="73" applyNumberFormat="0" applyProtection="0">
      <alignment horizontal="left" vertical="center" indent="1"/>
    </xf>
    <xf numFmtId="0" fontId="23" fillId="71" borderId="77" applyNumberFormat="0" applyProtection="0">
      <alignment horizontal="left" vertical="top"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3" fillId="55" borderId="77" applyNumberFormat="0" applyProtection="0">
      <alignment horizontal="left" vertical="center" indent="1"/>
    </xf>
    <xf numFmtId="0" fontId="3" fillId="103" borderId="73" applyNumberFormat="0" applyProtection="0">
      <alignment horizontal="left" vertical="center" indent="1"/>
    </xf>
    <xf numFmtId="0" fontId="3" fillId="103" borderId="73" applyNumberFormat="0" applyProtection="0">
      <alignment horizontal="left" vertical="center" indent="1"/>
    </xf>
    <xf numFmtId="0" fontId="23" fillId="104" borderId="28"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40" fillId="103" borderId="73" applyNumberFormat="0" applyProtection="0">
      <alignment horizontal="left" vertical="center" indent="1"/>
    </xf>
    <xf numFmtId="4" fontId="40" fillId="103" borderId="73" applyNumberFormat="0" applyProtection="0">
      <alignment horizontal="left" vertical="center" indent="1"/>
    </xf>
    <xf numFmtId="4" fontId="40" fillId="103" borderId="73"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top" indent="1"/>
    </xf>
    <xf numFmtId="4" fontId="40" fillId="103" borderId="73"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0" fontId="3" fillId="69" borderId="77" applyNumberFormat="0" applyProtection="0">
      <alignment horizontal="left" vertical="top"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40" fillId="100" borderId="73" applyNumberFormat="0" applyProtection="0">
      <alignment horizontal="left" vertical="center" indent="1"/>
    </xf>
    <xf numFmtId="4" fontId="40" fillId="100" borderId="73" applyNumberFormat="0" applyProtection="0">
      <alignment horizontal="left" vertical="center" indent="1"/>
    </xf>
    <xf numFmtId="4" fontId="40" fillId="100" borderId="73" applyNumberFormat="0" applyProtection="0">
      <alignment horizontal="left" vertical="center" indent="1"/>
    </xf>
    <xf numFmtId="0" fontId="14" fillId="71" borderId="78" applyBorder="0"/>
    <xf numFmtId="4" fontId="35" fillId="69" borderId="77" applyNumberFormat="0" applyProtection="0">
      <alignment vertical="center"/>
    </xf>
    <xf numFmtId="4" fontId="40" fillId="100" borderId="73"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33" fillId="66" borderId="79" applyNumberFormat="0" applyProtection="0">
      <alignment horizontal="left" vertical="center" indent="1"/>
    </xf>
    <xf numFmtId="4" fontId="35" fillId="66" borderId="77"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4" fontId="40" fillId="102" borderId="77"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3" fillId="71" borderId="35" applyNumberFormat="0" applyProtection="0">
      <alignment horizontal="left" vertical="center" indent="1"/>
    </xf>
    <xf numFmtId="0" fontId="3" fillId="69" borderId="77" applyNumberFormat="0" applyProtection="0">
      <alignment horizontal="left" vertical="center" indent="1"/>
    </xf>
    <xf numFmtId="4" fontId="3" fillId="71" borderId="35" applyNumberFormat="0" applyProtection="0">
      <alignment horizontal="left" vertical="center" indent="1"/>
    </xf>
    <xf numFmtId="0" fontId="23" fillId="73" borderId="80"/>
    <xf numFmtId="4" fontId="40" fillId="96" borderId="77" applyNumberFormat="0" applyProtection="0">
      <alignment horizontal="right" vertical="center"/>
    </xf>
    <xf numFmtId="4" fontId="3" fillId="71" borderId="35" applyNumberFormat="0" applyProtection="0">
      <alignment horizontal="left" vertical="center" indent="1"/>
    </xf>
    <xf numFmtId="4" fontId="40" fillId="100" borderId="36" applyNumberFormat="0" applyProtection="0">
      <alignment horizontal="left" vertical="center" indent="1"/>
    </xf>
    <xf numFmtId="4" fontId="40" fillId="100" borderId="36" applyNumberFormat="0" applyProtection="0">
      <alignment horizontal="left" vertical="center" indent="1"/>
    </xf>
    <xf numFmtId="4" fontId="3" fillId="71" borderId="35" applyNumberFormat="0" applyProtection="0">
      <alignment horizontal="left" vertical="center" indent="1"/>
    </xf>
    <xf numFmtId="4" fontId="40" fillId="100" borderId="36" applyNumberFormat="0" applyProtection="0">
      <alignment horizontal="left" vertical="center" indent="1"/>
    </xf>
    <xf numFmtId="4" fontId="40" fillId="100" borderId="36" applyNumberFormat="0" applyProtection="0">
      <alignment horizontal="left" vertical="center" indent="1"/>
    </xf>
    <xf numFmtId="4" fontId="40" fillId="102" borderId="77" applyNumberFormat="0" applyProtection="0">
      <alignment horizontal="left" vertical="center" indent="1"/>
    </xf>
    <xf numFmtId="4" fontId="23" fillId="98" borderId="35" applyNumberFormat="0" applyProtection="0">
      <alignment horizontal="left" vertical="center" indent="1"/>
    </xf>
    <xf numFmtId="4" fontId="82" fillId="101" borderId="77" applyNumberFormat="0" applyProtection="0">
      <alignment horizontal="right" vertical="center"/>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23" fillId="98" borderId="35" applyNumberFormat="0" applyProtection="0">
      <alignment horizontal="left" vertical="center" indent="1"/>
    </xf>
    <xf numFmtId="0" fontId="36" fillId="54" borderId="77" applyNumberFormat="0" applyProtection="0">
      <alignment horizontal="left" vertical="top" indent="1"/>
    </xf>
    <xf numFmtId="4" fontId="36" fillId="99" borderId="73" applyNumberFormat="0" applyProtection="0">
      <alignment horizontal="left" vertical="center" indent="1"/>
    </xf>
    <xf numFmtId="4" fontId="23" fillId="98" borderId="35" applyNumberFormat="0" applyProtection="0">
      <alignment horizontal="left" vertical="center" indent="1"/>
    </xf>
    <xf numFmtId="4" fontId="35" fillId="62" borderId="77"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40" fillId="97" borderId="73"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7" borderId="73"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35" fillId="64" borderId="77" applyNumberFormat="0" applyProtection="0">
      <alignment horizontal="right" vertical="center"/>
    </xf>
    <xf numFmtId="4" fontId="23" fillId="95" borderId="28" applyNumberFormat="0" applyProtection="0">
      <alignment horizontal="right" vertical="center"/>
    </xf>
    <xf numFmtId="4" fontId="23" fillId="95" borderId="28" applyNumberFormat="0" applyProtection="0">
      <alignment horizontal="right" vertical="center"/>
    </xf>
    <xf numFmtId="4" fontId="23" fillId="95" borderId="28" applyNumberFormat="0" applyProtection="0">
      <alignment horizontal="right" vertical="center"/>
    </xf>
    <xf numFmtId="4" fontId="23" fillId="95" borderId="28" applyNumberFormat="0" applyProtection="0">
      <alignment horizontal="right" vertical="center"/>
    </xf>
    <xf numFmtId="4" fontId="23" fillId="95" borderId="28" applyNumberFormat="0" applyProtection="0">
      <alignment horizontal="right" vertical="center"/>
    </xf>
    <xf numFmtId="4" fontId="23" fillId="95" borderId="28" applyNumberFormat="0" applyProtection="0">
      <alignment horizontal="right" vertical="center"/>
    </xf>
    <xf numFmtId="4" fontId="23" fillId="95" borderId="28" applyNumberFormat="0" applyProtection="0">
      <alignment horizontal="right" vertical="center"/>
    </xf>
    <xf numFmtId="4" fontId="40" fillId="95" borderId="77" applyNumberFormat="0" applyProtection="0">
      <alignment horizontal="right" vertical="center"/>
    </xf>
    <xf numFmtId="4" fontId="40" fillId="63" borderId="73" applyNumberFormat="0" applyProtection="0">
      <alignment horizontal="right" vertical="center"/>
    </xf>
    <xf numFmtId="4" fontId="23" fillId="95" borderId="28" applyNumberFormat="0" applyProtection="0">
      <alignment horizontal="right" vertical="center"/>
    </xf>
    <xf numFmtId="4" fontId="23" fillId="95" borderId="28" applyNumberFormat="0" applyProtection="0">
      <alignment horizontal="right" vertical="center"/>
    </xf>
    <xf numFmtId="4" fontId="35" fillId="63" borderId="77"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40" fillId="64" borderId="73"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64" borderId="73"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35" fillId="59" borderId="77"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40" fillId="93" borderId="73"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3" borderId="73"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35" fillId="61" borderId="77"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40" fillId="91" borderId="73"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1" borderId="73"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35" fillId="60" borderId="77"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40" fillId="61" borderId="73"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61" borderId="73" applyNumberFormat="0" applyProtection="0">
      <alignment horizontal="right" vertical="center"/>
    </xf>
    <xf numFmtId="4" fontId="35" fillId="58" borderId="77"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40" fillId="88" borderId="77" applyNumberFormat="0" applyProtection="0">
      <alignment horizontal="right" vertical="center"/>
    </xf>
    <xf numFmtId="4" fontId="40" fillId="56" borderId="73"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40" fillId="58" borderId="73"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58" borderId="73"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35" fillId="56" borderId="77"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40" fillId="57" borderId="73"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57" borderId="73"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101" borderId="35"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0" fontId="23" fillId="105" borderId="28" applyNumberFormat="0" applyProtection="0">
      <alignment horizontal="left" vertical="center" indent="1"/>
    </xf>
    <xf numFmtId="0" fontId="3" fillId="84" borderId="73" applyNumberFormat="0" applyProtection="0">
      <alignment horizontal="left" vertical="center" indent="1"/>
    </xf>
    <xf numFmtId="4" fontId="40" fillId="54" borderId="73" applyNumberFormat="0" applyProtection="0">
      <alignment horizontal="left" vertical="center" indent="1"/>
    </xf>
    <xf numFmtId="0" fontId="84" fillId="82" borderId="77" applyNumberFormat="0" applyProtection="0">
      <alignment horizontal="left" vertical="top"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40" fillId="54" borderId="73"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36" fillId="54" borderId="77" applyNumberFormat="0" applyProtection="0">
      <alignment horizontal="left" vertical="center" indent="1"/>
    </xf>
    <xf numFmtId="4" fontId="40" fillId="54" borderId="73" applyNumberFormat="0" applyProtection="0">
      <alignment horizontal="left" vertical="center" indent="1"/>
    </xf>
    <xf numFmtId="4" fontId="40" fillId="54" borderId="73"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40" fillId="54" borderId="73"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34" fillId="54" borderId="77" applyNumberFormat="0" applyProtection="0">
      <alignment vertical="center"/>
    </xf>
    <xf numFmtId="4" fontId="83" fillId="54" borderId="28" applyNumberFormat="0" applyProtection="0">
      <alignment vertical="center"/>
    </xf>
    <xf numFmtId="4" fontId="82" fillId="54" borderId="73"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40" fillId="54" borderId="73"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33" fillId="54" borderId="77" applyNumberFormat="0" applyProtection="0">
      <alignment vertical="center"/>
    </xf>
    <xf numFmtId="4" fontId="40" fillId="0" borderId="77" applyNumberFormat="0" applyProtection="0">
      <alignment horizontal="left" vertical="center" indent="1"/>
    </xf>
    <xf numFmtId="0" fontId="81" fillId="0" borderId="9">
      <alignment horizontal="center"/>
    </xf>
    <xf numFmtId="0" fontId="3" fillId="4" borderId="73" applyNumberFormat="0" applyProtection="0">
      <alignment horizontal="left" vertical="center" indent="1"/>
    </xf>
    <xf numFmtId="4" fontId="23" fillId="102" borderId="35" applyNumberFormat="0" applyProtection="0">
      <alignment horizontal="left" vertical="center" indent="1"/>
    </xf>
    <xf numFmtId="4" fontId="23" fillId="82" borderId="28" applyNumberFormat="0" applyProtection="0">
      <alignment vertical="center"/>
    </xf>
    <xf numFmtId="0" fontId="23" fillId="101" borderId="28" applyNumberFormat="0" applyProtection="0">
      <alignment horizontal="left" vertical="center" indent="1"/>
    </xf>
    <xf numFmtId="0" fontId="78" fillId="79" borderId="73" applyNumberFormat="0" applyAlignment="0" applyProtection="0"/>
    <xf numFmtId="0" fontId="78" fillId="79" borderId="73" applyNumberFormat="0" applyAlignment="0" applyProtection="0"/>
    <xf numFmtId="0" fontId="23" fillId="48" borderId="28" applyNumberFormat="0" applyFont="0" applyAlignment="0" applyProtection="0"/>
    <xf numFmtId="0" fontId="23" fillId="48" borderId="28" applyNumberFormat="0" applyFont="0" applyAlignment="0" applyProtection="0"/>
    <xf numFmtId="0" fontId="23" fillId="48" borderId="28" applyNumberFormat="0" applyFont="0" applyAlignment="0" applyProtection="0"/>
    <xf numFmtId="0" fontId="23" fillId="48" borderId="28" applyNumberFormat="0" applyFont="0" applyAlignment="0" applyProtection="0"/>
    <xf numFmtId="0" fontId="23" fillId="48" borderId="28" applyNumberFormat="0" applyFont="0" applyAlignment="0" applyProtection="0"/>
    <xf numFmtId="0" fontId="23" fillId="48" borderId="28" applyNumberFormat="0" applyFont="0" applyAlignment="0" applyProtection="0"/>
    <xf numFmtId="0" fontId="23" fillId="48" borderId="28" applyNumberFormat="0" applyFont="0" applyAlignment="0" applyProtection="0"/>
    <xf numFmtId="0" fontId="23" fillId="73" borderId="80"/>
    <xf numFmtId="4" fontId="35" fillId="64" borderId="77" applyNumberFormat="0" applyProtection="0">
      <alignment horizontal="right" vertical="center"/>
    </xf>
    <xf numFmtId="4" fontId="23" fillId="0" borderId="28" applyNumberFormat="0" applyProtection="0">
      <alignment horizontal="right" vertical="center"/>
    </xf>
    <xf numFmtId="4" fontId="40" fillId="101" borderId="77" applyNumberFormat="0" applyProtection="0">
      <alignment horizontal="right" vertical="center"/>
    </xf>
    <xf numFmtId="4" fontId="34" fillId="54" borderId="77" applyNumberFormat="0" applyProtection="0">
      <alignment vertical="center"/>
    </xf>
    <xf numFmtId="0" fontId="23" fillId="105" borderId="28" applyNumberFormat="0" applyProtection="0">
      <alignment horizontal="left" vertical="center" indent="1"/>
    </xf>
    <xf numFmtId="4" fontId="23" fillId="94" borderId="28" applyNumberFormat="0" applyProtection="0">
      <alignment horizontal="right" vertical="center"/>
    </xf>
    <xf numFmtId="4" fontId="23" fillId="101" borderId="35" applyNumberFormat="0" applyProtection="0">
      <alignment horizontal="left" vertical="center" indent="1"/>
    </xf>
    <xf numFmtId="4" fontId="33" fillId="54" borderId="77" applyNumberFormat="0" applyProtection="0">
      <alignment vertical="center"/>
    </xf>
    <xf numFmtId="4" fontId="40" fillId="102" borderId="77" applyNumberFormat="0" applyProtection="0">
      <alignment horizontal="left" vertical="center" indent="1"/>
    </xf>
    <xf numFmtId="0" fontId="3" fillId="66" borderId="77" applyNumberFormat="0" applyProtection="0">
      <alignment horizontal="left" vertical="top"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40" fillId="72" borderId="77" applyNumberFormat="0" applyProtection="0">
      <alignment vertical="center"/>
    </xf>
    <xf numFmtId="0" fontId="3" fillId="106" borderId="73" applyNumberFormat="0" applyProtection="0">
      <alignment horizontal="left" vertical="center" indent="1"/>
    </xf>
    <xf numFmtId="0" fontId="23" fillId="48" borderId="28" applyNumberFormat="0" applyFont="0" applyAlignment="0" applyProtection="0"/>
    <xf numFmtId="0" fontId="78" fillId="79" borderId="73" applyNumberFormat="0" applyAlignment="0" applyProtection="0"/>
    <xf numFmtId="4" fontId="36" fillId="82" borderId="77"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83" fillId="54" borderId="28" applyNumberFormat="0" applyProtection="0">
      <alignment vertical="center"/>
    </xf>
    <xf numFmtId="4" fontId="35" fillId="54" borderId="77" applyNumberFormat="0" applyProtection="0">
      <alignment horizontal="left" vertical="center" indent="1"/>
    </xf>
    <xf numFmtId="4" fontId="40" fillId="54" borderId="73"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40" fillId="54" borderId="73" applyNumberFormat="0" applyProtection="0">
      <alignment horizontal="left" vertical="center" indent="1"/>
    </xf>
    <xf numFmtId="0" fontId="3" fillId="84" borderId="73" applyNumberFormat="0" applyProtection="0">
      <alignment horizontal="left" vertical="center" indent="1"/>
    </xf>
    <xf numFmtId="0" fontId="70" fillId="49" borderId="28" applyNumberFormat="0" applyAlignment="0" applyProtection="0"/>
    <xf numFmtId="0" fontId="70" fillId="49" borderId="28" applyNumberFormat="0" applyAlignment="0" applyProtection="0"/>
    <xf numFmtId="4" fontId="23" fillId="85" borderId="28" applyNumberFormat="0" applyProtection="0">
      <alignment horizontal="right" vertical="center"/>
    </xf>
    <xf numFmtId="4" fontId="35" fillId="56"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40" fillId="61" borderId="73"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61" borderId="73"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35" fillId="60" borderId="77" applyNumberFormat="0" applyProtection="0">
      <alignment horizontal="right" vertical="center"/>
    </xf>
    <xf numFmtId="4" fontId="23" fillId="90" borderId="28" applyNumberFormat="0" applyProtection="0">
      <alignment horizontal="right" vertical="center"/>
    </xf>
    <xf numFmtId="4" fontId="40" fillId="93" borderId="73" applyNumberFormat="0" applyProtection="0">
      <alignment horizontal="right" vertical="center"/>
    </xf>
    <xf numFmtId="4" fontId="23" fillId="95" borderId="28" applyNumberFormat="0" applyProtection="0">
      <alignment horizontal="right" vertical="center"/>
    </xf>
    <xf numFmtId="0" fontId="3" fillId="103" borderId="73" applyNumberFormat="0" applyProtection="0">
      <alignment horizontal="left" vertical="center" indent="1"/>
    </xf>
    <xf numFmtId="0" fontId="23" fillId="71" borderId="77" applyNumberFormat="0" applyProtection="0">
      <alignment horizontal="left" vertical="top" indent="1"/>
    </xf>
    <xf numFmtId="0" fontId="23" fillId="101" borderId="28" applyNumberFormat="0" applyProtection="0">
      <alignment horizontal="left" vertical="center" indent="1"/>
    </xf>
    <xf numFmtId="4" fontId="40" fillId="72" borderId="77" applyNumberFormat="0" applyProtection="0">
      <alignment vertical="center"/>
    </xf>
    <xf numFmtId="4" fontId="23" fillId="54" borderId="28" applyNumberFormat="0" applyProtection="0">
      <alignment horizontal="left" vertical="center" indent="1"/>
    </xf>
    <xf numFmtId="4" fontId="23" fillId="94" borderId="28" applyNumberFormat="0" applyProtection="0">
      <alignment horizontal="right" vertical="center"/>
    </xf>
    <xf numFmtId="4" fontId="40" fillId="72" borderId="77" applyNumberFormat="0" applyProtection="0">
      <alignment vertical="center"/>
    </xf>
    <xf numFmtId="4" fontId="40" fillId="101" borderId="77" applyNumberFormat="0" applyProtection="0">
      <alignment horizontal="right" vertical="center"/>
    </xf>
    <xf numFmtId="0" fontId="57" fillId="79" borderId="28" applyNumberFormat="0" applyAlignment="0" applyProtection="0"/>
    <xf numFmtId="0" fontId="57" fillId="79" borderId="28" applyNumberFormat="0" applyAlignment="0" applyProtection="0"/>
    <xf numFmtId="0" fontId="3" fillId="68" borderId="77" applyNumberFormat="0" applyProtection="0">
      <alignment horizontal="left" vertical="top" indent="1"/>
    </xf>
    <xf numFmtId="4" fontId="35" fillId="59" borderId="77" applyNumberFormat="0" applyProtection="0">
      <alignment horizontal="right" vertical="center"/>
    </xf>
    <xf numFmtId="0" fontId="23" fillId="48" borderId="28" applyNumberFormat="0" applyFont="0" applyAlignment="0" applyProtection="0"/>
    <xf numFmtId="4" fontId="36" fillId="54" borderId="77" applyNumberFormat="0" applyProtection="0">
      <alignment horizontal="left" vertical="center" indent="1"/>
    </xf>
    <xf numFmtId="4" fontId="36" fillId="54" borderId="77" applyNumberFormat="0" applyProtection="0">
      <alignment horizontal="left" vertical="center" indent="1"/>
    </xf>
    <xf numFmtId="0" fontId="36" fillId="54" borderId="77" applyNumberFormat="0" applyProtection="0">
      <alignment horizontal="left" vertical="top" indent="1"/>
    </xf>
    <xf numFmtId="0" fontId="3" fillId="55" borderId="77" applyNumberFormat="0" applyProtection="0">
      <alignment horizontal="left" vertical="top" indent="1"/>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88" fillId="101" borderId="77" applyNumberFormat="0" applyProtection="0">
      <alignment horizontal="right" vertical="center"/>
    </xf>
    <xf numFmtId="4" fontId="35" fillId="64" borderId="77" applyNumberFormat="0" applyProtection="0">
      <alignment horizontal="right" vertical="center"/>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8"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4" fontId="40" fillId="96" borderId="77" applyNumberFormat="0" applyProtection="0">
      <alignment horizontal="right" vertical="center"/>
    </xf>
    <xf numFmtId="4" fontId="40" fillId="95"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36" fillId="54" borderId="77" applyNumberFormat="0" applyProtection="0">
      <alignment horizontal="left" vertical="center" indent="1"/>
    </xf>
    <xf numFmtId="4" fontId="40" fillId="102" borderId="77" applyNumberFormat="0" applyProtection="0">
      <alignment horizontal="left" vertical="center" indent="1"/>
    </xf>
    <xf numFmtId="0" fontId="3" fillId="69" borderId="77" applyNumberFormat="0" applyProtection="0">
      <alignment horizontal="left" vertical="top" indent="1"/>
    </xf>
    <xf numFmtId="4" fontId="33" fillId="54" borderId="77" applyNumberFormat="0" applyProtection="0">
      <alignment vertical="center"/>
    </xf>
    <xf numFmtId="4" fontId="35" fillId="54" borderId="77" applyNumberFormat="0" applyProtection="0">
      <alignment horizontal="left" vertical="center" indent="1"/>
    </xf>
    <xf numFmtId="4" fontId="23" fillId="96" borderId="28" applyNumberFormat="0" applyProtection="0">
      <alignment horizontal="right" vertical="center"/>
    </xf>
    <xf numFmtId="4" fontId="23" fillId="95" borderId="28" applyNumberFormat="0" applyProtection="0">
      <alignment horizontal="right" vertical="center"/>
    </xf>
    <xf numFmtId="0" fontId="40" fillId="72" borderId="77" applyNumberFormat="0" applyProtection="0">
      <alignment horizontal="left" vertical="top" indent="1"/>
    </xf>
    <xf numFmtId="0" fontId="3" fillId="69" borderId="77" applyNumberFormat="0" applyProtection="0">
      <alignment horizontal="left" vertical="top" indent="1"/>
    </xf>
    <xf numFmtId="4" fontId="23" fillId="95" borderId="28" applyNumberFormat="0" applyProtection="0">
      <alignment horizontal="right" vertical="center"/>
    </xf>
    <xf numFmtId="4" fontId="23" fillId="88" borderId="35" applyNumberFormat="0" applyProtection="0">
      <alignment horizontal="right" vertical="center"/>
    </xf>
    <xf numFmtId="4" fontId="23" fillId="96" borderId="28" applyNumberFormat="0" applyProtection="0">
      <alignment horizontal="right" vertical="center"/>
    </xf>
    <xf numFmtId="4" fontId="23" fillId="98" borderId="35" applyNumberFormat="0" applyProtection="0">
      <alignment horizontal="left" vertical="center" indent="1"/>
    </xf>
    <xf numFmtId="0" fontId="57" fillId="79" borderId="28" applyNumberFormat="0" applyAlignment="0" applyProtection="0"/>
    <xf numFmtId="4" fontId="36" fillId="82" borderId="77" applyNumberFormat="0" applyProtection="0">
      <alignment vertical="center"/>
    </xf>
    <xf numFmtId="4" fontId="88" fillId="100" borderId="73" applyNumberFormat="0" applyProtection="0">
      <alignment horizontal="right" vertical="center"/>
    </xf>
    <xf numFmtId="4" fontId="40" fillId="90" borderId="77" applyNumberFormat="0" applyProtection="0">
      <alignment horizontal="right" vertical="center"/>
    </xf>
    <xf numFmtId="4" fontId="40" fillId="58" borderId="73" applyNumberFormat="0" applyProtection="0">
      <alignment horizontal="right" vertical="center"/>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0" fontId="3" fillId="84" borderId="73" applyNumberFormat="0" applyProtection="0">
      <alignment horizontal="left" vertical="center" indent="1"/>
    </xf>
    <xf numFmtId="4" fontId="40" fillId="54" borderId="73" applyNumberFormat="0" applyProtection="0">
      <alignment horizontal="left" vertical="center" indent="1"/>
    </xf>
    <xf numFmtId="0" fontId="40" fillId="68" borderId="77" applyNumberFormat="0" applyProtection="0">
      <alignment horizontal="left" vertical="top" indent="1"/>
    </xf>
    <xf numFmtId="4" fontId="40" fillId="61" borderId="73" applyNumberFormat="0" applyProtection="0">
      <alignment horizontal="right" vertical="center"/>
    </xf>
    <xf numFmtId="4" fontId="23" fillId="89" borderId="28" applyNumberFormat="0" applyProtection="0">
      <alignment horizontal="right" vertical="center"/>
    </xf>
    <xf numFmtId="4" fontId="23" fillId="95" borderId="28" applyNumberFormat="0" applyProtection="0">
      <alignment horizontal="right" vertical="center"/>
    </xf>
    <xf numFmtId="4" fontId="23" fillId="96" borderId="28" applyNumberFormat="0" applyProtection="0">
      <alignment horizontal="right" vertical="center"/>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23" fillId="105" borderId="28" applyNumberFormat="0" applyProtection="0">
      <alignment horizontal="left" vertical="center" indent="1"/>
    </xf>
    <xf numFmtId="0" fontId="23" fillId="107" borderId="28" applyNumberFormat="0" applyProtection="0">
      <alignment horizontal="left" vertical="center" indent="1"/>
    </xf>
    <xf numFmtId="0" fontId="23" fillId="102" borderId="77" applyNumberFormat="0" applyProtection="0">
      <alignment horizontal="left" vertical="top" indent="1"/>
    </xf>
    <xf numFmtId="0" fontId="23" fillId="102" borderId="77" applyNumberFormat="0" applyProtection="0">
      <alignment horizontal="left" vertical="top" indent="1"/>
    </xf>
    <xf numFmtId="0" fontId="3" fillId="4" borderId="73" applyNumberFormat="0" applyProtection="0">
      <alignment horizontal="left" vertical="center" indent="1"/>
    </xf>
    <xf numFmtId="0" fontId="3" fillId="66" borderId="77" applyNumberFormat="0" applyProtection="0">
      <alignment horizontal="left" vertical="center" indent="1"/>
    </xf>
    <xf numFmtId="0" fontId="3" fillId="84" borderId="73" applyNumberFormat="0" applyProtection="0">
      <alignment horizontal="left" vertical="center" indent="1"/>
    </xf>
    <xf numFmtId="4" fontId="33" fillId="65" borderId="56" applyNumberFormat="0" applyProtection="0">
      <alignment horizontal="left" vertical="center" indent="1"/>
    </xf>
    <xf numFmtId="4" fontId="23" fillId="0" borderId="28" applyNumberFormat="0" applyProtection="0">
      <alignment horizontal="right" vertical="center"/>
    </xf>
    <xf numFmtId="4" fontId="40" fillId="0" borderId="77" applyNumberFormat="0" applyProtection="0">
      <alignment horizontal="right" vertical="center"/>
    </xf>
    <xf numFmtId="0" fontId="3" fillId="0" borderId="73" applyNumberFormat="0" applyProtection="0">
      <alignment horizontal="left" vertical="center" indent="1"/>
    </xf>
    <xf numFmtId="0" fontId="3" fillId="0" borderId="73" applyNumberFormat="0" applyProtection="0">
      <alignment horizontal="left" vertical="center" indent="1"/>
    </xf>
    <xf numFmtId="0" fontId="23" fillId="107" borderId="77" applyNumberFormat="0" applyProtection="0">
      <alignment horizontal="left" vertical="top" indent="1"/>
    </xf>
    <xf numFmtId="4" fontId="40" fillId="0" borderId="73" applyNumberFormat="0" applyProtection="0">
      <alignment horizontal="right" vertical="center"/>
    </xf>
    <xf numFmtId="4" fontId="40" fillId="102" borderId="77" applyNumberFormat="0" applyProtection="0">
      <alignment horizontal="left" vertical="center" indent="1"/>
    </xf>
    <xf numFmtId="0" fontId="3" fillId="69" borderId="77" applyNumberFormat="0" applyProtection="0">
      <alignment horizontal="left" vertical="top" indent="1"/>
    </xf>
    <xf numFmtId="0" fontId="40" fillId="72" borderId="77" applyNumberFormat="0" applyProtection="0">
      <alignment horizontal="left" vertical="top" indent="1"/>
    </xf>
    <xf numFmtId="4" fontId="23" fillId="0" borderId="28" applyNumberFormat="0" applyProtection="0">
      <alignment horizontal="right" vertical="center"/>
    </xf>
    <xf numFmtId="0" fontId="3" fillId="4" borderId="73" applyNumberFormat="0" applyProtection="0">
      <alignment horizontal="left" vertical="center" indent="1"/>
    </xf>
    <xf numFmtId="0" fontId="3" fillId="106" borderId="73" applyNumberFormat="0" applyProtection="0">
      <alignment horizontal="left" vertical="center" indent="1"/>
    </xf>
    <xf numFmtId="4" fontId="36" fillId="82" borderId="77" applyNumberFormat="0" applyProtection="0">
      <alignment vertical="center"/>
    </xf>
    <xf numFmtId="0" fontId="23" fillId="48" borderId="28" applyNumberFormat="0" applyFont="0" applyAlignment="0" applyProtection="0"/>
    <xf numFmtId="4" fontId="23" fillId="90" borderId="28" applyNumberFormat="0" applyProtection="0">
      <alignment horizontal="right" vertical="center"/>
    </xf>
    <xf numFmtId="4" fontId="23" fillId="92" borderId="28" applyNumberFormat="0" applyProtection="0">
      <alignment horizontal="right" vertical="center"/>
    </xf>
    <xf numFmtId="4" fontId="23" fillId="95" borderId="28"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23" fillId="98" borderId="35" applyNumberFormat="0" applyProtection="0">
      <alignment horizontal="left" vertical="center" indent="1"/>
    </xf>
    <xf numFmtId="49" fontId="92" fillId="110" borderId="37"/>
    <xf numFmtId="4" fontId="89" fillId="70" borderId="28" applyNumberFormat="0" applyProtection="0">
      <alignment horizontal="right" vertical="center"/>
    </xf>
    <xf numFmtId="0" fontId="23" fillId="73" borderId="80"/>
    <xf numFmtId="0" fontId="23" fillId="73" borderId="80"/>
    <xf numFmtId="4" fontId="23" fillId="83" borderId="28" applyNumberFormat="0" applyProtection="0">
      <alignment horizontal="left" vertical="center" indent="1"/>
    </xf>
    <xf numFmtId="0" fontId="3" fillId="0" borderId="73" applyNumberFormat="0" applyProtection="0">
      <alignment horizontal="left" vertical="center" indent="1"/>
    </xf>
    <xf numFmtId="4" fontId="23" fillId="83" borderId="28" applyNumberFormat="0" applyProtection="0">
      <alignment horizontal="left" vertical="center" indent="1"/>
    </xf>
    <xf numFmtId="4" fontId="23" fillId="54" borderId="28" applyNumberFormat="0" applyProtection="0">
      <alignment horizontal="left" vertical="center" indent="1"/>
    </xf>
    <xf numFmtId="0" fontId="3" fillId="4" borderId="73" applyNumberFormat="0" applyProtection="0">
      <alignment horizontal="left" vertical="center" indent="1"/>
    </xf>
    <xf numFmtId="4" fontId="23" fillId="0" borderId="28" applyNumberFormat="0" applyProtection="0">
      <alignment horizontal="right" vertical="center"/>
    </xf>
    <xf numFmtId="0" fontId="3" fillId="0" borderId="73" applyNumberFormat="0" applyProtection="0">
      <alignment horizontal="left" vertical="center" indent="1"/>
    </xf>
    <xf numFmtId="0" fontId="23" fillId="107" borderId="28" applyNumberFormat="0" applyProtection="0">
      <alignment horizontal="left" vertical="center" indent="1"/>
    </xf>
    <xf numFmtId="0" fontId="3" fillId="4" borderId="73" applyNumberFormat="0" applyProtection="0">
      <alignment horizontal="left" vertical="center" indent="1"/>
    </xf>
    <xf numFmtId="0" fontId="3" fillId="66" borderId="77" applyNumberFormat="0" applyProtection="0">
      <alignment horizontal="left" vertical="center" indent="1"/>
    </xf>
    <xf numFmtId="0" fontId="3" fillId="4" borderId="73" applyNumberFormat="0" applyProtection="0">
      <alignment horizontal="left" vertical="center" indent="1"/>
    </xf>
    <xf numFmtId="0" fontId="23" fillId="71" borderId="77" applyNumberFormat="0" applyProtection="0">
      <alignment horizontal="left" vertical="top" indent="1"/>
    </xf>
    <xf numFmtId="0" fontId="23" fillId="71" borderId="77" applyNumberFormat="0" applyProtection="0">
      <alignment horizontal="left" vertical="top" indent="1"/>
    </xf>
    <xf numFmtId="0" fontId="23" fillId="107" borderId="77" applyNumberFormat="0" applyProtection="0">
      <alignment horizontal="left" vertical="top" indent="1"/>
    </xf>
    <xf numFmtId="0" fontId="3" fillId="69" borderId="77" applyNumberFormat="0" applyProtection="0">
      <alignment horizontal="left" vertical="top" indent="1"/>
    </xf>
    <xf numFmtId="4" fontId="23" fillId="95" borderId="28" applyNumberFormat="0" applyProtection="0">
      <alignment horizontal="right" vertical="center"/>
    </xf>
    <xf numFmtId="4" fontId="23" fillId="95" borderId="28" applyNumberFormat="0" applyProtection="0">
      <alignment horizontal="right" vertical="center"/>
    </xf>
    <xf numFmtId="4" fontId="40" fillId="94" borderId="77" applyNumberFormat="0" applyProtection="0">
      <alignment horizontal="right" vertical="center"/>
    </xf>
    <xf numFmtId="4" fontId="23" fillId="90" borderId="28" applyNumberFormat="0" applyProtection="0">
      <alignment horizontal="right" vertical="center"/>
    </xf>
    <xf numFmtId="4" fontId="40" fillId="93" borderId="73" applyNumberFormat="0" applyProtection="0">
      <alignment horizontal="right" vertical="center"/>
    </xf>
    <xf numFmtId="4" fontId="40" fillId="91" borderId="73"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0" fontId="23" fillId="102" borderId="77" applyNumberFormat="0" applyProtection="0">
      <alignment horizontal="left" vertical="top" indent="1"/>
    </xf>
    <xf numFmtId="0" fontId="23" fillId="107" borderId="77" applyNumberFormat="0" applyProtection="0">
      <alignment horizontal="left" vertical="top" indent="1"/>
    </xf>
    <xf numFmtId="0" fontId="3" fillId="4" borderId="73"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4" fontId="40" fillId="85" borderId="77" applyNumberFormat="0" applyProtection="0">
      <alignment horizontal="right" vertical="center"/>
    </xf>
    <xf numFmtId="4" fontId="35" fillId="61" borderId="77" applyNumberFormat="0" applyProtection="0">
      <alignment horizontal="right" vertical="center"/>
    </xf>
    <xf numFmtId="0" fontId="3" fillId="55" borderId="77" applyNumberFormat="0" applyProtection="0">
      <alignment horizontal="left" vertical="top" indent="1"/>
    </xf>
    <xf numFmtId="4" fontId="40" fillId="85" borderId="77" applyNumberFormat="0" applyProtection="0">
      <alignment horizontal="right" vertical="center"/>
    </xf>
    <xf numFmtId="0" fontId="23" fillId="105" borderId="28" applyNumberFormat="0" applyProtection="0">
      <alignment horizontal="left" vertical="center" indent="1"/>
    </xf>
    <xf numFmtId="4" fontId="23" fillId="90" borderId="28" applyNumberFormat="0" applyProtection="0">
      <alignment horizontal="right" vertical="center"/>
    </xf>
    <xf numFmtId="4" fontId="23" fillId="90" borderId="28" applyNumberFormat="0" applyProtection="0">
      <alignment horizontal="right" vertical="center"/>
    </xf>
    <xf numFmtId="4" fontId="23" fillId="96" borderId="28" applyNumberFormat="0" applyProtection="0">
      <alignment horizontal="right" vertical="center"/>
    </xf>
    <xf numFmtId="4" fontId="23" fillId="95" borderId="28" applyNumberFormat="0" applyProtection="0">
      <alignment horizontal="right" vertical="center"/>
    </xf>
    <xf numFmtId="0" fontId="127" fillId="0" borderId="47" applyFill="0" applyBorder="0" applyProtection="0">
      <alignment horizontal="left" vertical="top"/>
    </xf>
    <xf numFmtId="0" fontId="3" fillId="4" borderId="73"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top" indent="1"/>
    </xf>
    <xf numFmtId="0" fontId="14" fillId="71" borderId="78" applyBorder="0"/>
    <xf numFmtId="0" fontId="3" fillId="0" borderId="73" applyNumberFormat="0" applyProtection="0">
      <alignment horizontal="left" vertical="center" indent="1"/>
    </xf>
    <xf numFmtId="0" fontId="23" fillId="101" borderId="28" applyNumberFormat="0" applyProtection="0">
      <alignment horizontal="left" vertical="center" indent="1"/>
    </xf>
    <xf numFmtId="0" fontId="23" fillId="102" borderId="77" applyNumberFormat="0" applyProtection="0">
      <alignment horizontal="left" vertical="top" indent="1"/>
    </xf>
    <xf numFmtId="0" fontId="23" fillId="104" borderId="28" applyNumberFormat="0" applyProtection="0">
      <alignment horizontal="left" vertical="center" indent="1"/>
    </xf>
    <xf numFmtId="4" fontId="40" fillId="100" borderId="36" applyNumberFormat="0" applyProtection="0">
      <alignment horizontal="left" vertical="center" indent="1"/>
    </xf>
    <xf numFmtId="4" fontId="23" fillId="102" borderId="28" applyNumberFormat="0" applyProtection="0">
      <alignment horizontal="right" vertical="center"/>
    </xf>
    <xf numFmtId="4" fontId="23" fillId="101" borderId="35" applyNumberFormat="0" applyProtection="0">
      <alignment horizontal="left" vertical="center" indent="1"/>
    </xf>
    <xf numFmtId="0" fontId="23" fillId="101" borderId="77" applyNumberFormat="0" applyProtection="0">
      <alignment horizontal="left" vertical="top" indent="1"/>
    </xf>
    <xf numFmtId="0" fontId="23" fillId="101" borderId="77" applyNumberFormat="0" applyProtection="0">
      <alignment horizontal="left" vertical="top" indent="1"/>
    </xf>
    <xf numFmtId="4" fontId="40" fillId="72" borderId="73" applyNumberFormat="0" applyProtection="0">
      <alignment horizontal="left" vertical="center" indent="1"/>
    </xf>
    <xf numFmtId="4" fontId="40" fillId="72" borderId="77" applyNumberFormat="0" applyProtection="0">
      <alignment horizontal="left" vertical="center" indent="1"/>
    </xf>
    <xf numFmtId="0" fontId="23" fillId="48" borderId="28" applyNumberFormat="0" applyFont="0" applyAlignment="0" applyProtection="0"/>
    <xf numFmtId="0" fontId="3" fillId="55" borderId="77" applyNumberFormat="0" applyProtection="0">
      <alignment horizontal="left" vertical="top" indent="1"/>
    </xf>
    <xf numFmtId="0" fontId="3" fillId="55" borderId="77" applyNumberFormat="0" applyProtection="0">
      <alignment horizontal="left" vertical="top" indent="1"/>
    </xf>
    <xf numFmtId="0" fontId="3" fillId="66" borderId="77" applyNumberFormat="0" applyProtection="0">
      <alignment horizontal="left" vertical="top" indent="1"/>
    </xf>
    <xf numFmtId="0" fontId="3" fillId="69" borderId="77" applyNumberFormat="0" applyProtection="0">
      <alignment horizontal="left" vertical="top" indent="1"/>
    </xf>
    <xf numFmtId="0" fontId="23" fillId="70" borderId="57" applyNumberFormat="0">
      <protection locked="0"/>
    </xf>
    <xf numFmtId="0" fontId="32" fillId="0" borderId="38" applyNumberFormat="0" applyFill="0" applyAlignment="0" applyProtection="0"/>
    <xf numFmtId="4" fontId="88" fillId="101" borderId="77" applyNumberFormat="0" applyProtection="0">
      <alignment horizontal="right" vertical="center"/>
    </xf>
    <xf numFmtId="0" fontId="36" fillId="54" borderId="77" applyNumberFormat="0" applyProtection="0">
      <alignment horizontal="left" vertical="top" indent="1"/>
    </xf>
    <xf numFmtId="4" fontId="23" fillId="101" borderId="35" applyNumberFormat="0" applyProtection="0">
      <alignment horizontal="left" vertical="center" indent="1"/>
    </xf>
    <xf numFmtId="0" fontId="23" fillId="73" borderId="80"/>
    <xf numFmtId="0" fontId="23" fillId="70" borderId="57" applyNumberFormat="0">
      <protection locked="0"/>
    </xf>
    <xf numFmtId="4" fontId="23" fillId="0" borderId="28" applyNumberFormat="0" applyProtection="0">
      <alignment horizontal="right" vertical="center"/>
    </xf>
    <xf numFmtId="0" fontId="40" fillId="72" borderId="77" applyNumberFormat="0" applyProtection="0">
      <alignment horizontal="left" vertical="top" indent="1"/>
    </xf>
    <xf numFmtId="4" fontId="85" fillId="108" borderId="77" applyNumberFormat="0" applyProtection="0">
      <alignment vertical="center"/>
    </xf>
    <xf numFmtId="4" fontId="88" fillId="101" borderId="77" applyNumberFormat="0" applyProtection="0">
      <alignment horizontal="right" vertical="center"/>
    </xf>
    <xf numFmtId="4" fontId="35" fillId="69" borderId="77" applyNumberFormat="0" applyProtection="0">
      <alignment horizontal="right" vertical="center"/>
    </xf>
    <xf numFmtId="4" fontId="23" fillId="102" borderId="28" applyNumberFormat="0" applyProtection="0">
      <alignment horizontal="right" vertical="center"/>
    </xf>
    <xf numFmtId="0" fontId="3" fillId="68" borderId="77" applyNumberFormat="0" applyProtection="0">
      <alignment horizontal="left" vertical="top" indent="1"/>
    </xf>
    <xf numFmtId="4" fontId="36" fillId="54" borderId="77" applyNumberFormat="0" applyProtection="0">
      <alignment horizontal="left" vertical="center" indent="1"/>
    </xf>
    <xf numFmtId="4" fontId="40" fillId="89" borderId="77" applyNumberFormat="0" applyProtection="0">
      <alignment horizontal="right" vertical="center"/>
    </xf>
    <xf numFmtId="4" fontId="40" fillId="0" borderId="73" applyNumberFormat="0" applyProtection="0">
      <alignment horizontal="right" vertical="center"/>
    </xf>
    <xf numFmtId="4" fontId="36" fillId="82" borderId="77" applyNumberFormat="0" applyProtection="0">
      <alignment vertical="center"/>
    </xf>
    <xf numFmtId="4" fontId="36" fillId="82"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0" fontId="32" fillId="0" borderId="38" applyNumberFormat="0" applyFill="0" applyAlignment="0" applyProtection="0"/>
    <xf numFmtId="4" fontId="23" fillId="89" borderId="28" applyNumberFormat="0" applyProtection="0">
      <alignment horizontal="right" vertical="center"/>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23" fillId="70" borderId="57" applyNumberFormat="0">
      <protection locked="0"/>
    </xf>
    <xf numFmtId="0" fontId="3" fillId="55" borderId="77" applyNumberFormat="0" applyProtection="0">
      <alignment horizontal="left" vertical="center" indent="1"/>
    </xf>
    <xf numFmtId="4" fontId="40" fillId="85" borderId="77" applyNumberFormat="0" applyProtection="0">
      <alignment horizontal="right" vertical="center"/>
    </xf>
    <xf numFmtId="0" fontId="3" fillId="68" borderId="77" applyNumberFormat="0" applyProtection="0">
      <alignment horizontal="left" vertical="center" indent="1"/>
    </xf>
    <xf numFmtId="4" fontId="40" fillId="0" borderId="77" applyNumberFormat="0" applyProtection="0">
      <alignment horizontal="right" vertical="center"/>
    </xf>
    <xf numFmtId="4" fontId="35" fillId="69" borderId="77" applyNumberFormat="0" applyProtection="0">
      <alignment vertical="center"/>
    </xf>
    <xf numFmtId="4" fontId="23" fillId="88" borderId="35" applyNumberFormat="0" applyProtection="0">
      <alignment horizontal="right" vertical="center"/>
    </xf>
    <xf numFmtId="0" fontId="3" fillId="84" borderId="73"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0" fontId="23" fillId="107" borderId="77" applyNumberFormat="0" applyProtection="0">
      <alignment horizontal="left" vertical="top" indent="1"/>
    </xf>
    <xf numFmtId="0" fontId="3" fillId="66" borderId="77" applyNumberFormat="0" applyProtection="0">
      <alignment horizontal="left" vertical="top" indent="1"/>
    </xf>
    <xf numFmtId="4" fontId="46" fillId="69" borderId="77" applyNumberFormat="0" applyProtection="0">
      <alignment horizontal="right" vertical="center"/>
    </xf>
    <xf numFmtId="0" fontId="23" fillId="73" borderId="80"/>
    <xf numFmtId="4" fontId="45" fillId="68" borderId="79" applyNumberFormat="0" applyProtection="0">
      <alignment horizontal="left" vertical="center" indent="1"/>
    </xf>
    <xf numFmtId="4" fontId="35" fillId="58" borderId="77" applyNumberFormat="0" applyProtection="0">
      <alignment horizontal="right" vertical="center"/>
    </xf>
    <xf numFmtId="4" fontId="35" fillId="60" borderId="77" applyNumberFormat="0" applyProtection="0">
      <alignment horizontal="right" vertical="center"/>
    </xf>
    <xf numFmtId="4" fontId="33" fillId="66" borderId="77" applyNumberFormat="0" applyProtection="0">
      <alignment horizontal="left" vertical="center" indent="1"/>
    </xf>
    <xf numFmtId="4" fontId="41" fillId="69" borderId="77" applyNumberFormat="0" applyProtection="0">
      <alignment horizontal="right" vertical="center"/>
    </xf>
    <xf numFmtId="4" fontId="35" fillId="69" borderId="77" applyNumberFormat="0" applyProtection="0">
      <alignment horizontal="right" vertical="center"/>
    </xf>
    <xf numFmtId="4" fontId="33" fillId="66" borderId="79" applyNumberFormat="0" applyProtection="0">
      <alignment horizontal="left" vertical="center" indent="1"/>
    </xf>
    <xf numFmtId="4" fontId="41" fillId="69" borderId="77" applyNumberFormat="0" applyProtection="0">
      <alignment vertical="center"/>
    </xf>
    <xf numFmtId="4" fontId="35" fillId="69" borderId="77" applyNumberFormat="0" applyProtection="0">
      <alignment vertical="center"/>
    </xf>
    <xf numFmtId="0" fontId="14" fillId="71" borderId="78" applyBorder="0"/>
    <xf numFmtId="0" fontId="3" fillId="68" borderId="77" applyNumberFormat="0" applyProtection="0">
      <alignment horizontal="left" vertical="top" indent="1"/>
    </xf>
    <xf numFmtId="0" fontId="3" fillId="69"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55" borderId="77" applyNumberFormat="0" applyProtection="0">
      <alignment horizontal="left" vertical="top" indent="1"/>
    </xf>
    <xf numFmtId="0" fontId="23" fillId="104" borderId="28" applyNumberFormat="0" applyProtection="0">
      <alignment horizontal="left" vertical="center" indent="1"/>
    </xf>
    <xf numFmtId="0" fontId="40" fillId="72" borderId="77" applyNumberFormat="0" applyProtection="0">
      <alignment horizontal="left" vertical="top" indent="1"/>
    </xf>
    <xf numFmtId="4" fontId="35" fillId="69" borderId="77" applyNumberFormat="0" applyProtection="0">
      <alignment horizontal="right" vertical="center"/>
    </xf>
    <xf numFmtId="4" fontId="35" fillId="66" borderId="77" applyNumberFormat="0" applyProtection="0">
      <alignment horizontal="right" vertical="center"/>
    </xf>
    <xf numFmtId="0" fontId="23" fillId="107" borderId="28" applyNumberFormat="0" applyProtection="0">
      <alignment horizontal="left" vertical="center" indent="1"/>
    </xf>
    <xf numFmtId="4" fontId="82" fillId="72" borderId="77" applyNumberFormat="0" applyProtection="0">
      <alignment vertical="center"/>
    </xf>
    <xf numFmtId="4" fontId="23" fillId="98" borderId="35" applyNumberFormat="0" applyProtection="0">
      <alignment horizontal="left" vertical="center" indent="1"/>
    </xf>
    <xf numFmtId="4" fontId="35" fillId="62" borderId="77" applyNumberFormat="0" applyProtection="0">
      <alignment horizontal="right" vertical="center"/>
    </xf>
    <xf numFmtId="4" fontId="35" fillId="64" borderId="77" applyNumberFormat="0" applyProtection="0">
      <alignment horizontal="right" vertical="center"/>
    </xf>
    <xf numFmtId="4" fontId="35" fillId="63" borderId="77" applyNumberFormat="0" applyProtection="0">
      <alignment horizontal="right" vertical="center"/>
    </xf>
    <xf numFmtId="0" fontId="23" fillId="102" borderId="77" applyNumberFormat="0" applyProtection="0">
      <alignment horizontal="left" vertical="top" indent="1"/>
    </xf>
    <xf numFmtId="4" fontId="35" fillId="59" borderId="77" applyNumberFormat="0" applyProtection="0">
      <alignment horizontal="right" vertical="center"/>
    </xf>
    <xf numFmtId="4" fontId="35" fillId="61" borderId="77" applyNumberFormat="0" applyProtection="0">
      <alignment horizontal="right" vertical="center"/>
    </xf>
    <xf numFmtId="4" fontId="35" fillId="60" borderId="77" applyNumberFormat="0" applyProtection="0">
      <alignment horizontal="right" vertical="center"/>
    </xf>
    <xf numFmtId="0" fontId="70" fillId="49" borderId="28" applyNumberFormat="0" applyAlignment="0" applyProtection="0"/>
    <xf numFmtId="4" fontId="35" fillId="58" borderId="77" applyNumberFormat="0" applyProtection="0">
      <alignment horizontal="right" vertical="center"/>
    </xf>
    <xf numFmtId="4" fontId="35" fillId="57" borderId="77" applyNumberFormat="0" applyProtection="0">
      <alignment horizontal="right" vertical="center"/>
    </xf>
    <xf numFmtId="4" fontId="35" fillId="56" borderId="77" applyNumberFormat="0" applyProtection="0">
      <alignment horizontal="right" vertical="center"/>
    </xf>
    <xf numFmtId="0" fontId="36" fillId="54" borderId="77" applyNumberFormat="0" applyProtection="0">
      <alignment horizontal="left" vertical="top" indent="1"/>
    </xf>
    <xf numFmtId="4" fontId="35" fillId="54" borderId="77" applyNumberFormat="0" applyProtection="0">
      <alignment horizontal="left" vertical="center" indent="1"/>
    </xf>
    <xf numFmtId="4" fontId="33" fillId="54" borderId="77" applyNumberFormat="0" applyProtection="0">
      <alignment vertical="center"/>
    </xf>
    <xf numFmtId="4" fontId="40" fillId="97" borderId="73" applyNumberFormat="0" applyProtection="0">
      <alignment horizontal="right" vertical="center"/>
    </xf>
    <xf numFmtId="0" fontId="36" fillId="54" borderId="77" applyNumberFormat="0" applyProtection="0">
      <alignment horizontal="left" vertical="top" indent="1"/>
    </xf>
    <xf numFmtId="4" fontId="23" fillId="86" borderId="28" applyNumberFormat="0" applyProtection="0">
      <alignment horizontal="right" vertical="center"/>
    </xf>
    <xf numFmtId="4" fontId="23" fillId="98" borderId="35" applyNumberFormat="0" applyProtection="0">
      <alignment horizontal="left" vertical="center" indent="1"/>
    </xf>
    <xf numFmtId="4" fontId="23" fillId="83" borderId="28" applyNumberFormat="0" applyProtection="0">
      <alignment horizontal="left" vertical="center" indent="1"/>
    </xf>
    <xf numFmtId="0" fontId="3" fillId="0" borderId="73" applyNumberFormat="0" applyProtection="0">
      <alignment horizontal="left" vertical="center" indent="1"/>
    </xf>
    <xf numFmtId="0" fontId="3" fillId="69" borderId="77" applyNumberFormat="0" applyProtection="0">
      <alignment horizontal="left" vertical="top" indent="1"/>
    </xf>
    <xf numFmtId="4" fontId="40" fillId="88" borderId="77" applyNumberFormat="0" applyProtection="0">
      <alignment horizontal="right" vertical="center"/>
    </xf>
    <xf numFmtId="0" fontId="3" fillId="106" borderId="73" applyNumberFormat="0" applyProtection="0">
      <alignment horizontal="left" vertical="center" indent="1"/>
    </xf>
    <xf numFmtId="4" fontId="40" fillId="92" borderId="77" applyNumberFormat="0" applyProtection="0">
      <alignment horizontal="right" vertical="center"/>
    </xf>
    <xf numFmtId="4" fontId="40" fillId="93" borderId="73" applyNumberFormat="0" applyProtection="0">
      <alignment horizontal="right" vertical="center"/>
    </xf>
    <xf numFmtId="4" fontId="23" fillId="92" borderId="28" applyNumberFormat="0" applyProtection="0">
      <alignment horizontal="right" vertical="center"/>
    </xf>
    <xf numFmtId="4" fontId="23" fillId="96" borderId="28" applyNumberFormat="0" applyProtection="0">
      <alignment horizontal="right" vertical="center"/>
    </xf>
    <xf numFmtId="4" fontId="23" fillId="98" borderId="35" applyNumberFormat="0" applyProtection="0">
      <alignment horizontal="left" vertical="center" indent="1"/>
    </xf>
    <xf numFmtId="4" fontId="3" fillId="71" borderId="35" applyNumberFormat="0" applyProtection="0">
      <alignment horizontal="left" vertical="center" indent="1"/>
    </xf>
    <xf numFmtId="0" fontId="23" fillId="107" borderId="28" applyNumberFormat="0" applyProtection="0">
      <alignment horizontal="left" vertical="center" indent="1"/>
    </xf>
    <xf numFmtId="0" fontId="23" fillId="101" borderId="28" applyNumberFormat="0" applyProtection="0">
      <alignment horizontal="left" vertical="center" indent="1"/>
    </xf>
    <xf numFmtId="0" fontId="23" fillId="101" borderId="77" applyNumberFormat="0" applyProtection="0">
      <alignment horizontal="left" vertical="top" indent="1"/>
    </xf>
    <xf numFmtId="0" fontId="3" fillId="68" borderId="77" applyNumberFormat="0" applyProtection="0">
      <alignment horizontal="left" vertical="center" indent="1"/>
    </xf>
    <xf numFmtId="4" fontId="36" fillId="54" borderId="77" applyNumberFormat="0" applyProtection="0">
      <alignment horizontal="left" vertical="center" indent="1"/>
    </xf>
    <xf numFmtId="0" fontId="3" fillId="84" borderId="73" applyNumberFormat="0" applyProtection="0">
      <alignment horizontal="left" vertical="center" indent="1"/>
    </xf>
    <xf numFmtId="4" fontId="3" fillId="71" borderId="35"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4" fontId="23" fillId="101" borderId="35" applyNumberFormat="0" applyProtection="0">
      <alignment horizontal="left" vertical="center" indent="1"/>
    </xf>
    <xf numFmtId="4" fontId="33" fillId="66" borderId="77" applyNumberFormat="0" applyProtection="0">
      <alignment horizontal="left" vertical="center" indent="1"/>
    </xf>
    <xf numFmtId="4" fontId="35" fillId="66" borderId="77" applyNumberFormat="0" applyProtection="0">
      <alignment horizontal="right" vertical="center"/>
    </xf>
    <xf numFmtId="0" fontId="23" fillId="73" borderId="80"/>
    <xf numFmtId="0" fontId="23" fillId="101" borderId="28" applyNumberFormat="0" applyProtection="0">
      <alignment horizontal="left" vertical="center" indent="1"/>
    </xf>
    <xf numFmtId="0" fontId="23" fillId="104" borderId="28" applyNumberFormat="0" applyProtection="0">
      <alignment horizontal="left" vertical="center" indent="1"/>
    </xf>
    <xf numFmtId="4" fontId="46" fillId="69" borderId="77" applyNumberFormat="0" applyProtection="0">
      <alignment horizontal="right" vertical="center"/>
    </xf>
    <xf numFmtId="0" fontId="3" fillId="69" borderId="77" applyNumberFormat="0" applyProtection="0">
      <alignment horizontal="left" vertical="center" indent="1"/>
    </xf>
    <xf numFmtId="4" fontId="40" fillId="101" borderId="77" applyNumberFormat="0" applyProtection="0">
      <alignment horizontal="right" vertical="center"/>
    </xf>
    <xf numFmtId="0" fontId="23" fillId="104" borderId="28" applyNumberFormat="0" applyProtection="0">
      <alignment horizontal="left" vertical="center" indent="1"/>
    </xf>
    <xf numFmtId="0" fontId="3" fillId="69" borderId="77" applyNumberFormat="0" applyProtection="0">
      <alignment horizontal="left" vertical="center" indent="1"/>
    </xf>
    <xf numFmtId="4" fontId="40" fillId="72" borderId="73" applyNumberFormat="0" applyProtection="0">
      <alignment vertical="center"/>
    </xf>
    <xf numFmtId="4" fontId="23" fillId="98" borderId="35" applyNumberFormat="0" applyProtection="0">
      <alignment horizontal="left" vertical="center" indent="1"/>
    </xf>
    <xf numFmtId="0" fontId="57" fillId="79" borderId="28" applyNumberFormat="0" applyAlignment="0" applyProtection="0"/>
    <xf numFmtId="4" fontId="40" fillId="100" borderId="73" applyNumberFormat="0" applyProtection="0">
      <alignment horizontal="left" vertical="center" indent="1"/>
    </xf>
    <xf numFmtId="0" fontId="3" fillId="55" borderId="77" applyNumberFormat="0" applyProtection="0">
      <alignment horizontal="left" vertical="center" indent="1"/>
    </xf>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 fontId="23" fillId="88" borderId="35" applyNumberFormat="0" applyProtection="0">
      <alignment horizontal="right" vertical="center"/>
    </xf>
    <xf numFmtId="4" fontId="40" fillId="54" borderId="73" applyNumberFormat="0" applyProtection="0">
      <alignment vertical="center"/>
    </xf>
    <xf numFmtId="4" fontId="23" fillId="88" borderId="35" applyNumberFormat="0" applyProtection="0">
      <alignment horizontal="right" vertical="center"/>
    </xf>
    <xf numFmtId="4" fontId="23" fillId="88" borderId="35" applyNumberFormat="0" applyProtection="0">
      <alignment horizontal="right" vertical="center"/>
    </xf>
    <xf numFmtId="0" fontId="2" fillId="0" borderId="0"/>
    <xf numFmtId="0" fontId="3" fillId="0" borderId="0"/>
    <xf numFmtId="0" fontId="127" fillId="0" borderId="86" applyFill="0" applyBorder="0" applyProtection="0">
      <alignment horizontal="left" vertical="top"/>
    </xf>
    <xf numFmtId="0" fontId="53" fillId="32" borderId="0" applyNumberFormat="0" applyBorder="0" applyAlignment="0" applyProtection="0"/>
    <xf numFmtId="0" fontId="3" fillId="84" borderId="73" applyNumberFormat="0" applyProtection="0">
      <alignment horizontal="left" vertical="center" indent="1"/>
    </xf>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0" fillId="0" borderId="0"/>
    <xf numFmtId="0" fontId="2" fillId="0" borderId="0"/>
    <xf numFmtId="0" fontId="23" fillId="80" borderId="0"/>
    <xf numFmtId="0" fontId="23" fillId="8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23" fillId="71" borderId="77" applyNumberFormat="0" applyProtection="0">
      <alignment horizontal="left" vertical="top" indent="1"/>
    </xf>
    <xf numFmtId="0" fontId="23" fillId="102" borderId="77" applyNumberFormat="0" applyProtection="0">
      <alignment horizontal="left" vertical="top" indent="1"/>
    </xf>
    <xf numFmtId="0" fontId="23" fillId="107" borderId="77" applyNumberFormat="0" applyProtection="0">
      <alignment horizontal="left" vertical="top" indent="1"/>
    </xf>
    <xf numFmtId="0" fontId="23" fillId="101" borderId="77" applyNumberFormat="0" applyProtection="0">
      <alignment horizontal="left" vertical="top" indent="1"/>
    </xf>
    <xf numFmtId="0" fontId="23" fillId="70" borderId="57" applyNumberFormat="0">
      <protection locked="0"/>
    </xf>
    <xf numFmtId="0" fontId="23" fillId="70" borderId="57" applyNumberFormat="0">
      <protection locked="0"/>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0" fontId="23" fillId="73" borderId="80"/>
    <xf numFmtId="43" fontId="3" fillId="0" borderId="0" applyFont="0" applyFill="0" applyBorder="0" applyAlignment="0" applyProtection="0"/>
    <xf numFmtId="0" fontId="3" fillId="0" borderId="0"/>
    <xf numFmtId="0" fontId="3" fillId="106" borderId="73" applyNumberFormat="0" applyProtection="0">
      <alignment horizontal="left" vertical="center" indent="1"/>
    </xf>
    <xf numFmtId="0" fontId="3"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59" fillId="77" borderId="53" applyNumberFormat="0" applyAlignment="0" applyProtection="0"/>
    <xf numFmtId="0" fontId="59" fillId="77" borderId="53" applyNumberFormat="0" applyAlignment="0" applyProtection="0"/>
    <xf numFmtId="44" fontId="2" fillId="0" borderId="0" applyFont="0" applyFill="0" applyBorder="0" applyAlignment="0" applyProtection="0"/>
    <xf numFmtId="4" fontId="88" fillId="101" borderId="77" applyNumberFormat="0" applyProtection="0">
      <alignment horizontal="right" vertical="center"/>
    </xf>
    <xf numFmtId="44" fontId="2" fillId="0" borderId="0" applyFont="0" applyFill="0" applyBorder="0" applyAlignment="0" applyProtection="0"/>
    <xf numFmtId="9" fontId="2" fillId="0" borderId="0" applyFont="0" applyFill="0" applyBorder="0" applyAlignment="0" applyProtection="0"/>
    <xf numFmtId="4" fontId="82" fillId="101" borderId="77" applyNumberFormat="0" applyProtection="0">
      <alignment horizontal="right" vertical="center"/>
    </xf>
    <xf numFmtId="4" fontId="35" fillId="54" borderId="77" applyNumberFormat="0" applyProtection="0">
      <alignment horizontal="left" vertical="center" indent="1"/>
    </xf>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 fontId="82" fillId="72" borderId="77" applyNumberFormat="0" applyProtection="0">
      <alignment vertical="center"/>
    </xf>
    <xf numFmtId="0" fontId="23" fillId="73" borderId="80"/>
    <xf numFmtId="0" fontId="3" fillId="0" borderId="0"/>
    <xf numFmtId="0" fontId="23" fillId="107" borderId="28" applyNumberFormat="0" applyProtection="0">
      <alignment horizontal="left" vertical="center" indent="1"/>
    </xf>
    <xf numFmtId="0" fontId="121" fillId="104" borderId="82" applyNumberFormat="0" applyAlignment="0" applyProtection="0"/>
    <xf numFmtId="0" fontId="121" fillId="104" borderId="82" applyNumberFormat="0" applyAlignment="0" applyProtection="0"/>
    <xf numFmtId="0" fontId="42" fillId="0" borderId="72" applyNumberFormat="0" applyFill="0" applyAlignment="0" applyProtection="0"/>
    <xf numFmtId="0" fontId="42" fillId="0" borderId="72" applyNumberFormat="0" applyFill="0" applyAlignment="0" applyProtection="0"/>
    <xf numFmtId="0" fontId="135" fillId="116" borderId="82" applyNumberFormat="0" applyAlignment="0" applyProtection="0"/>
    <xf numFmtId="0" fontId="135" fillId="116" borderId="82" applyNumberFormat="0" applyAlignment="0" applyProtection="0"/>
    <xf numFmtId="0" fontId="40" fillId="108" borderId="83" applyNumberFormat="0" applyFont="0" applyAlignment="0" applyProtection="0"/>
    <xf numFmtId="0" fontId="40" fillId="108" borderId="83" applyNumberFormat="0" applyFont="0" applyAlignment="0" applyProtection="0"/>
    <xf numFmtId="0" fontId="140" fillId="104" borderId="73" applyNumberFormat="0" applyAlignment="0" applyProtection="0"/>
    <xf numFmtId="0" fontId="140" fillId="104" borderId="73" applyNumberFormat="0" applyAlignment="0" applyProtection="0"/>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0" fontId="3" fillId="84" borderId="73" applyNumberFormat="0" applyProtection="0">
      <alignment horizontal="left" vertical="center" indent="1"/>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0" fontId="3" fillId="84" borderId="73" applyNumberFormat="0" applyProtection="0">
      <alignment horizontal="left" vertical="center" indent="1"/>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146" fillId="125" borderId="54" applyBorder="0" applyProtection="0">
      <alignment horizontal="centerContinuous" vertical="center"/>
    </xf>
    <xf numFmtId="0" fontId="3" fillId="55" borderId="77" applyNumberFormat="0" applyProtection="0">
      <alignment horizontal="left" vertical="center" indent="1"/>
    </xf>
    <xf numFmtId="0" fontId="3" fillId="103" borderId="73"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0" borderId="0"/>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53" fillId="28" borderId="0" applyNumberFormat="0" applyBorder="0" applyAlignment="0" applyProtection="0"/>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23" fillId="70" borderId="57" applyNumberFormat="0">
      <protection locked="0"/>
    </xf>
    <xf numFmtId="0" fontId="3" fillId="69" borderId="77" applyNumberFormat="0" applyProtection="0">
      <alignment horizontal="left" vertical="top" indent="1"/>
    </xf>
    <xf numFmtId="0" fontId="3" fillId="69" borderId="77" applyNumberFormat="0" applyProtection="0">
      <alignment horizontal="left" vertical="top" indent="1"/>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0" fontId="40" fillId="72" borderId="77" applyNumberFormat="0" applyProtection="0">
      <alignment horizontal="left" vertical="top" indent="1"/>
    </xf>
    <xf numFmtId="0" fontId="40" fillId="72" borderId="77" applyNumberFormat="0" applyProtection="0">
      <alignment horizontal="left" vertical="top" indent="1"/>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88" fillId="101" borderId="77" applyNumberFormat="0" applyProtection="0">
      <alignment horizontal="right" vertical="center"/>
    </xf>
    <xf numFmtId="4" fontId="88" fillId="101" borderId="77" applyNumberFormat="0" applyProtection="0">
      <alignment horizontal="right" vertical="center"/>
    </xf>
    <xf numFmtId="0" fontId="36" fillId="0" borderId="74" applyNumberFormat="0" applyFill="0" applyAlignment="0" applyProtection="0"/>
    <xf numFmtId="0" fontId="36" fillId="0" borderId="74" applyNumberFormat="0" applyFill="0" applyAlignment="0" applyProtection="0"/>
    <xf numFmtId="9" fontId="3" fillId="0" borderId="0" applyFont="0" applyFill="0" applyBorder="0" applyAlignment="0" applyProtection="0"/>
    <xf numFmtId="43" fontId="1" fillId="0" borderId="0" applyFont="0" applyFill="0" applyBorder="0" applyAlignment="0" applyProtection="0"/>
    <xf numFmtId="0" fontId="23" fillId="80" borderId="0"/>
    <xf numFmtId="0" fontId="136" fillId="0" borderId="66">
      <alignment horizontal="right"/>
    </xf>
    <xf numFmtId="0" fontId="136" fillId="0" borderId="66">
      <alignment horizontal="left"/>
    </xf>
    <xf numFmtId="0" fontId="81" fillId="0" borderId="66">
      <alignment horizontal="center"/>
    </xf>
    <xf numFmtId="9" fontId="3" fillId="0" borderId="0" applyFont="0" applyFill="0" applyBorder="0" applyAlignment="0" applyProtection="0"/>
    <xf numFmtId="0" fontId="3" fillId="4" borderId="73" applyNumberFormat="0" applyProtection="0">
      <alignment horizontal="left" vertical="center" indent="1"/>
    </xf>
    <xf numFmtId="0" fontId="3" fillId="0" borderId="0"/>
    <xf numFmtId="0" fontId="3" fillId="0" borderId="0"/>
    <xf numFmtId="9" fontId="3" fillId="0" borderId="0" applyFont="0" applyFill="0" applyBorder="0" applyAlignment="0" applyProtection="0"/>
    <xf numFmtId="4" fontId="83" fillId="72" borderId="80" applyNumberFormat="0" applyProtection="0">
      <alignment vertical="center"/>
    </xf>
    <xf numFmtId="4" fontId="33" fillId="65" borderId="56" applyNumberFormat="0" applyProtection="0">
      <alignment horizontal="left" vertical="center" indent="1"/>
    </xf>
    <xf numFmtId="44" fontId="3" fillId="0" borderId="0" applyFont="0" applyFill="0" applyBorder="0" applyAlignment="0" applyProtection="0"/>
    <xf numFmtId="189" fontId="145" fillId="0" borderId="75" applyBorder="0" applyProtection="0">
      <alignment horizontal="right" vertical="center"/>
    </xf>
    <xf numFmtId="0" fontId="146" fillId="125" borderId="75" applyBorder="0" applyProtection="0">
      <alignment horizontal="centerContinuous" vertical="center"/>
    </xf>
    <xf numFmtId="0" fontId="136" fillId="0" borderId="66">
      <alignment horizontal="right"/>
    </xf>
    <xf numFmtId="0" fontId="3" fillId="0" borderId="0"/>
    <xf numFmtId="4" fontId="45" fillId="68" borderId="79" applyNumberFormat="0" applyProtection="0">
      <alignment horizontal="left" vertical="center" indent="1"/>
    </xf>
    <xf numFmtId="0" fontId="23" fillId="73" borderId="80"/>
    <xf numFmtId="0" fontId="23" fillId="73" borderId="80"/>
    <xf numFmtId="0" fontId="23" fillId="73" borderId="80"/>
    <xf numFmtId="0" fontId="23" fillId="73" borderId="80"/>
    <xf numFmtId="0" fontId="23" fillId="73" borderId="80"/>
    <xf numFmtId="0" fontId="23" fillId="73" borderId="80"/>
    <xf numFmtId="0" fontId="23" fillId="73" borderId="80"/>
    <xf numFmtId="0" fontId="23" fillId="73" borderId="80"/>
    <xf numFmtId="0" fontId="23" fillId="73" borderId="80"/>
    <xf numFmtId="4" fontId="88" fillId="100" borderId="73" applyNumberFormat="0" applyProtection="0">
      <alignment horizontal="right" vertical="center"/>
    </xf>
    <xf numFmtId="4" fontId="89" fillId="70" borderId="28" applyNumberFormat="0" applyProtection="0">
      <alignment horizontal="right" vertical="center"/>
    </xf>
    <xf numFmtId="4" fontId="46" fillId="69" borderId="77" applyNumberFormat="0" applyProtection="0">
      <alignment horizontal="right" vertical="center"/>
    </xf>
    <xf numFmtId="0" fontId="70" fillId="49" borderId="28" applyNumberFormat="0" applyAlignment="0" applyProtection="0"/>
    <xf numFmtId="4" fontId="23" fillId="83" borderId="28" applyNumberFormat="0" applyProtection="0">
      <alignment horizontal="left" vertical="center" indent="1"/>
    </xf>
    <xf numFmtId="49" fontId="92" fillId="110" borderId="37"/>
    <xf numFmtId="0" fontId="3" fillId="69" borderId="77" applyNumberFormat="0" applyProtection="0">
      <alignment horizontal="left" vertical="center" indent="1"/>
    </xf>
    <xf numFmtId="0" fontId="90" fillId="67" borderId="37">
      <protection locked="0"/>
    </xf>
    <xf numFmtId="0" fontId="23" fillId="102" borderId="77" applyNumberFormat="0" applyProtection="0">
      <alignment horizontal="left" vertical="top" indent="1"/>
    </xf>
    <xf numFmtId="4" fontId="23" fillId="102" borderId="28" applyNumberFormat="0" applyProtection="0">
      <alignment horizontal="right" vertical="center"/>
    </xf>
    <xf numFmtId="0" fontId="32" fillId="0" borderId="38" applyNumberFormat="0" applyFill="0" applyAlignment="0" applyProtection="0"/>
    <xf numFmtId="0" fontId="32" fillId="0" borderId="38" applyNumberFormat="0" applyFill="0" applyAlignment="0" applyProtection="0"/>
    <xf numFmtId="4" fontId="35" fillId="69" borderId="77" applyNumberFormat="0" applyProtection="0">
      <alignment vertical="center"/>
    </xf>
    <xf numFmtId="0" fontId="3" fillId="69" borderId="77" applyNumberFormat="0" applyProtection="0">
      <alignment horizontal="left" vertical="center" indent="1"/>
    </xf>
    <xf numFmtId="0" fontId="3" fillId="68" borderId="77" applyNumberFormat="0" applyProtection="0">
      <alignment horizontal="left" vertical="center" indent="1"/>
    </xf>
    <xf numFmtId="4" fontId="23" fillId="102" borderId="35" applyNumberFormat="0" applyProtection="0">
      <alignment horizontal="left" vertical="center" indent="1"/>
    </xf>
    <xf numFmtId="0" fontId="23" fillId="101" borderId="77" applyNumberFormat="0" applyProtection="0">
      <alignment horizontal="left" vertical="top" indent="1"/>
    </xf>
    <xf numFmtId="4" fontId="113" fillId="54" borderId="77" applyNumberFormat="0" applyProtection="0">
      <alignment vertical="center"/>
    </xf>
    <xf numFmtId="4" fontId="33" fillId="65" borderId="56" applyNumberFormat="0" applyProtection="0">
      <alignment horizontal="left" vertical="center" indent="1"/>
    </xf>
    <xf numFmtId="0" fontId="3" fillId="4" borderId="73" applyNumberFormat="0" applyProtection="0">
      <alignment horizontal="left" vertical="center" indent="1"/>
    </xf>
    <xf numFmtId="0" fontId="3" fillId="69" borderId="77" applyNumberFormat="0" applyProtection="0">
      <alignment horizontal="left" vertical="top" indent="1"/>
    </xf>
    <xf numFmtId="0" fontId="23" fillId="102" borderId="77" applyNumberFormat="0" applyProtection="0">
      <alignment horizontal="left" vertical="top" indent="1"/>
    </xf>
    <xf numFmtId="4" fontId="40" fillId="103" borderId="73" applyNumberFormat="0" applyProtection="0">
      <alignment horizontal="left" vertical="center" indent="1"/>
    </xf>
    <xf numFmtId="0" fontId="3" fillId="68" borderId="77" applyNumberFormat="0" applyProtection="0">
      <alignment horizontal="left" vertical="center" indent="1"/>
    </xf>
    <xf numFmtId="0" fontId="3" fillId="84" borderId="73" applyNumberFormat="0" applyProtection="0">
      <alignment horizontal="left" vertical="center" indent="1"/>
    </xf>
    <xf numFmtId="4" fontId="23" fillId="101" borderId="35" applyNumberFormat="0" applyProtection="0">
      <alignment horizontal="left" vertical="center" indent="1"/>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4" fontId="40" fillId="87" borderId="77" applyNumberFormat="0" applyProtection="0">
      <alignment horizontal="right" vertical="center"/>
    </xf>
    <xf numFmtId="4" fontId="23" fillId="83" borderId="28" applyNumberFormat="0" applyProtection="0">
      <alignment horizontal="left" vertical="center" indent="1"/>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23" fillId="96" borderId="28"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23" fillId="95" borderId="28" applyNumberFormat="0" applyProtection="0">
      <alignment horizontal="right" vertical="center"/>
    </xf>
    <xf numFmtId="4" fontId="23" fillId="95" borderId="28" applyNumberFormat="0" applyProtection="0">
      <alignment horizontal="right" vertical="center"/>
    </xf>
    <xf numFmtId="4" fontId="23" fillId="95" borderId="28"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3" borderId="28" applyNumberFormat="0" applyProtection="0">
      <alignment horizontal="left" vertical="center" indent="1"/>
    </xf>
    <xf numFmtId="4" fontId="23" fillId="54" borderId="28" applyNumberFormat="0" applyProtection="0">
      <alignment horizontal="left" vertical="center" indent="1"/>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0" fontId="23" fillId="104" borderId="28" applyNumberFormat="0" applyProtection="0">
      <alignment horizontal="left" vertical="center"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3" fillId="84" borderId="73"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23" fillId="101" borderId="77" applyNumberFormat="0" applyProtection="0">
      <alignment horizontal="left" vertical="top" indent="1"/>
    </xf>
    <xf numFmtId="4" fontId="35" fillId="63" borderId="77" applyNumberFormat="0" applyProtection="0">
      <alignment horizontal="right" vertical="center"/>
    </xf>
    <xf numFmtId="0" fontId="3" fillId="0" borderId="73" applyNumberFormat="0" applyProtection="0">
      <alignment horizontal="left" vertical="center" indent="1"/>
    </xf>
    <xf numFmtId="0" fontId="3" fillId="84" borderId="73" applyNumberFormat="0" applyProtection="0">
      <alignment horizontal="left" vertical="center" indent="1"/>
    </xf>
    <xf numFmtId="4" fontId="23" fillId="90" borderId="28" applyNumberFormat="0" applyProtection="0">
      <alignment horizontal="right" vertical="center"/>
    </xf>
    <xf numFmtId="0" fontId="3" fillId="4" borderId="73" applyNumberFormat="0" applyProtection="0">
      <alignment horizontal="left" vertical="center" indent="1"/>
    </xf>
    <xf numFmtId="0" fontId="23" fillId="105" borderId="28" applyNumberFormat="0" applyProtection="0">
      <alignment horizontal="left" vertical="center" indent="1"/>
    </xf>
    <xf numFmtId="0" fontId="23" fillId="107" borderId="28" applyNumberFormat="0" applyProtection="0">
      <alignment horizontal="left" vertical="center" indent="1"/>
    </xf>
    <xf numFmtId="0" fontId="23" fillId="107" borderId="77" applyNumberFormat="0" applyProtection="0">
      <alignment horizontal="left" vertical="top" indent="1"/>
    </xf>
    <xf numFmtId="4" fontId="23" fillId="0" borderId="28" applyNumberFormat="0" applyProtection="0">
      <alignment horizontal="right" vertical="center"/>
    </xf>
    <xf numFmtId="0" fontId="40" fillId="68" borderId="77" applyNumberFormat="0" applyProtection="0">
      <alignment horizontal="left" vertical="top" indent="1"/>
    </xf>
    <xf numFmtId="0" fontId="3" fillId="55" borderId="77" applyNumberFormat="0" applyProtection="0">
      <alignment horizontal="left" vertical="top" indent="1"/>
    </xf>
    <xf numFmtId="0" fontId="3" fillId="0" borderId="73" applyNumberFormat="0" applyProtection="0">
      <alignment horizontal="left" vertical="center" indent="1"/>
    </xf>
    <xf numFmtId="0" fontId="23" fillId="101" borderId="28" applyNumberFormat="0" applyProtection="0">
      <alignment horizontal="left" vertical="center" indent="1"/>
    </xf>
    <xf numFmtId="4" fontId="40" fillId="72"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4" borderId="73"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4" fontId="82" fillId="54" borderId="73" applyNumberFormat="0" applyProtection="0">
      <alignment vertical="center"/>
    </xf>
    <xf numFmtId="4" fontId="23" fillId="54" borderId="28" applyNumberFormat="0" applyProtection="0">
      <alignment horizontal="left" vertical="center" indent="1"/>
    </xf>
    <xf numFmtId="0" fontId="70" fillId="49" borderId="28" applyNumberFormat="0" applyAlignment="0" applyProtection="0"/>
    <xf numFmtId="4" fontId="23" fillId="86" borderId="28" applyNumberFormat="0" applyProtection="0">
      <alignment horizontal="right" vertical="center"/>
    </xf>
    <xf numFmtId="0" fontId="23" fillId="101" borderId="77" applyNumberFormat="0" applyProtection="0">
      <alignment horizontal="left" vertical="top" indent="1"/>
    </xf>
    <xf numFmtId="0" fontId="90" fillId="67" borderId="37">
      <protection locked="0"/>
    </xf>
    <xf numFmtId="0" fontId="57" fillId="79" borderId="28" applyNumberFormat="0" applyAlignment="0" applyProtection="0"/>
    <xf numFmtId="0" fontId="23" fillId="48" borderId="28" applyNumberFormat="0" applyFont="0" applyAlignment="0" applyProtection="0"/>
    <xf numFmtId="0" fontId="3" fillId="55" borderId="77" applyNumberFormat="0" applyProtection="0">
      <alignment horizontal="left" vertical="top" indent="1"/>
    </xf>
    <xf numFmtId="0" fontId="3" fillId="55" borderId="77" applyNumberFormat="0" applyProtection="0">
      <alignment horizontal="left" vertical="top" indent="1"/>
    </xf>
    <xf numFmtId="4" fontId="23" fillId="89" borderId="28" applyNumberFormat="0" applyProtection="0">
      <alignment horizontal="right" vertical="center"/>
    </xf>
    <xf numFmtId="4" fontId="23" fillId="94" borderId="28" applyNumberFormat="0" applyProtection="0">
      <alignment horizontal="right" vertical="center"/>
    </xf>
    <xf numFmtId="0" fontId="23" fillId="73" borderId="80"/>
    <xf numFmtId="0" fontId="23" fillId="73" borderId="80"/>
    <xf numFmtId="4" fontId="45" fillId="68" borderId="79" applyNumberFormat="0" applyProtection="0">
      <alignment horizontal="left" vertical="center" indent="1"/>
    </xf>
    <xf numFmtId="4" fontId="83" fillId="67" borderId="28"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40" fillId="0" borderId="73" applyNumberFormat="0" applyProtection="0">
      <alignment horizontal="right" vertical="center"/>
    </xf>
    <xf numFmtId="4" fontId="23" fillId="0" borderId="28" applyNumberFormat="0" applyProtection="0">
      <alignment horizontal="right" vertical="center"/>
    </xf>
    <xf numFmtId="4" fontId="40" fillId="0" borderId="73" applyNumberFormat="0" applyProtection="0">
      <alignment horizontal="right" vertical="center"/>
    </xf>
    <xf numFmtId="4" fontId="23" fillId="0" borderId="28" applyNumberFormat="0" applyProtection="0">
      <alignment horizontal="right" vertical="center"/>
    </xf>
    <xf numFmtId="4" fontId="40" fillId="72" borderId="73" applyNumberFormat="0" applyProtection="0">
      <alignment horizontal="left" vertical="center" indent="1"/>
    </xf>
    <xf numFmtId="0" fontId="85" fillId="108"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4" fontId="40" fillId="72" borderId="73" applyNumberFormat="0" applyProtection="0">
      <alignment vertical="center"/>
    </xf>
    <xf numFmtId="0" fontId="23" fillId="101" borderId="77" applyNumberFormat="0" applyProtection="0">
      <alignment horizontal="left" vertical="top" indent="1"/>
    </xf>
    <xf numFmtId="0" fontId="3" fillId="84" borderId="73" applyNumberFormat="0" applyProtection="0">
      <alignment horizontal="left" vertical="center" indent="1"/>
    </xf>
    <xf numFmtId="0" fontId="3" fillId="69" borderId="77" applyNumberFormat="0" applyProtection="0">
      <alignment horizontal="left" vertical="center" indent="1"/>
    </xf>
    <xf numFmtId="0" fontId="3" fillId="84" borderId="73" applyNumberFormat="0" applyProtection="0">
      <alignment horizontal="left" vertical="center" indent="1"/>
    </xf>
    <xf numFmtId="0" fontId="23" fillId="107" borderId="77" applyNumberFormat="0" applyProtection="0">
      <alignment horizontal="left" vertical="top" indent="1"/>
    </xf>
    <xf numFmtId="0" fontId="3" fillId="4" borderId="73" applyNumberFormat="0" applyProtection="0">
      <alignment horizontal="left" vertical="center" indent="1"/>
    </xf>
    <xf numFmtId="0" fontId="23" fillId="107" borderId="77" applyNumberFormat="0" applyProtection="0">
      <alignment horizontal="left" vertical="top" indent="1"/>
    </xf>
    <xf numFmtId="0" fontId="23" fillId="107" borderId="77" applyNumberFormat="0" applyProtection="0">
      <alignment horizontal="left" vertical="top" indent="1"/>
    </xf>
    <xf numFmtId="0" fontId="23" fillId="107" borderId="28" applyNumberFormat="0" applyProtection="0">
      <alignment horizontal="left" vertical="center" indent="1"/>
    </xf>
    <xf numFmtId="0" fontId="23" fillId="102" borderId="77" applyNumberFormat="0" applyProtection="0">
      <alignment horizontal="left" vertical="top" indent="1"/>
    </xf>
    <xf numFmtId="0" fontId="23" fillId="107" borderId="28" applyNumberFormat="0" applyProtection="0">
      <alignment horizontal="left" vertical="center" indent="1"/>
    </xf>
    <xf numFmtId="0" fontId="3" fillId="4" borderId="73" applyNumberFormat="0" applyProtection="0">
      <alignment horizontal="left" vertical="center" indent="1"/>
    </xf>
    <xf numFmtId="0" fontId="3" fillId="4" borderId="73" applyNumberFormat="0" applyProtection="0">
      <alignment horizontal="left" vertical="center" indent="1"/>
    </xf>
    <xf numFmtId="0" fontId="23" fillId="71" borderId="77" applyNumberFormat="0" applyProtection="0">
      <alignment horizontal="left" vertical="top" indent="1"/>
    </xf>
    <xf numFmtId="4" fontId="40" fillId="100" borderId="73" applyNumberFormat="0" applyProtection="0">
      <alignment horizontal="left" vertical="center" indent="1"/>
    </xf>
    <xf numFmtId="4" fontId="23" fillId="101" borderId="35" applyNumberFormat="0" applyProtection="0">
      <alignment horizontal="left" vertical="center" indent="1"/>
    </xf>
    <xf numFmtId="4" fontId="23" fillId="95" borderId="28" applyNumberFormat="0" applyProtection="0">
      <alignment horizontal="right" vertical="center"/>
    </xf>
    <xf numFmtId="4" fontId="40" fillId="63" borderId="73" applyNumberFormat="0" applyProtection="0">
      <alignment horizontal="right" vertical="center"/>
    </xf>
    <xf numFmtId="4" fontId="23" fillId="95" borderId="28" applyNumberFormat="0" applyProtection="0">
      <alignment horizontal="right" vertical="center"/>
    </xf>
    <xf numFmtId="4" fontId="23" fillId="94" borderId="28" applyNumberFormat="0" applyProtection="0">
      <alignment horizontal="right" vertical="center"/>
    </xf>
    <xf numFmtId="4" fontId="23" fillId="92" borderId="28" applyNumberFormat="0" applyProtection="0">
      <alignment horizontal="right" vertical="center"/>
    </xf>
    <xf numFmtId="4" fontId="23" fillId="90" borderId="28" applyNumberFormat="0" applyProtection="0">
      <alignment horizontal="right" vertical="center"/>
    </xf>
    <xf numFmtId="4" fontId="40" fillId="93" borderId="73"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89" borderId="28" applyNumberFormat="0" applyProtection="0">
      <alignment horizontal="right" vertical="center"/>
    </xf>
    <xf numFmtId="4" fontId="23" fillId="88" borderId="35" applyNumberFormat="0" applyProtection="0">
      <alignment horizontal="right" vertical="center"/>
    </xf>
    <xf numFmtId="4" fontId="40" fillId="56" borderId="73" applyNumberFormat="0" applyProtection="0">
      <alignment horizontal="right" vertical="center"/>
    </xf>
    <xf numFmtId="4" fontId="23" fillId="88" borderId="35" applyNumberFormat="0" applyProtection="0">
      <alignment horizontal="right" vertical="center"/>
    </xf>
    <xf numFmtId="4" fontId="35" fillId="57" borderId="77"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3" borderId="28" applyNumberFormat="0" applyProtection="0">
      <alignment horizontal="left" vertical="center" indent="1"/>
    </xf>
    <xf numFmtId="4" fontId="23" fillId="85" borderId="28" applyNumberFormat="0" applyProtection="0">
      <alignment horizontal="right" vertical="center"/>
    </xf>
    <xf numFmtId="4" fontId="23" fillId="85" borderId="28" applyNumberFormat="0" applyProtection="0">
      <alignment horizontal="right" vertical="center"/>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2" borderId="28" applyNumberFormat="0" applyProtection="0">
      <alignment vertical="center"/>
    </xf>
    <xf numFmtId="4" fontId="23" fillId="82" borderId="28" applyNumberFormat="0" applyProtection="0">
      <alignment vertical="center"/>
    </xf>
    <xf numFmtId="4" fontId="23" fillId="85" borderId="28" applyNumberFormat="0" applyProtection="0">
      <alignment horizontal="right" vertical="center"/>
    </xf>
    <xf numFmtId="4" fontId="40" fillId="64" borderId="73" applyNumberFormat="0" applyProtection="0">
      <alignment horizontal="right" vertical="center"/>
    </xf>
    <xf numFmtId="0" fontId="23" fillId="101" borderId="77" applyNumberFormat="0" applyProtection="0">
      <alignment horizontal="left" vertical="top" indent="1"/>
    </xf>
    <xf numFmtId="4" fontId="23" fillId="89" borderId="28" applyNumberFormat="0" applyProtection="0">
      <alignment horizontal="right" vertical="center"/>
    </xf>
    <xf numFmtId="4" fontId="23" fillId="86" borderId="28" applyNumberFormat="0" applyProtection="0">
      <alignment horizontal="right" vertical="center"/>
    </xf>
    <xf numFmtId="4" fontId="23" fillId="83" borderId="28" applyNumberFormat="0" applyProtection="0">
      <alignment horizontal="left" vertical="center" indent="1"/>
    </xf>
    <xf numFmtId="4" fontId="40" fillId="102" borderId="77" applyNumberFormat="0" applyProtection="0">
      <alignment horizontal="left" vertical="center" indent="1"/>
    </xf>
    <xf numFmtId="4" fontId="40" fillId="101" borderId="77" applyNumberFormat="0" applyProtection="0">
      <alignment horizontal="right" vertical="center"/>
    </xf>
    <xf numFmtId="4" fontId="23" fillId="82" borderId="28" applyNumberFormat="0" applyProtection="0">
      <alignment vertical="center"/>
    </xf>
    <xf numFmtId="0" fontId="3" fillId="84" borderId="73" applyNumberFormat="0" applyProtection="0">
      <alignment horizontal="left" vertical="center" indent="1"/>
    </xf>
    <xf numFmtId="4" fontId="40" fillId="85" borderId="77"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35" fillId="60" borderId="77" applyNumberFormat="0" applyProtection="0">
      <alignment horizontal="right" vertical="center"/>
    </xf>
    <xf numFmtId="4" fontId="40" fillId="95" borderId="77" applyNumberFormat="0" applyProtection="0">
      <alignment horizontal="right" vertical="center"/>
    </xf>
    <xf numFmtId="4" fontId="40" fillId="96" borderId="77" applyNumberFormat="0" applyProtection="0">
      <alignment horizontal="right" vertical="center"/>
    </xf>
    <xf numFmtId="4" fontId="23" fillId="98" borderId="35" applyNumberFormat="0" applyProtection="0">
      <alignment horizontal="left" vertical="center" indent="1"/>
    </xf>
    <xf numFmtId="0" fontId="3" fillId="103" borderId="73" applyNumberFormat="0" applyProtection="0">
      <alignment horizontal="left" vertical="center" indent="1"/>
    </xf>
    <xf numFmtId="0" fontId="3" fillId="106" borderId="73" applyNumberFormat="0" applyProtection="0">
      <alignment horizontal="left" vertical="center" indent="1"/>
    </xf>
    <xf numFmtId="0" fontId="23" fillId="71" borderId="77" applyNumberFormat="0" applyProtection="0">
      <alignment horizontal="left" vertical="top" indent="1"/>
    </xf>
    <xf numFmtId="0" fontId="23" fillId="102" borderId="77" applyNumberFormat="0" applyProtection="0">
      <alignment horizontal="left" vertical="top" indent="1"/>
    </xf>
    <xf numFmtId="0" fontId="23" fillId="107" borderId="28" applyNumberFormat="0" applyProtection="0">
      <alignment horizontal="left" vertical="center" indent="1"/>
    </xf>
    <xf numFmtId="0" fontId="23" fillId="107" borderId="77" applyNumberFormat="0" applyProtection="0">
      <alignment horizontal="left" vertical="top" indent="1"/>
    </xf>
    <xf numFmtId="0" fontId="3" fillId="4" borderId="73" applyNumberFormat="0" applyProtection="0">
      <alignment horizontal="left" vertical="center" indent="1"/>
    </xf>
    <xf numFmtId="0" fontId="3" fillId="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40" fillId="72" borderId="77" applyNumberFormat="0" applyProtection="0">
      <alignment horizontal="left" vertical="top" indent="1"/>
    </xf>
    <xf numFmtId="4" fontId="23" fillId="0" borderId="28" applyNumberFormat="0" applyProtection="0">
      <alignment horizontal="right" vertical="center"/>
    </xf>
    <xf numFmtId="0" fontId="23" fillId="102" borderId="77" applyNumberFormat="0" applyProtection="0">
      <alignment horizontal="left" vertical="top" indent="1"/>
    </xf>
    <xf numFmtId="0" fontId="23" fillId="107" borderId="28" applyNumberFormat="0" applyProtection="0">
      <alignment horizontal="left" vertical="center" indent="1"/>
    </xf>
    <xf numFmtId="0" fontId="3" fillId="84" borderId="73" applyNumberFormat="0" applyProtection="0">
      <alignment horizontal="left" vertical="center" indent="1"/>
    </xf>
    <xf numFmtId="0" fontId="23" fillId="101" borderId="28" applyNumberFormat="0" applyProtection="0">
      <alignment horizontal="left" vertical="center" indent="1"/>
    </xf>
    <xf numFmtId="0" fontId="3" fillId="4" borderId="73" applyNumberFormat="0" applyProtection="0">
      <alignment horizontal="left" vertical="center" indent="1"/>
    </xf>
    <xf numFmtId="0" fontId="85" fillId="108" borderId="77" applyNumberFormat="0" applyProtection="0">
      <alignment horizontal="left" vertical="top" indent="1"/>
    </xf>
    <xf numFmtId="4" fontId="40" fillId="72" borderId="73" applyNumberFormat="0" applyProtection="0">
      <alignment horizontal="left" vertical="center" indent="1"/>
    </xf>
    <xf numFmtId="4" fontId="41" fillId="69" borderId="77" applyNumberFormat="0" applyProtection="0">
      <alignment vertical="center"/>
    </xf>
    <xf numFmtId="4" fontId="35" fillId="61" borderId="77" applyNumberFormat="0" applyProtection="0">
      <alignment horizontal="right" vertical="center"/>
    </xf>
    <xf numFmtId="0" fontId="23" fillId="107" borderId="28" applyNumberFormat="0" applyProtection="0">
      <alignment horizontal="left" vertical="center" indent="1"/>
    </xf>
    <xf numFmtId="4" fontId="36" fillId="82" borderId="77" applyNumberFormat="0" applyProtection="0">
      <alignment vertical="center"/>
    </xf>
    <xf numFmtId="4" fontId="23" fillId="86" borderId="28" applyNumberFormat="0" applyProtection="0">
      <alignment horizontal="right" vertical="center"/>
    </xf>
    <xf numFmtId="4" fontId="23" fillId="94" borderId="28" applyNumberFormat="0" applyProtection="0">
      <alignment horizontal="right" vertical="center"/>
    </xf>
    <xf numFmtId="4" fontId="23" fillId="102" borderId="28" applyNumberFormat="0" applyProtection="0">
      <alignment horizontal="right" vertical="center"/>
    </xf>
    <xf numFmtId="0" fontId="23" fillId="71" borderId="77" applyNumberFormat="0" applyProtection="0">
      <alignment horizontal="left" vertical="top" indent="1"/>
    </xf>
    <xf numFmtId="4" fontId="23" fillId="94" borderId="28" applyNumberFormat="0" applyProtection="0">
      <alignment horizontal="right" vertical="center"/>
    </xf>
    <xf numFmtId="4" fontId="40" fillId="100" borderId="73" applyNumberFormat="0" applyProtection="0">
      <alignment horizontal="left" vertical="center" indent="1"/>
    </xf>
    <xf numFmtId="4" fontId="23" fillId="83" borderId="28" applyNumberFormat="0" applyProtection="0">
      <alignment horizontal="left" vertical="center" indent="1"/>
    </xf>
    <xf numFmtId="4" fontId="113" fillId="54" borderId="77" applyNumberFormat="0" applyProtection="0">
      <alignment vertical="center"/>
    </xf>
    <xf numFmtId="4" fontId="113" fillId="54" borderId="77" applyNumberFormat="0" applyProtection="0">
      <alignment vertical="center"/>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8" borderId="77" applyNumberFormat="0" applyProtection="0">
      <alignment horizontal="left" vertical="top" indent="1"/>
    </xf>
    <xf numFmtId="0" fontId="3" fillId="69" borderId="77" applyNumberFormat="0" applyProtection="0">
      <alignment horizontal="left" vertical="top" indent="1"/>
    </xf>
    <xf numFmtId="4" fontId="40" fillId="94" borderId="77" applyNumberFormat="0" applyProtection="0">
      <alignment horizontal="right" vertical="center"/>
    </xf>
    <xf numFmtId="0" fontId="3" fillId="69" borderId="77" applyNumberFormat="0" applyProtection="0">
      <alignment horizontal="left" vertical="center" indent="1"/>
    </xf>
    <xf numFmtId="4" fontId="23" fillId="0" borderId="28" applyNumberFormat="0" applyProtection="0">
      <alignment horizontal="right" vertical="center"/>
    </xf>
    <xf numFmtId="4" fontId="88" fillId="101" borderId="77" applyNumberFormat="0" applyProtection="0">
      <alignment horizontal="right" vertical="center"/>
    </xf>
    <xf numFmtId="4" fontId="40" fillId="72" borderId="73" applyNumberFormat="0" applyProtection="0">
      <alignment horizontal="left" vertical="center" indent="1"/>
    </xf>
    <xf numFmtId="0" fontId="23" fillId="73" borderId="80"/>
    <xf numFmtId="4" fontId="23" fillId="92" borderId="28" applyNumberFormat="0" applyProtection="0">
      <alignment horizontal="right" vertical="center"/>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55" borderId="77" applyNumberFormat="0" applyProtection="0">
      <alignment horizontal="left" vertical="top" indent="1"/>
    </xf>
    <xf numFmtId="4" fontId="36" fillId="82" borderId="77" applyNumberFormat="0" applyProtection="0">
      <alignmen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89" borderId="77" applyNumberFormat="0" applyProtection="0">
      <alignment horizontal="right" vertical="center"/>
    </xf>
    <xf numFmtId="0" fontId="3" fillId="55" borderId="77" applyNumberFormat="0" applyProtection="0">
      <alignment horizontal="left" vertical="top" indent="1"/>
    </xf>
    <xf numFmtId="0" fontId="3" fillId="66" borderId="77" applyNumberFormat="0" applyProtection="0">
      <alignment horizontal="left" vertical="top" indent="1"/>
    </xf>
    <xf numFmtId="4" fontId="23" fillId="92" borderId="28" applyNumberFormat="0" applyProtection="0">
      <alignment horizontal="right" vertical="center"/>
    </xf>
    <xf numFmtId="4" fontId="23" fillId="92" borderId="28" applyNumberFormat="0" applyProtection="0">
      <alignment horizontal="right" vertical="center"/>
    </xf>
    <xf numFmtId="4" fontId="23" fillId="83" borderId="28" applyNumberFormat="0" applyProtection="0">
      <alignment horizontal="left" vertical="center" indent="1"/>
    </xf>
    <xf numFmtId="4" fontId="23" fillId="98" borderId="35" applyNumberFormat="0" applyProtection="0">
      <alignment horizontal="left" vertical="center" indent="1"/>
    </xf>
    <xf numFmtId="4" fontId="23" fillId="54" borderId="28" applyNumberFormat="0" applyProtection="0">
      <alignment horizontal="left" vertical="center" indent="1"/>
    </xf>
    <xf numFmtId="0" fontId="3" fillId="55" borderId="77" applyNumberFormat="0" applyProtection="0">
      <alignment horizontal="left" vertical="center" indent="1"/>
    </xf>
    <xf numFmtId="4" fontId="40" fillId="102" borderId="77" applyNumberFormat="0" applyProtection="0">
      <alignment horizontal="left" vertical="center" indent="1"/>
    </xf>
    <xf numFmtId="4" fontId="23" fillId="95" borderId="28" applyNumberFormat="0" applyProtection="0">
      <alignment horizontal="right" vertical="center"/>
    </xf>
    <xf numFmtId="0" fontId="3" fillId="55" borderId="77" applyNumberFormat="0" applyProtection="0">
      <alignment horizontal="left" vertical="top" indent="1"/>
    </xf>
    <xf numFmtId="0" fontId="3" fillId="55" borderId="77" applyNumberFormat="0" applyProtection="0">
      <alignment horizontal="left" vertical="center" indent="1"/>
    </xf>
    <xf numFmtId="4" fontId="23" fillId="92" borderId="28" applyNumberFormat="0" applyProtection="0">
      <alignment horizontal="right" vertical="center"/>
    </xf>
    <xf numFmtId="0" fontId="3" fillId="84" borderId="73" applyNumberFormat="0" applyProtection="0">
      <alignment horizontal="left" vertical="center" indent="1"/>
    </xf>
    <xf numFmtId="0" fontId="3" fillId="84" borderId="73"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23" fillId="90" borderId="28" applyNumberFormat="0" applyProtection="0">
      <alignment horizontal="right" vertical="center"/>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49" fontId="92" fillId="110" borderId="37"/>
    <xf numFmtId="0" fontId="23" fillId="101" borderId="77" applyNumberFormat="0" applyProtection="0">
      <alignment horizontal="left" vertical="top" indent="1"/>
    </xf>
    <xf numFmtId="0" fontId="23" fillId="101" borderId="77" applyNumberFormat="0" applyProtection="0">
      <alignment horizontal="left" vertical="top" indent="1"/>
    </xf>
    <xf numFmtId="0" fontId="23" fillId="105" borderId="28" applyNumberFormat="0" applyProtection="0">
      <alignment horizontal="left" vertical="center" indent="1"/>
    </xf>
    <xf numFmtId="0" fontId="40" fillId="68" borderId="77" applyNumberFormat="0" applyProtection="0">
      <alignment horizontal="left" vertical="top" indent="1"/>
    </xf>
    <xf numFmtId="4" fontId="40" fillId="101" borderId="77" applyNumberFormat="0" applyProtection="0">
      <alignment horizontal="right" vertical="center"/>
    </xf>
    <xf numFmtId="4" fontId="40" fillId="101" borderId="77" applyNumberFormat="0" applyProtection="0">
      <alignment horizontal="right" vertical="center"/>
    </xf>
    <xf numFmtId="4" fontId="35" fillId="66" borderId="77" applyNumberFormat="0" applyProtection="0">
      <alignment horizontal="right" vertical="center"/>
    </xf>
    <xf numFmtId="0" fontId="3" fillId="69" borderId="77" applyNumberFormat="0" applyProtection="0">
      <alignment horizontal="left" vertical="top" indent="1"/>
    </xf>
    <xf numFmtId="0" fontId="146" fillId="125" borderId="75" applyBorder="0" applyProtection="0">
      <alignment horizontal="centerContinuous" vertical="center"/>
    </xf>
    <xf numFmtId="0" fontId="23" fillId="101" borderId="28" applyNumberFormat="0" applyProtection="0">
      <alignment horizontal="left" vertical="center" indent="1"/>
    </xf>
    <xf numFmtId="0" fontId="23" fillId="107" borderId="28" applyNumberFormat="0" applyProtection="0">
      <alignment horizontal="left" vertical="center" indent="1"/>
    </xf>
    <xf numFmtId="0" fontId="3" fillId="106" borderId="73" applyNumberFormat="0" applyProtection="0">
      <alignment horizontal="left" vertical="center" indent="1"/>
    </xf>
    <xf numFmtId="0" fontId="3" fillId="69" borderId="77" applyNumberFormat="0" applyProtection="0">
      <alignment horizontal="left" vertical="top" indent="1"/>
    </xf>
    <xf numFmtId="0" fontId="36" fillId="54" borderId="77" applyNumberFormat="0" applyProtection="0">
      <alignment horizontal="left" vertical="top" indent="1"/>
    </xf>
    <xf numFmtId="4" fontId="35" fillId="57" borderId="77" applyNumberFormat="0" applyProtection="0">
      <alignment horizontal="right" vertical="center"/>
    </xf>
    <xf numFmtId="4" fontId="33" fillId="54" borderId="77" applyNumberFormat="0" applyProtection="0">
      <alignment vertical="center"/>
    </xf>
    <xf numFmtId="0" fontId="3" fillId="106" borderId="73" applyNumberFormat="0" applyProtection="0">
      <alignment horizontal="left" vertical="center" indent="1"/>
    </xf>
    <xf numFmtId="0" fontId="23" fillId="104" borderId="28" applyNumberFormat="0" applyProtection="0">
      <alignment horizontal="left" vertical="center" indent="1"/>
    </xf>
    <xf numFmtId="4" fontId="82" fillId="54" borderId="73" applyNumberFormat="0" applyProtection="0">
      <alignment vertical="center"/>
    </xf>
    <xf numFmtId="4" fontId="33" fillId="66" borderId="79" applyNumberFormat="0" applyProtection="0">
      <alignment horizontal="left" vertical="center" indent="1"/>
    </xf>
    <xf numFmtId="4" fontId="41" fillId="69" borderId="77" applyNumberFormat="0" applyProtection="0">
      <alignment horizontal="right" vertical="center"/>
    </xf>
    <xf numFmtId="0" fontId="3" fillId="69" borderId="77" applyNumberFormat="0" applyProtection="0">
      <alignment horizontal="left" vertical="top" indent="1"/>
    </xf>
    <xf numFmtId="0" fontId="3" fillId="55" borderId="77" applyNumberFormat="0" applyProtection="0">
      <alignment horizontal="left" vertical="top" indent="1"/>
    </xf>
    <xf numFmtId="0" fontId="23" fillId="101" borderId="77" applyNumberFormat="0" applyProtection="0">
      <alignment horizontal="left" vertical="top" indent="1"/>
    </xf>
    <xf numFmtId="0" fontId="23" fillId="101" borderId="28" applyNumberFormat="0" applyProtection="0">
      <alignment horizontal="left" vertical="center" indent="1"/>
    </xf>
    <xf numFmtId="0" fontId="122" fillId="120" borderId="53" applyNumberFormat="0" applyAlignment="0" applyProtection="0"/>
    <xf numFmtId="4" fontId="40" fillId="72" borderId="77" applyNumberFormat="0" applyProtection="0">
      <alignment vertical="center"/>
    </xf>
    <xf numFmtId="4" fontId="23" fillId="82" borderId="28" applyNumberFormat="0" applyProtection="0">
      <alignment vertical="center"/>
    </xf>
    <xf numFmtId="0" fontId="3" fillId="68" borderId="77" applyNumberFormat="0" applyProtection="0">
      <alignment horizontal="left" vertical="center" indent="1"/>
    </xf>
    <xf numFmtId="4" fontId="40" fillId="96" borderId="77" applyNumberFormat="0" applyProtection="0">
      <alignment horizontal="right" vertical="center"/>
    </xf>
    <xf numFmtId="4" fontId="40" fillId="96" borderId="77" applyNumberFormat="0" applyProtection="0">
      <alignment horizontal="right" vertical="center"/>
    </xf>
    <xf numFmtId="4" fontId="40" fillId="92" borderId="77" applyNumberFormat="0" applyProtection="0">
      <alignment horizontal="right" vertical="center"/>
    </xf>
    <xf numFmtId="0" fontId="40" fillId="72" borderId="77" applyNumberFormat="0" applyProtection="0">
      <alignment horizontal="left" vertical="top" indent="1"/>
    </xf>
    <xf numFmtId="0" fontId="3" fillId="68" borderId="77" applyNumberFormat="0" applyProtection="0">
      <alignment horizontal="left" vertical="center" indent="1"/>
    </xf>
    <xf numFmtId="0" fontId="23" fillId="48" borderId="28" applyNumberFormat="0" applyFont="0" applyAlignment="0" applyProtection="0"/>
    <xf numFmtId="4" fontId="85" fillId="108" borderId="77" applyNumberFormat="0" applyProtection="0">
      <alignment vertical="center"/>
    </xf>
    <xf numFmtId="0" fontId="3" fillId="69" borderId="77" applyNumberFormat="0" applyProtection="0">
      <alignment horizontal="left" vertical="top" indent="1"/>
    </xf>
    <xf numFmtId="4" fontId="82" fillId="72" borderId="77" applyNumberFormat="0" applyProtection="0">
      <alignment vertical="center"/>
    </xf>
    <xf numFmtId="43" fontId="2" fillId="0" borderId="0" applyFont="0" applyFill="0" applyBorder="0" applyAlignment="0" applyProtection="0"/>
    <xf numFmtId="0" fontId="90" fillId="67" borderId="37">
      <protection locked="0"/>
    </xf>
    <xf numFmtId="0" fontId="23" fillId="73" borderId="80"/>
    <xf numFmtId="0" fontId="3" fillId="84" borderId="73" applyNumberFormat="0" applyProtection="0">
      <alignment horizontal="left" vertical="center" indent="1"/>
    </xf>
    <xf numFmtId="0" fontId="40" fillId="68" borderId="77" applyNumberFormat="0" applyProtection="0">
      <alignment horizontal="left" vertical="top" indent="1"/>
    </xf>
    <xf numFmtId="0" fontId="85" fillId="102" borderId="77" applyNumberFormat="0" applyProtection="0">
      <alignment horizontal="left" vertical="top" indent="1"/>
    </xf>
    <xf numFmtId="0" fontId="3" fillId="84" borderId="73" applyNumberFormat="0" applyProtection="0">
      <alignment horizontal="left" vertical="center" indent="1"/>
    </xf>
    <xf numFmtId="0" fontId="3" fillId="84" borderId="73"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0" fontId="3" fillId="0" borderId="73" applyNumberFormat="0" applyProtection="0">
      <alignment horizontal="left" vertical="center" indent="1"/>
    </xf>
    <xf numFmtId="0" fontId="3" fillId="0" borderId="73" applyNumberFormat="0" applyProtection="0">
      <alignment horizontal="left" vertical="center" indent="1"/>
    </xf>
    <xf numFmtId="0" fontId="3" fillId="0" borderId="73" applyNumberFormat="0" applyProtection="0">
      <alignment horizontal="left" vertical="center" indent="1"/>
    </xf>
    <xf numFmtId="4" fontId="41" fillId="69" borderId="77" applyNumberFormat="0" applyProtection="0">
      <alignment horizontal="right" vertical="center"/>
    </xf>
    <xf numFmtId="4" fontId="83" fillId="67" borderId="28" applyNumberFormat="0" applyProtection="0">
      <alignment horizontal="right" vertical="center"/>
    </xf>
    <xf numFmtId="4" fontId="82" fillId="100" borderId="73"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40" fillId="0" borderId="73"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40" fillId="0" borderId="77" applyNumberFormat="0" applyProtection="0">
      <alignment horizontal="right" vertical="center"/>
    </xf>
    <xf numFmtId="4" fontId="40" fillId="0" borderId="73" applyNumberFormat="0" applyProtection="0">
      <alignment horizontal="right" vertical="center"/>
    </xf>
    <xf numFmtId="4" fontId="40" fillId="0" borderId="73"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35" fillId="69" borderId="77" applyNumberFormat="0" applyProtection="0">
      <alignment horizontal="right" vertical="center"/>
    </xf>
    <xf numFmtId="0" fontId="40" fillId="72" borderId="77" applyNumberFormat="0" applyProtection="0">
      <alignment horizontal="left" vertical="top" indent="1"/>
    </xf>
    <xf numFmtId="4" fontId="40" fillId="72" borderId="73" applyNumberFormat="0" applyProtection="0">
      <alignment horizontal="left" vertical="center" indent="1"/>
    </xf>
    <xf numFmtId="4" fontId="33" fillId="66" borderId="79" applyNumberFormat="0" applyProtection="0">
      <alignment horizontal="left" vertical="center" indent="1"/>
    </xf>
    <xf numFmtId="4" fontId="40" fillId="72" borderId="73" applyNumberFormat="0" applyProtection="0">
      <alignment horizontal="left" vertical="center" indent="1"/>
    </xf>
    <xf numFmtId="4" fontId="40" fillId="72" borderId="73" applyNumberFormat="0" applyProtection="0">
      <alignment horizontal="left" vertical="center" indent="1"/>
    </xf>
    <xf numFmtId="4" fontId="41" fillId="69" borderId="77" applyNumberFormat="0" applyProtection="0">
      <alignment vertical="center"/>
    </xf>
    <xf numFmtId="4" fontId="83" fillId="72" borderId="80" applyNumberFormat="0" applyProtection="0">
      <alignment vertical="center"/>
    </xf>
    <xf numFmtId="4" fontId="82" fillId="72" borderId="73" applyNumberFormat="0" applyProtection="0">
      <alignment vertical="center"/>
    </xf>
    <xf numFmtId="4" fontId="35" fillId="69" borderId="77" applyNumberFormat="0" applyProtection="0">
      <alignment vertical="center"/>
    </xf>
    <xf numFmtId="4" fontId="40" fillId="72" borderId="73" applyNumberFormat="0" applyProtection="0">
      <alignment vertical="center"/>
    </xf>
    <xf numFmtId="4" fontId="40" fillId="72" borderId="77" applyNumberFormat="0" applyProtection="0">
      <alignment vertical="center"/>
    </xf>
    <xf numFmtId="4" fontId="85" fillId="108" borderId="77" applyNumberFormat="0" applyProtection="0">
      <alignment vertical="center"/>
    </xf>
    <xf numFmtId="4" fontId="40" fillId="72" borderId="73" applyNumberFormat="0" applyProtection="0">
      <alignment vertical="center"/>
    </xf>
    <xf numFmtId="0" fontId="3" fillId="84" borderId="73" applyNumberFormat="0" applyProtection="0">
      <alignment horizontal="left" vertical="center" indent="1"/>
    </xf>
    <xf numFmtId="0" fontId="3" fillId="84" borderId="73" applyNumberFormat="0" applyProtection="0">
      <alignment horizontal="left" vertical="center" indent="1"/>
    </xf>
    <xf numFmtId="0" fontId="23" fillId="101" borderId="77" applyNumberFormat="0" applyProtection="0">
      <alignment horizontal="left" vertical="top" indent="1"/>
    </xf>
    <xf numFmtId="0" fontId="23" fillId="101" borderId="77" applyNumberFormat="0" applyProtection="0">
      <alignment horizontal="left" vertical="top" indent="1"/>
    </xf>
    <xf numFmtId="0" fontId="23" fillId="101" borderId="77" applyNumberFormat="0" applyProtection="0">
      <alignment horizontal="left" vertical="top"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23" fillId="101" borderId="77" applyNumberFormat="0" applyProtection="0">
      <alignment horizontal="left" vertical="top"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23" fillId="101" borderId="28" applyNumberFormat="0" applyProtection="0">
      <alignment horizontal="left" vertical="center" indent="1"/>
    </xf>
    <xf numFmtId="0" fontId="23" fillId="107" borderId="77" applyNumberFormat="0" applyProtection="0">
      <alignment horizontal="left" vertical="top" indent="1"/>
    </xf>
    <xf numFmtId="0" fontId="23" fillId="107" borderId="77" applyNumberFormat="0" applyProtection="0">
      <alignment horizontal="left" vertical="top" indent="1"/>
    </xf>
    <xf numFmtId="0" fontId="23" fillId="107" borderId="77" applyNumberFormat="0" applyProtection="0">
      <alignment horizontal="left" vertical="top" indent="1"/>
    </xf>
    <xf numFmtId="0" fontId="23" fillId="107" borderId="77" applyNumberFormat="0" applyProtection="0">
      <alignment horizontal="left" vertical="top" indent="1"/>
    </xf>
    <xf numFmtId="0" fontId="3" fillId="4" borderId="73" applyNumberFormat="0" applyProtection="0">
      <alignment horizontal="left" vertical="center" indent="1"/>
    </xf>
    <xf numFmtId="0" fontId="3" fillId="4" borderId="73" applyNumberFormat="0" applyProtection="0">
      <alignment horizontal="left" vertical="center" indent="1"/>
    </xf>
    <xf numFmtId="0" fontId="23" fillId="107" borderId="77" applyNumberFormat="0" applyProtection="0">
      <alignment horizontal="left" vertical="top" indent="1"/>
    </xf>
    <xf numFmtId="0" fontId="23" fillId="107" borderId="77" applyNumberFormat="0" applyProtection="0">
      <alignment horizontal="left" vertical="top" indent="1"/>
    </xf>
    <xf numFmtId="0" fontId="3" fillId="4" borderId="73" applyNumberFormat="0" applyProtection="0">
      <alignment horizontal="left" vertical="center" indent="1"/>
    </xf>
    <xf numFmtId="0" fontId="23" fillId="107" borderId="77" applyNumberFormat="0" applyProtection="0">
      <alignment horizontal="left" vertical="top"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3" fillId="4" borderId="73" applyNumberFormat="0" applyProtection="0">
      <alignment horizontal="left" vertical="center" indent="1"/>
    </xf>
    <xf numFmtId="0" fontId="3" fillId="4" borderId="73" applyNumberFormat="0" applyProtection="0">
      <alignment horizontal="left" vertical="center" indent="1"/>
    </xf>
    <xf numFmtId="0" fontId="3" fillId="66" borderId="77" applyNumberFormat="0" applyProtection="0">
      <alignment horizontal="left" vertical="center" indent="1"/>
    </xf>
    <xf numFmtId="0" fontId="23" fillId="102" borderId="77" applyNumberFormat="0" applyProtection="0">
      <alignment horizontal="left" vertical="top" indent="1"/>
    </xf>
    <xf numFmtId="0" fontId="23" fillId="102" borderId="77" applyNumberFormat="0" applyProtection="0">
      <alignment horizontal="left" vertical="top" indent="1"/>
    </xf>
    <xf numFmtId="0" fontId="3" fillId="106" borderId="73" applyNumberFormat="0" applyProtection="0">
      <alignment horizontal="left" vertical="center" indent="1"/>
    </xf>
    <xf numFmtId="0" fontId="3" fillId="106" borderId="73" applyNumberFormat="0" applyProtection="0">
      <alignment horizontal="left" vertical="center" indent="1"/>
    </xf>
    <xf numFmtId="0" fontId="23" fillId="102" borderId="77" applyNumberFormat="0" applyProtection="0">
      <alignment horizontal="left" vertical="top" indent="1"/>
    </xf>
    <xf numFmtId="0" fontId="3" fillId="103" borderId="73" applyNumberFormat="0" applyProtection="0">
      <alignment horizontal="left" vertical="center" indent="1"/>
    </xf>
    <xf numFmtId="0" fontId="3" fillId="103" borderId="73" applyNumberFormat="0" applyProtection="0">
      <alignment horizontal="left" vertical="center" indent="1"/>
    </xf>
    <xf numFmtId="0" fontId="23" fillId="71" borderId="77" applyNumberFormat="0" applyProtection="0">
      <alignment horizontal="left" vertical="top" indent="1"/>
    </xf>
    <xf numFmtId="0" fontId="23" fillId="71" borderId="77" applyNumberFormat="0" applyProtection="0">
      <alignment horizontal="left" vertical="top" indent="1"/>
    </xf>
    <xf numFmtId="0" fontId="3" fillId="103" borderId="73" applyNumberFormat="0" applyProtection="0">
      <alignment horizontal="left" vertical="center" indent="1"/>
    </xf>
    <xf numFmtId="0" fontId="3" fillId="103" borderId="73" applyNumberFormat="0" applyProtection="0">
      <alignment horizontal="left" vertical="center" indent="1"/>
    </xf>
    <xf numFmtId="0" fontId="3" fillId="103" borderId="73" applyNumberFormat="0" applyProtection="0">
      <alignment horizontal="left" vertical="center" indent="1"/>
    </xf>
    <xf numFmtId="0" fontId="3" fillId="55" borderId="77" applyNumberFormat="0" applyProtection="0">
      <alignment horizontal="left" vertical="center" indent="1"/>
    </xf>
    <xf numFmtId="0" fontId="3" fillId="103" borderId="73" applyNumberFormat="0" applyProtection="0">
      <alignment horizontal="left" vertical="center" indent="1"/>
    </xf>
    <xf numFmtId="0" fontId="3" fillId="103" borderId="73" applyNumberFormat="0" applyProtection="0">
      <alignment horizontal="left" vertical="center" indent="1"/>
    </xf>
    <xf numFmtId="0" fontId="23" fillId="104" borderId="28" applyNumberFormat="0" applyProtection="0">
      <alignment horizontal="left" vertical="center" indent="1"/>
    </xf>
    <xf numFmtId="4" fontId="23" fillId="102" borderId="35" applyNumberFormat="0" applyProtection="0">
      <alignment horizontal="left" vertical="center" indent="1"/>
    </xf>
    <xf numFmtId="4" fontId="23" fillId="98" borderId="35" applyNumberFormat="0" applyProtection="0">
      <alignment horizontal="left" vertical="center" indent="1"/>
    </xf>
    <xf numFmtId="4" fontId="23" fillId="95"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40" fillId="88" borderId="77" applyNumberFormat="0" applyProtection="0">
      <alignment horizontal="right" vertical="center"/>
    </xf>
    <xf numFmtId="4" fontId="40" fillId="56" borderId="73"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40" fillId="58" borderId="73" applyNumberFormat="0" applyProtection="0">
      <alignment horizontal="right" vertical="center"/>
    </xf>
    <xf numFmtId="4" fontId="23" fillId="86" borderId="28" applyNumberFormat="0" applyProtection="0">
      <alignment horizontal="right" vertical="center"/>
    </xf>
    <xf numFmtId="0" fontId="3" fillId="84" borderId="73" applyNumberFormat="0" applyProtection="0">
      <alignment horizontal="left" vertical="center" indent="1"/>
    </xf>
    <xf numFmtId="0" fontId="84" fillId="82" borderId="77" applyNumberFormat="0" applyProtection="0">
      <alignment horizontal="left" vertical="top" indent="1"/>
    </xf>
    <xf numFmtId="4" fontId="40" fillId="54" borderId="73"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40" fillId="54" borderId="73" applyNumberFormat="0" applyProtection="0">
      <alignment horizontal="left" vertical="center" indent="1"/>
    </xf>
    <xf numFmtId="4" fontId="23" fillId="54" borderId="28" applyNumberFormat="0" applyProtection="0">
      <alignment horizontal="left" vertical="center" indent="1"/>
    </xf>
    <xf numFmtId="4" fontId="23" fillId="82" borderId="28" applyNumberFormat="0" applyProtection="0">
      <alignment vertical="center"/>
    </xf>
    <xf numFmtId="0" fontId="23" fillId="48" borderId="28" applyNumberFormat="0" applyFont="0" applyAlignment="0" applyProtection="0"/>
    <xf numFmtId="0" fontId="23" fillId="48" borderId="28" applyNumberFormat="0" applyFont="0" applyAlignment="0" applyProtection="0"/>
    <xf numFmtId="0" fontId="23" fillId="48" borderId="28" applyNumberFormat="0" applyFont="0" applyAlignment="0" applyProtection="0"/>
    <xf numFmtId="0" fontId="23" fillId="48" borderId="28" applyNumberFormat="0" applyFont="0" applyAlignment="0" applyProtection="0"/>
    <xf numFmtId="0" fontId="3" fillId="84" borderId="73" applyNumberFormat="0" applyProtection="0">
      <alignment horizontal="left" vertical="center" indent="1"/>
    </xf>
    <xf numFmtId="0" fontId="32" fillId="0" borderId="38" applyNumberFormat="0" applyFill="0" applyAlignment="0" applyProtection="0"/>
    <xf numFmtId="4" fontId="35" fillId="57" borderId="77" applyNumberFormat="0" applyProtection="0">
      <alignment horizontal="right" vertical="center"/>
    </xf>
    <xf numFmtId="0" fontId="40" fillId="68" borderId="77" applyNumberFormat="0" applyProtection="0">
      <alignment horizontal="left" vertical="top" indent="1"/>
    </xf>
    <xf numFmtId="0" fontId="3" fillId="84" borderId="73" applyNumberFormat="0" applyProtection="0">
      <alignment horizontal="left" vertical="center" indent="1"/>
    </xf>
    <xf numFmtId="0" fontId="3" fillId="0" borderId="73" applyNumberFormat="0" applyProtection="0">
      <alignment horizontal="left" vertical="center" indent="1"/>
    </xf>
    <xf numFmtId="4" fontId="40" fillId="90" borderId="77" applyNumberFormat="0" applyProtection="0">
      <alignment horizontal="right" vertical="center"/>
    </xf>
    <xf numFmtId="4" fontId="23" fillId="89" borderId="28" applyNumberFormat="0" applyProtection="0">
      <alignment horizontal="right" vertical="center"/>
    </xf>
    <xf numFmtId="4" fontId="23" fillId="82" borderId="28" applyNumberFormat="0" applyProtection="0">
      <alignment vertical="center"/>
    </xf>
    <xf numFmtId="4" fontId="23" fillId="90" borderId="28" applyNumberFormat="0" applyProtection="0">
      <alignment horizontal="right" vertical="center"/>
    </xf>
    <xf numFmtId="0" fontId="3" fillId="106" borderId="73" applyNumberFormat="0" applyProtection="0">
      <alignment horizontal="left" vertical="center" indent="1"/>
    </xf>
    <xf numFmtId="0" fontId="3" fillId="106" borderId="73" applyNumberFormat="0" applyProtection="0">
      <alignment horizontal="left" vertical="center" indent="1"/>
    </xf>
    <xf numFmtId="0" fontId="3" fillId="66" borderId="77" applyNumberFormat="0" applyProtection="0">
      <alignment horizontal="left" vertical="center" indent="1"/>
    </xf>
    <xf numFmtId="4" fontId="40" fillId="57" borderId="73" applyNumberFormat="0" applyProtection="0">
      <alignment horizontal="right" vertical="center"/>
    </xf>
    <xf numFmtId="0" fontId="3" fillId="66" borderId="77" applyNumberFormat="0" applyProtection="0">
      <alignment horizontal="left" vertical="top" indent="1"/>
    </xf>
    <xf numFmtId="4" fontId="23" fillId="101" borderId="35" applyNumberFormat="0" applyProtection="0">
      <alignment horizontal="left" vertical="center" indent="1"/>
    </xf>
    <xf numFmtId="4" fontId="23" fillId="85" borderId="28" applyNumberFormat="0" applyProtection="0">
      <alignment horizontal="right" vertical="center"/>
    </xf>
    <xf numFmtId="4" fontId="23" fillId="82" borderId="28" applyNumberFormat="0" applyProtection="0">
      <alignment vertical="center"/>
    </xf>
    <xf numFmtId="4" fontId="23" fillId="83" borderId="28" applyNumberFormat="0" applyProtection="0">
      <alignment horizontal="left" vertical="center" indent="1"/>
    </xf>
    <xf numFmtId="4" fontId="36" fillId="82" borderId="77" applyNumberFormat="0" applyProtection="0">
      <alignment vertical="center"/>
    </xf>
    <xf numFmtId="0" fontId="70" fillId="49" borderId="28" applyNumberFormat="0" applyAlignment="0" applyProtection="0"/>
    <xf numFmtId="0" fontId="70" fillId="49" borderId="28" applyNumberFormat="0" applyAlignment="0" applyProtection="0"/>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68"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4" fontId="82" fillId="72" borderId="77" applyNumberFormat="0" applyProtection="0">
      <alignment vertical="center"/>
    </xf>
    <xf numFmtId="0" fontId="3" fillId="69" borderId="77" applyNumberFormat="0" applyProtection="0">
      <alignment horizontal="left" vertical="top" indent="1"/>
    </xf>
    <xf numFmtId="4" fontId="113" fillId="54" borderId="77" applyNumberFormat="0" applyProtection="0">
      <alignment vertical="center"/>
    </xf>
    <xf numFmtId="4" fontId="35" fillId="56" borderId="77" applyNumberFormat="0" applyProtection="0">
      <alignment horizontal="right" vertical="center"/>
    </xf>
    <xf numFmtId="4" fontId="23" fillId="90" borderId="28" applyNumberFormat="0" applyProtection="0">
      <alignment horizontal="right" vertical="center"/>
    </xf>
    <xf numFmtId="0" fontId="3" fillId="55" borderId="77" applyNumberFormat="0" applyProtection="0">
      <alignment horizontal="left" vertical="center" indent="1"/>
    </xf>
    <xf numFmtId="0" fontId="3" fillId="69" borderId="77" applyNumberFormat="0" applyProtection="0">
      <alignment horizontal="left" vertical="top" indent="1"/>
    </xf>
    <xf numFmtId="0" fontId="59" fillId="77" borderId="53" applyNumberFormat="0" applyAlignment="0" applyProtection="0"/>
    <xf numFmtId="0" fontId="59" fillId="77" borderId="53" applyNumberFormat="0" applyAlignment="0" applyProtection="0"/>
    <xf numFmtId="4" fontId="34" fillId="54" borderId="77" applyNumberFormat="0" applyProtection="0">
      <alignment vertical="center"/>
    </xf>
    <xf numFmtId="0" fontId="57" fillId="79" borderId="28" applyNumberFormat="0" applyAlignment="0" applyProtection="0"/>
    <xf numFmtId="0" fontId="57" fillId="79" borderId="28" applyNumberFormat="0" applyAlignment="0" applyProtection="0"/>
    <xf numFmtId="4" fontId="36" fillId="82" borderId="77" applyNumberFormat="0" applyProtection="0">
      <alignment vertical="center"/>
    </xf>
    <xf numFmtId="4" fontId="36" fillId="82" borderId="77" applyNumberFormat="0" applyProtection="0">
      <alignment vertical="center"/>
    </xf>
    <xf numFmtId="4" fontId="40" fillId="85" borderId="77" applyNumberFormat="0" applyProtection="0">
      <alignment horizontal="right" vertical="center"/>
    </xf>
    <xf numFmtId="4" fontId="23" fillId="83" borderId="28" applyNumberFormat="0" applyProtection="0">
      <alignment horizontal="left" vertical="center" indent="1"/>
    </xf>
    <xf numFmtId="4" fontId="23" fillId="98" borderId="35" applyNumberFormat="0" applyProtection="0">
      <alignment horizontal="left" vertical="center" indent="1"/>
    </xf>
    <xf numFmtId="0" fontId="23" fillId="104" borderId="28" applyNumberFormat="0" applyProtection="0">
      <alignment horizontal="left" vertical="center" indent="1"/>
    </xf>
    <xf numFmtId="4" fontId="40" fillId="57" borderId="73" applyNumberFormat="0" applyProtection="0">
      <alignment horizontal="right" vertical="center"/>
    </xf>
    <xf numFmtId="0" fontId="23" fillId="48" borderId="28" applyNumberFormat="0" applyFont="0" applyAlignment="0" applyProtection="0"/>
    <xf numFmtId="4" fontId="33" fillId="54" borderId="77" applyNumberFormat="0" applyProtection="0">
      <alignment vertical="center"/>
    </xf>
    <xf numFmtId="4" fontId="23" fillId="82" borderId="28" applyNumberFormat="0" applyProtection="0">
      <alignment vertical="center"/>
    </xf>
    <xf numFmtId="4" fontId="83" fillId="54" borderId="28" applyNumberFormat="0" applyProtection="0">
      <alignment vertical="center"/>
    </xf>
    <xf numFmtId="4" fontId="36" fillId="54" borderId="77" applyNumberFormat="0" applyProtection="0">
      <alignment horizontal="left" vertical="center" indent="1"/>
    </xf>
    <xf numFmtId="4" fontId="40" fillId="54" borderId="73" applyNumberFormat="0" applyProtection="0">
      <alignment horizontal="left" vertical="center" indent="1"/>
    </xf>
    <xf numFmtId="0" fontId="135" fillId="116" borderId="82" applyNumberFormat="0" applyAlignment="0" applyProtection="0"/>
    <xf numFmtId="0" fontId="135" fillId="116" borderId="82" applyNumberFormat="0" applyAlignment="0" applyProtection="0"/>
    <xf numFmtId="4" fontId="23" fillId="83" borderId="28" applyNumberFormat="0" applyProtection="0">
      <alignment horizontal="left" vertical="center" indent="1"/>
    </xf>
    <xf numFmtId="0" fontId="36" fillId="54" borderId="77" applyNumberFormat="0" applyProtection="0">
      <alignment horizontal="left" vertical="top" indent="1"/>
    </xf>
    <xf numFmtId="4" fontId="23" fillId="85" borderId="28" applyNumberFormat="0" applyProtection="0">
      <alignment horizontal="right" vertical="center"/>
    </xf>
    <xf numFmtId="4" fontId="23" fillId="82" borderId="28" applyNumberFormat="0" applyProtection="0">
      <alignment vertical="center"/>
    </xf>
    <xf numFmtId="4" fontId="40" fillId="88" borderId="77" applyNumberFormat="0" applyProtection="0">
      <alignment horizontal="right" vertical="center"/>
    </xf>
    <xf numFmtId="4" fontId="40" fillId="61" borderId="73" applyNumberFormat="0" applyProtection="0">
      <alignment horizontal="right" vertical="center"/>
    </xf>
    <xf numFmtId="4" fontId="23" fillId="89" borderId="28" applyNumberFormat="0" applyProtection="0">
      <alignment horizontal="right" vertical="center"/>
    </xf>
    <xf numFmtId="4" fontId="23" fillId="90" borderId="28" applyNumberFormat="0" applyProtection="0">
      <alignment horizontal="right" vertical="center"/>
    </xf>
    <xf numFmtId="4" fontId="23" fillId="92" borderId="28" applyNumberFormat="0" applyProtection="0">
      <alignment horizontal="right" vertical="center"/>
    </xf>
    <xf numFmtId="4" fontId="40" fillId="94" borderId="77" applyNumberFormat="0" applyProtection="0">
      <alignment horizontal="right" vertical="center"/>
    </xf>
    <xf numFmtId="4" fontId="40" fillId="102" borderId="77" applyNumberFormat="0" applyProtection="0">
      <alignment horizontal="right" vertical="center"/>
    </xf>
    <xf numFmtId="4" fontId="23" fillId="102" borderId="28" applyNumberFormat="0" applyProtection="0">
      <alignment horizontal="right" vertical="center"/>
    </xf>
    <xf numFmtId="4" fontId="23" fillId="85" borderId="28" applyNumberFormat="0" applyProtection="0">
      <alignment horizontal="right" vertical="center"/>
    </xf>
    <xf numFmtId="0" fontId="23" fillId="101" borderId="28" applyNumberFormat="0" applyProtection="0">
      <alignment horizontal="left" vertical="center" indent="1"/>
    </xf>
    <xf numFmtId="0" fontId="3" fillId="69" borderId="77" applyNumberFormat="0" applyProtection="0">
      <alignment horizontal="left" vertical="top" indent="1"/>
    </xf>
    <xf numFmtId="0" fontId="3" fillId="106" borderId="73" applyNumberFormat="0" applyProtection="0">
      <alignment horizontal="left" vertical="center" indent="1"/>
    </xf>
    <xf numFmtId="4" fontId="23" fillId="95" borderId="28" applyNumberFormat="0" applyProtection="0">
      <alignment horizontal="right" vertical="center"/>
    </xf>
    <xf numFmtId="4" fontId="40" fillId="87" borderId="77" applyNumberFormat="0" applyProtection="0">
      <alignment horizontal="right" vertical="center"/>
    </xf>
    <xf numFmtId="4" fontId="3" fillId="71" borderId="35" applyNumberFormat="0" applyProtection="0">
      <alignment horizontal="left" vertical="center" indent="1"/>
    </xf>
    <xf numFmtId="0" fontId="23" fillId="70" borderId="57" applyNumberFormat="0">
      <protection locked="0"/>
    </xf>
    <xf numFmtId="0" fontId="3" fillId="55" borderId="77" applyNumberFormat="0" applyProtection="0">
      <alignment horizontal="left" vertical="top" indent="1"/>
    </xf>
    <xf numFmtId="4" fontId="88" fillId="101" borderId="77" applyNumberFormat="0" applyProtection="0">
      <alignment horizontal="right" vertical="center"/>
    </xf>
    <xf numFmtId="0" fontId="40" fillId="68" borderId="77" applyNumberFormat="0" applyProtection="0">
      <alignment horizontal="left" vertical="top" indent="1"/>
    </xf>
    <xf numFmtId="0" fontId="40" fillId="68" borderId="77" applyNumberFormat="0" applyProtection="0">
      <alignment horizontal="left" vertical="top" indent="1"/>
    </xf>
    <xf numFmtId="0" fontId="23" fillId="105" borderId="28" applyNumberFormat="0" applyProtection="0">
      <alignment horizontal="left" vertical="center" indent="1"/>
    </xf>
    <xf numFmtId="4" fontId="23" fillId="102" borderId="35" applyNumberFormat="0" applyProtection="0">
      <alignment horizontal="left" vertical="center" indent="1"/>
    </xf>
    <xf numFmtId="0" fontId="3" fillId="103" borderId="73" applyNumberFormat="0" applyProtection="0">
      <alignment horizontal="left" vertical="center" indent="1"/>
    </xf>
    <xf numFmtId="0" fontId="23" fillId="101" borderId="28" applyNumberFormat="0" applyProtection="0">
      <alignment horizontal="left" vertical="center" indent="1"/>
    </xf>
    <xf numFmtId="0" fontId="3" fillId="106" borderId="73" applyNumberFormat="0" applyProtection="0">
      <alignment horizontal="left" vertical="center" indent="1"/>
    </xf>
    <xf numFmtId="0" fontId="23" fillId="71" borderId="77" applyNumberFormat="0" applyProtection="0">
      <alignment horizontal="left" vertical="top" indent="1"/>
    </xf>
    <xf numFmtId="4" fontId="82" fillId="101" borderId="77" applyNumberFormat="0" applyProtection="0">
      <alignment horizontal="right" vertical="center"/>
    </xf>
    <xf numFmtId="0" fontId="3" fillId="69" borderId="77" applyNumberFormat="0" applyProtection="0">
      <alignment horizontal="left" vertical="top" indent="1"/>
    </xf>
    <xf numFmtId="0" fontId="3" fillId="66"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4" fontId="3" fillId="71" borderId="35" applyNumberFormat="0" applyProtection="0">
      <alignment horizontal="left" vertical="center" indent="1"/>
    </xf>
    <xf numFmtId="0" fontId="23" fillId="102" borderId="77" applyNumberFormat="0" applyProtection="0">
      <alignment horizontal="left" vertical="top" indent="1"/>
    </xf>
    <xf numFmtId="4" fontId="40" fillId="102" borderId="77" applyNumberFormat="0" applyProtection="0">
      <alignment horizontal="left" vertical="center" indent="1"/>
    </xf>
    <xf numFmtId="4" fontId="23" fillId="0" borderId="28" applyNumberFormat="0" applyProtection="0">
      <alignment horizontal="right" vertical="center"/>
    </xf>
    <xf numFmtId="0" fontId="36" fillId="54" borderId="77" applyNumberFormat="0" applyProtection="0">
      <alignment horizontal="left" vertical="top" indent="1"/>
    </xf>
    <xf numFmtId="0" fontId="3" fillId="69" borderId="77" applyNumberFormat="0" applyProtection="0">
      <alignment horizontal="left" vertical="top" indent="1"/>
    </xf>
    <xf numFmtId="0" fontId="23" fillId="107" borderId="77" applyNumberFormat="0" applyProtection="0">
      <alignment horizontal="left" vertical="top"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center" indent="1"/>
    </xf>
    <xf numFmtId="4" fontId="23" fillId="101" borderId="35" applyNumberFormat="0" applyProtection="0">
      <alignment horizontal="left" vertical="center" indent="1"/>
    </xf>
    <xf numFmtId="4" fontId="23" fillId="102" borderId="28" applyNumberFormat="0" applyProtection="0">
      <alignment horizontal="right" vertical="center"/>
    </xf>
    <xf numFmtId="4" fontId="35" fillId="69" borderId="77" applyNumberFormat="0" applyProtection="0">
      <alignment vertical="center"/>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23" fillId="96" borderId="28" applyNumberFormat="0" applyProtection="0">
      <alignment horizontal="right" vertical="center"/>
    </xf>
    <xf numFmtId="4" fontId="23" fillId="95" borderId="28"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23" fillId="92"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89" borderId="28" applyNumberFormat="0" applyProtection="0">
      <alignment horizontal="right" vertical="center"/>
    </xf>
    <xf numFmtId="4" fontId="23" fillId="88" borderId="35" applyNumberFormat="0" applyProtection="0">
      <alignment horizontal="right" vertical="center"/>
    </xf>
    <xf numFmtId="4" fontId="23" fillId="86" borderId="28" applyNumberFormat="0" applyProtection="0">
      <alignment horizontal="right" vertical="center"/>
    </xf>
    <xf numFmtId="4" fontId="23" fillId="54" borderId="28" applyNumberFormat="0" applyProtection="0">
      <alignment horizontal="left" vertical="center" indent="1"/>
    </xf>
    <xf numFmtId="4" fontId="23" fillId="82" borderId="28" applyNumberFormat="0" applyProtection="0">
      <alignment vertical="center"/>
    </xf>
    <xf numFmtId="0" fontId="23" fillId="48" borderId="28" applyNumberFormat="0" applyFont="0" applyAlignment="0" applyProtection="0"/>
    <xf numFmtId="4" fontId="40" fillId="102" borderId="77" applyNumberFormat="0" applyProtection="0">
      <alignment horizontal="left" vertical="center" indent="1"/>
    </xf>
    <xf numFmtId="0" fontId="23" fillId="73" borderId="80"/>
    <xf numFmtId="4" fontId="23" fillId="86" borderId="28" applyNumberFormat="0" applyProtection="0">
      <alignment horizontal="right" vertical="center"/>
    </xf>
    <xf numFmtId="4" fontId="23" fillId="86" borderId="28" applyNumberFormat="0" applyProtection="0">
      <alignment horizontal="right" vertical="center"/>
    </xf>
    <xf numFmtId="4" fontId="23" fillId="82" borderId="28" applyNumberFormat="0" applyProtection="0">
      <alignment vertical="center"/>
    </xf>
    <xf numFmtId="4" fontId="40" fillId="72" borderId="73" applyNumberFormat="0" applyProtection="0">
      <alignment vertical="center"/>
    </xf>
    <xf numFmtId="4" fontId="82" fillId="72" borderId="73" applyNumberFormat="0" applyProtection="0">
      <alignment vertical="center"/>
    </xf>
    <xf numFmtId="4" fontId="40" fillId="72" borderId="73" applyNumberFormat="0" applyProtection="0">
      <alignment horizontal="left" vertical="center" indent="1"/>
    </xf>
    <xf numFmtId="4" fontId="40" fillId="0" borderId="77" applyNumberFormat="0" applyProtection="0">
      <alignment horizontal="left" vertical="center" indent="1"/>
    </xf>
    <xf numFmtId="4" fontId="40" fillId="0" borderId="77" applyNumberFormat="0" applyProtection="0">
      <alignment horizontal="left" vertical="center" indent="1"/>
    </xf>
    <xf numFmtId="0" fontId="3" fillId="0" borderId="73" applyNumberFormat="0" applyProtection="0">
      <alignment horizontal="left" vertical="center" indent="1"/>
    </xf>
    <xf numFmtId="0" fontId="23" fillId="73" borderId="80"/>
    <xf numFmtId="0" fontId="23" fillId="105" borderId="28" applyNumberFormat="0" applyProtection="0">
      <alignment horizontal="left" vertical="center" indent="1"/>
    </xf>
    <xf numFmtId="0" fontId="23" fillId="105" borderId="28" applyNumberFormat="0" applyProtection="0">
      <alignment horizontal="left" vertical="center" indent="1"/>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23" fillId="86" borderId="28" applyNumberFormat="0" applyProtection="0">
      <alignment horizontal="right" vertical="center"/>
    </xf>
    <xf numFmtId="4" fontId="23" fillId="90" borderId="28" applyNumberFormat="0" applyProtection="0">
      <alignment horizontal="right" vertical="center"/>
    </xf>
    <xf numFmtId="4" fontId="40" fillId="72" borderId="73"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4" fontId="23" fillId="102" borderId="35" applyNumberFormat="0" applyProtection="0">
      <alignment horizontal="left" vertical="center" indent="1"/>
    </xf>
    <xf numFmtId="4" fontId="23" fillId="101" borderId="35" applyNumberFormat="0" applyProtection="0">
      <alignment horizontal="left" vertical="center" indent="1"/>
    </xf>
    <xf numFmtId="4" fontId="23" fillId="85" borderId="28" applyNumberFormat="0" applyProtection="0">
      <alignment horizontal="right" vertical="center"/>
    </xf>
    <xf numFmtId="0" fontId="3" fillId="84" borderId="73" applyNumberFormat="0" applyProtection="0">
      <alignment horizontal="left" vertical="center" indent="1"/>
    </xf>
    <xf numFmtId="8" fontId="3" fillId="0" borderId="71" applyFont="0" applyFill="0" applyBorder="0" applyProtection="0">
      <alignment horizontal="right"/>
    </xf>
    <xf numFmtId="0" fontId="3" fillId="84" borderId="73" applyNumberFormat="0" applyProtection="0">
      <alignment horizontal="left" vertical="center" indent="1"/>
    </xf>
    <xf numFmtId="4" fontId="23" fillId="82" borderId="28" applyNumberFormat="0" applyProtection="0">
      <alignment vertical="center"/>
    </xf>
    <xf numFmtId="4" fontId="23" fillId="82" borderId="28" applyNumberFormat="0" applyProtection="0">
      <alignment vertical="center"/>
    </xf>
    <xf numFmtId="4" fontId="36" fillId="82" borderId="77" applyNumberFormat="0" applyProtection="0">
      <alignment vertical="center"/>
    </xf>
    <xf numFmtId="4" fontId="23" fillId="90" borderId="28" applyNumberFormat="0" applyProtection="0">
      <alignment horizontal="right" vertical="center"/>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23" fillId="54" borderId="28" applyNumberFormat="0" applyProtection="0">
      <alignment horizontal="left" vertical="center" indent="1"/>
    </xf>
    <xf numFmtId="4" fontId="23" fillId="83" borderId="28" applyNumberFormat="0" applyProtection="0">
      <alignment horizontal="left" vertical="center" indent="1"/>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23" fillId="95" borderId="28" applyNumberFormat="0" applyProtection="0">
      <alignment horizontal="right" vertical="center"/>
    </xf>
    <xf numFmtId="4" fontId="23" fillId="95" borderId="28" applyNumberFormat="0" applyProtection="0">
      <alignment horizontal="right" vertical="center"/>
    </xf>
    <xf numFmtId="4" fontId="23" fillId="95" borderId="28"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46" fillId="69" borderId="77" applyNumberFormat="0" applyProtection="0">
      <alignment horizontal="right" vertical="center"/>
    </xf>
    <xf numFmtId="4" fontId="45" fillId="68" borderId="79" applyNumberFormat="0" applyProtection="0">
      <alignment horizontal="left" vertical="center" indent="1"/>
    </xf>
    <xf numFmtId="4" fontId="40" fillId="102" borderId="77" applyNumberFormat="0" applyProtection="0">
      <alignment horizontal="left" vertical="center" indent="1"/>
    </xf>
    <xf numFmtId="0" fontId="3" fillId="55" borderId="77" applyNumberFormat="0" applyProtection="0">
      <alignment horizontal="left" vertical="top" indent="1"/>
    </xf>
    <xf numFmtId="0" fontId="40" fillId="68" borderId="77" applyNumberFormat="0" applyProtection="0">
      <alignment horizontal="left" vertical="top" indent="1"/>
    </xf>
    <xf numFmtId="4" fontId="33" fillId="66" borderId="77" applyNumberFormat="0" applyProtection="0">
      <alignment horizontal="left" vertical="center" indent="1"/>
    </xf>
    <xf numFmtId="4" fontId="41" fillId="69" borderId="77"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0" fontId="23" fillId="104" borderId="28"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23" fillId="71"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23" fillId="105" borderId="28"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23" fillId="102"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23" fillId="107" borderId="28"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23" fillId="107"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23" fillId="101" borderId="28"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23" fillId="101"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8"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center" indent="1"/>
    </xf>
    <xf numFmtId="0" fontId="3" fillId="68" borderId="77" applyNumberFormat="0" applyProtection="0">
      <alignment horizontal="left" vertical="center" indent="1"/>
    </xf>
    <xf numFmtId="4" fontId="40" fillId="100" borderId="36" applyNumberFormat="0" applyProtection="0">
      <alignment horizontal="left" vertical="center" indent="1"/>
    </xf>
    <xf numFmtId="4" fontId="35" fillId="64" borderId="77" applyNumberFormat="0" applyProtection="0">
      <alignment horizontal="right" vertical="center"/>
    </xf>
    <xf numFmtId="4" fontId="35" fillId="63" borderId="77" applyNumberFormat="0" applyProtection="0">
      <alignment horizontal="right" vertical="center"/>
    </xf>
    <xf numFmtId="4" fontId="23" fillId="83" borderId="28" applyNumberFormat="0" applyProtection="0">
      <alignment horizontal="left" vertical="center" indent="1"/>
    </xf>
    <xf numFmtId="4" fontId="35" fillId="59" borderId="77" applyNumberFormat="0" applyProtection="0">
      <alignment horizontal="right" vertical="center"/>
    </xf>
    <xf numFmtId="4" fontId="35" fillId="61" borderId="77" applyNumberFormat="0" applyProtection="0">
      <alignment horizontal="right" vertical="center"/>
    </xf>
    <xf numFmtId="4" fontId="40" fillId="101" borderId="77" applyNumberFormat="0" applyProtection="0">
      <alignment horizontal="right" vertical="center"/>
    </xf>
    <xf numFmtId="4" fontId="23" fillId="0" borderId="28"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2" borderId="77" applyNumberFormat="0" applyProtection="0">
      <alignment horizontal="left" vertical="center" indent="1"/>
    </xf>
    <xf numFmtId="4" fontId="23" fillId="83" borderId="28"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35" fillId="57" borderId="77" applyNumberFormat="0" applyProtection="0">
      <alignment horizontal="right" vertical="center"/>
    </xf>
    <xf numFmtId="4" fontId="35" fillId="56" borderId="77" applyNumberFormat="0" applyProtection="0">
      <alignment horizontal="right" vertical="center"/>
    </xf>
    <xf numFmtId="4" fontId="33" fillId="54" borderId="77" applyNumberFormat="0" applyProtection="0">
      <alignment vertical="center"/>
    </xf>
    <xf numFmtId="4" fontId="23" fillId="0" borderId="28" applyNumberFormat="0" applyProtection="0">
      <alignment horizontal="right" vertical="center"/>
    </xf>
    <xf numFmtId="4" fontId="23" fillId="0" borderId="28" applyNumberFormat="0" applyProtection="0">
      <alignment horizontal="right" vertical="center"/>
    </xf>
    <xf numFmtId="0" fontId="23" fillId="73" borderId="80"/>
    <xf numFmtId="0" fontId="3" fillId="4" borderId="73"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9" borderId="77" applyNumberFormat="0" applyProtection="0">
      <alignment horizontal="left" vertical="center" indent="1"/>
    </xf>
    <xf numFmtId="4" fontId="23" fillId="98" borderId="35" applyNumberFormat="0" applyProtection="0">
      <alignment horizontal="left" vertical="center" indent="1"/>
    </xf>
    <xf numFmtId="4" fontId="23" fillId="101" borderId="35" applyNumberFormat="0" applyProtection="0">
      <alignment horizontal="left" vertical="center" indent="1"/>
    </xf>
    <xf numFmtId="0" fontId="3" fillId="4" borderId="73" applyNumberFormat="0" applyProtection="0">
      <alignment horizontal="left" vertical="center" indent="1"/>
    </xf>
    <xf numFmtId="4" fontId="40" fillId="95" borderId="77" applyNumberFormat="0" applyProtection="0">
      <alignment horizontal="right" vertical="center"/>
    </xf>
    <xf numFmtId="0" fontId="3" fillId="106" borderId="73" applyNumberFormat="0" applyProtection="0">
      <alignment horizontal="left" vertical="center" indent="1"/>
    </xf>
    <xf numFmtId="4" fontId="40" fillId="95" borderId="77" applyNumberFormat="0" applyProtection="0">
      <alignment horizontal="right" vertical="center"/>
    </xf>
    <xf numFmtId="0" fontId="3" fillId="4" borderId="73" applyNumberFormat="0" applyProtection="0">
      <alignment horizontal="left" vertical="center" indent="1"/>
    </xf>
    <xf numFmtId="0" fontId="23" fillId="107" borderId="77" applyNumberFormat="0" applyProtection="0">
      <alignment horizontal="left" vertical="top" indent="1"/>
    </xf>
    <xf numFmtId="4" fontId="40" fillId="63" borderId="73" applyNumberFormat="0" applyProtection="0">
      <alignment horizontal="right" vertical="center"/>
    </xf>
    <xf numFmtId="0" fontId="23" fillId="102" borderId="77" applyNumberFormat="0" applyProtection="0">
      <alignment horizontal="left" vertical="top" indent="1"/>
    </xf>
    <xf numFmtId="4" fontId="35" fillId="69" borderId="77" applyNumberFormat="0" applyProtection="0">
      <alignment vertical="center"/>
    </xf>
    <xf numFmtId="0" fontId="23" fillId="102" borderId="77" applyNumberFormat="0" applyProtection="0">
      <alignment horizontal="left" vertical="top" indent="1"/>
    </xf>
    <xf numFmtId="4" fontId="23" fillId="102" borderId="35" applyNumberFormat="0" applyProtection="0">
      <alignment horizontal="left" vertical="center" indent="1"/>
    </xf>
    <xf numFmtId="4" fontId="33" fillId="66" borderId="77" applyNumberFormat="0" applyProtection="0">
      <alignment horizontal="left" vertical="center" indent="1"/>
    </xf>
    <xf numFmtId="0" fontId="3" fillId="69" borderId="77" applyNumberFormat="0" applyProtection="0">
      <alignment horizontal="left" vertical="center" indent="1"/>
    </xf>
    <xf numFmtId="0" fontId="3" fillId="106" borderId="73" applyNumberFormat="0" applyProtection="0">
      <alignment horizontal="left" vertical="center" indent="1"/>
    </xf>
    <xf numFmtId="0" fontId="3" fillId="106" borderId="73" applyNumberFormat="0" applyProtection="0">
      <alignment horizontal="left" vertical="center" indent="1"/>
    </xf>
    <xf numFmtId="0" fontId="3" fillId="69" borderId="77" applyNumberFormat="0" applyProtection="0">
      <alignment horizontal="left" vertical="top" indent="1"/>
    </xf>
    <xf numFmtId="4" fontId="23" fillId="102" borderId="28" applyNumberFormat="0" applyProtection="0">
      <alignment horizontal="right" vertical="center"/>
    </xf>
    <xf numFmtId="0" fontId="23" fillId="105" borderId="28" applyNumberFormat="0" applyProtection="0">
      <alignment horizontal="left" vertical="center" indent="1"/>
    </xf>
    <xf numFmtId="0" fontId="121" fillId="104" borderId="82" applyNumberFormat="0" applyAlignment="0" applyProtection="0"/>
    <xf numFmtId="4" fontId="40" fillId="101" borderId="77" applyNumberFormat="0" applyProtection="0">
      <alignment horizontal="right" vertical="center"/>
    </xf>
    <xf numFmtId="4" fontId="36" fillId="54" borderId="77" applyNumberFormat="0" applyProtection="0">
      <alignment horizontal="left" vertical="center" indent="1"/>
    </xf>
    <xf numFmtId="4" fontId="23" fillId="96" borderId="28" applyNumberFormat="0" applyProtection="0">
      <alignment horizontal="right" vertical="center"/>
    </xf>
    <xf numFmtId="4" fontId="23" fillId="96" borderId="28" applyNumberFormat="0" applyProtection="0">
      <alignment horizontal="right" vertical="center"/>
    </xf>
    <xf numFmtId="0" fontId="3" fillId="106" borderId="73" applyNumberFormat="0" applyProtection="0">
      <alignment horizontal="left" vertical="center" indent="1"/>
    </xf>
    <xf numFmtId="0" fontId="3" fillId="84" borderId="73" applyNumberFormat="0" applyProtection="0">
      <alignment horizontal="left" vertical="center" indent="1"/>
    </xf>
    <xf numFmtId="0" fontId="23" fillId="105" borderId="28" applyNumberFormat="0" applyProtection="0">
      <alignment horizontal="left" vertical="center" indent="1"/>
    </xf>
    <xf numFmtId="0" fontId="36" fillId="54" borderId="77" applyNumberFormat="0" applyProtection="0">
      <alignment horizontal="left" vertical="top" indent="1"/>
    </xf>
    <xf numFmtId="4" fontId="23" fillId="83" borderId="28" applyNumberFormat="0" applyProtection="0">
      <alignment horizontal="left" vertical="center" indent="1"/>
    </xf>
    <xf numFmtId="4" fontId="82" fillId="72" borderId="77" applyNumberFormat="0" applyProtection="0">
      <alignment vertical="center"/>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96" borderId="28" applyNumberFormat="0" applyProtection="0">
      <alignment horizontal="right" vertical="center"/>
    </xf>
    <xf numFmtId="0" fontId="81" fillId="0" borderId="9">
      <alignment horizontal="center"/>
    </xf>
    <xf numFmtId="0" fontId="23" fillId="105" borderId="28" applyNumberFormat="0" applyProtection="0">
      <alignment horizontal="left" vertical="center" indent="1"/>
    </xf>
    <xf numFmtId="4" fontId="23" fillId="101" borderId="35" applyNumberFormat="0" applyProtection="0">
      <alignment horizontal="left" vertical="center" indent="1"/>
    </xf>
    <xf numFmtId="4" fontId="113" fillId="54" borderId="77" applyNumberFormat="0" applyProtection="0">
      <alignment vertical="center"/>
    </xf>
    <xf numFmtId="0" fontId="3" fillId="84" borderId="73" applyNumberFormat="0" applyProtection="0">
      <alignment horizontal="left" vertical="center" indent="1"/>
    </xf>
    <xf numFmtId="4" fontId="88" fillId="101" borderId="77" applyNumberFormat="0" applyProtection="0">
      <alignment horizontal="right" vertical="center"/>
    </xf>
    <xf numFmtId="0" fontId="3" fillId="84" borderId="73" applyNumberFormat="0" applyProtection="0">
      <alignment horizontal="left" vertical="center" indent="1"/>
    </xf>
    <xf numFmtId="4" fontId="113" fillId="54" borderId="77" applyNumberFormat="0" applyProtection="0">
      <alignment vertical="center"/>
    </xf>
    <xf numFmtId="4" fontId="36" fillId="54" borderId="77" applyNumberFormat="0" applyProtection="0">
      <alignment horizontal="left" vertical="center" indent="1"/>
    </xf>
    <xf numFmtId="4" fontId="35" fillId="66" borderId="77" applyNumberFormat="0" applyProtection="0">
      <alignment horizontal="right" vertical="center"/>
    </xf>
    <xf numFmtId="4" fontId="23" fillId="101" borderId="35" applyNumberFormat="0" applyProtection="0">
      <alignment horizontal="left" vertical="center" indent="1"/>
    </xf>
    <xf numFmtId="0" fontId="23" fillId="101" borderId="28" applyNumberFormat="0" applyProtection="0">
      <alignment horizontal="left" vertical="center" indent="1"/>
    </xf>
    <xf numFmtId="4" fontId="23" fillId="96" borderId="28" applyNumberFormat="0" applyProtection="0">
      <alignment horizontal="right" vertical="center"/>
    </xf>
    <xf numFmtId="0" fontId="3" fillId="68" borderId="77" applyNumberFormat="0" applyProtection="0">
      <alignment horizontal="left" vertical="top" indent="1"/>
    </xf>
    <xf numFmtId="4" fontId="23" fillId="102" borderId="35" applyNumberFormat="0" applyProtection="0">
      <alignment horizontal="left" vertical="center" indent="1"/>
    </xf>
    <xf numFmtId="4" fontId="40" fillId="102" borderId="77" applyNumberFormat="0" applyProtection="0">
      <alignment horizontal="right" vertical="center"/>
    </xf>
    <xf numFmtId="0" fontId="23" fillId="102" borderId="77" applyNumberFormat="0" applyProtection="0">
      <alignment horizontal="left" vertical="top" indent="1"/>
    </xf>
    <xf numFmtId="4" fontId="23" fillId="101" borderId="35" applyNumberFormat="0" applyProtection="0">
      <alignment horizontal="left" vertical="center" indent="1"/>
    </xf>
    <xf numFmtId="0" fontId="3" fillId="66" borderId="77" applyNumberFormat="0" applyProtection="0">
      <alignment horizontal="left" vertical="top" indent="1"/>
    </xf>
    <xf numFmtId="4" fontId="40" fillId="54" borderId="73" applyNumberFormat="0" applyProtection="0">
      <alignment vertical="center"/>
    </xf>
    <xf numFmtId="0" fontId="3" fillId="69" borderId="77" applyNumberFormat="0" applyProtection="0">
      <alignment horizontal="left" vertical="center" indent="1"/>
    </xf>
    <xf numFmtId="0" fontId="3" fillId="84" borderId="73" applyNumberFormat="0" applyProtection="0">
      <alignment horizontal="left" vertical="center" indent="1"/>
    </xf>
    <xf numFmtId="0" fontId="3" fillId="106" borderId="73" applyNumberFormat="0" applyProtection="0">
      <alignment horizontal="left" vertical="center" indent="1"/>
    </xf>
    <xf numFmtId="0" fontId="3" fillId="69" borderId="77" applyNumberFormat="0" applyProtection="0">
      <alignment horizontal="left" vertical="top" indent="1"/>
    </xf>
    <xf numFmtId="4" fontId="23" fillId="83" borderId="28" applyNumberFormat="0" applyProtection="0">
      <alignment horizontal="left" vertical="center" indent="1"/>
    </xf>
    <xf numFmtId="4" fontId="82" fillId="101" borderId="77" applyNumberFormat="0" applyProtection="0">
      <alignment horizontal="right" vertical="center"/>
    </xf>
    <xf numFmtId="4" fontId="23" fillId="83" borderId="28" applyNumberFormat="0" applyProtection="0">
      <alignment horizontal="left" vertical="center" indent="1"/>
    </xf>
    <xf numFmtId="0" fontId="3" fillId="68" borderId="77" applyNumberFormat="0" applyProtection="0">
      <alignment horizontal="left" vertical="center" indent="1"/>
    </xf>
    <xf numFmtId="0" fontId="23" fillId="73" borderId="80"/>
    <xf numFmtId="0" fontId="23" fillId="105" borderId="28" applyNumberFormat="0" applyProtection="0">
      <alignment horizontal="left" vertical="center" indent="1"/>
    </xf>
    <xf numFmtId="4" fontId="23" fillId="102" borderId="28" applyNumberFormat="0" applyProtection="0">
      <alignment horizontal="right" vertical="center"/>
    </xf>
    <xf numFmtId="4" fontId="23" fillId="102" borderId="35" applyNumberFormat="0" applyProtection="0">
      <alignment horizontal="left" vertical="center" indent="1"/>
    </xf>
    <xf numFmtId="0" fontId="23" fillId="105" borderId="28" applyNumberFormat="0" applyProtection="0">
      <alignment horizontal="left" vertical="center" indent="1"/>
    </xf>
    <xf numFmtId="0" fontId="23" fillId="101" borderId="77" applyNumberFormat="0" applyProtection="0">
      <alignment horizontal="left" vertical="top" indent="1"/>
    </xf>
    <xf numFmtId="0" fontId="3" fillId="55" borderId="77" applyNumberFormat="0" applyProtection="0">
      <alignment horizontal="left" vertical="top" indent="1"/>
    </xf>
    <xf numFmtId="4" fontId="40" fillId="102" borderId="77" applyNumberFormat="0" applyProtection="0">
      <alignment horizontal="right" vertical="center"/>
    </xf>
    <xf numFmtId="0" fontId="3" fillId="106" borderId="73" applyNumberFormat="0" applyProtection="0">
      <alignment horizontal="left" vertical="center" indent="1"/>
    </xf>
    <xf numFmtId="0" fontId="23" fillId="105" borderId="28" applyNumberFormat="0" applyProtection="0">
      <alignment horizontal="left" vertical="center" indent="1"/>
    </xf>
    <xf numFmtId="4" fontId="23" fillId="101" borderId="35" applyNumberFormat="0" applyProtection="0">
      <alignment horizontal="left" vertical="center" indent="1"/>
    </xf>
    <xf numFmtId="0" fontId="23" fillId="105" borderId="28" applyNumberFormat="0" applyProtection="0">
      <alignment horizontal="left" vertical="center" indent="1"/>
    </xf>
    <xf numFmtId="4" fontId="23" fillId="101" borderId="35" applyNumberFormat="0" applyProtection="0">
      <alignment horizontal="left" vertical="center" indent="1"/>
    </xf>
    <xf numFmtId="0" fontId="3" fillId="106" borderId="73" applyNumberFormat="0" applyProtection="0">
      <alignment horizontal="left" vertical="center" indent="1"/>
    </xf>
    <xf numFmtId="4" fontId="82" fillId="72" borderId="77" applyNumberFormat="0" applyProtection="0">
      <alignment vertical="center"/>
    </xf>
    <xf numFmtId="0" fontId="36" fillId="54" borderId="77" applyNumberFormat="0" applyProtection="0">
      <alignment horizontal="left" vertical="top" indent="1"/>
    </xf>
    <xf numFmtId="4" fontId="23" fillId="83" borderId="28" applyNumberFormat="0" applyProtection="0">
      <alignment horizontal="left" vertical="center" indent="1"/>
    </xf>
    <xf numFmtId="0" fontId="23" fillId="71" borderId="77" applyNumberFormat="0" applyProtection="0">
      <alignment horizontal="left" vertical="top" indent="1"/>
    </xf>
    <xf numFmtId="0" fontId="23" fillId="71" borderId="77" applyNumberFormat="0" applyProtection="0">
      <alignment horizontal="left" vertical="top" indent="1"/>
    </xf>
    <xf numFmtId="0" fontId="23" fillId="71" borderId="77" applyNumberFormat="0" applyProtection="0">
      <alignment horizontal="left" vertical="top" indent="1"/>
    </xf>
    <xf numFmtId="4" fontId="3" fillId="71" borderId="35" applyNumberFormat="0" applyProtection="0">
      <alignment horizontal="left" vertical="center" indent="1"/>
    </xf>
    <xf numFmtId="0" fontId="23" fillId="104" borderId="28" applyNumberFormat="0" applyProtection="0">
      <alignment horizontal="left" vertical="center" indent="1"/>
    </xf>
    <xf numFmtId="4" fontId="40" fillId="100" borderId="36" applyNumberFormat="0" applyProtection="0">
      <alignment horizontal="left" vertical="center" indent="1"/>
    </xf>
    <xf numFmtId="4" fontId="23" fillId="96" borderId="28" applyNumberFormat="0" applyProtection="0">
      <alignment horizontal="right" vertical="center"/>
    </xf>
    <xf numFmtId="0" fontId="23" fillId="104" borderId="28" applyNumberFormat="0" applyProtection="0">
      <alignment horizontal="left" vertical="center" indent="1"/>
    </xf>
    <xf numFmtId="4" fontId="35" fillId="62" borderId="77" applyNumberFormat="0" applyProtection="0">
      <alignment horizontal="right" vertical="center"/>
    </xf>
    <xf numFmtId="4" fontId="23" fillId="98" borderId="35" applyNumberFormat="0" applyProtection="0">
      <alignment horizontal="left" vertical="center" indent="1"/>
    </xf>
    <xf numFmtId="0" fontId="23" fillId="104" borderId="28" applyNumberFormat="0" applyProtection="0">
      <alignment horizontal="left" vertical="center" indent="1"/>
    </xf>
    <xf numFmtId="4" fontId="3" fillId="71" borderId="35" applyNumberFormat="0" applyProtection="0">
      <alignment horizontal="left" vertical="center" indent="1"/>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3" fillId="71" borderId="35" applyNumberFormat="0" applyProtection="0">
      <alignment horizontal="left" vertical="center" indent="1"/>
    </xf>
    <xf numFmtId="0" fontId="23" fillId="104" borderId="28" applyNumberFormat="0" applyProtection="0">
      <alignment horizontal="left" vertical="center" indent="1"/>
    </xf>
    <xf numFmtId="4" fontId="113" fillId="54" borderId="77" applyNumberFormat="0" applyProtection="0">
      <alignment vertical="center"/>
    </xf>
    <xf numFmtId="4" fontId="23" fillId="96" borderId="28" applyNumberFormat="0" applyProtection="0">
      <alignment horizontal="right" vertical="center"/>
    </xf>
    <xf numFmtId="4" fontId="40" fillId="103" borderId="73" applyNumberFormat="0" applyProtection="0">
      <alignment horizontal="left" vertical="center" indent="1"/>
    </xf>
    <xf numFmtId="4" fontId="40" fillId="103" borderId="73" applyNumberFormat="0" applyProtection="0">
      <alignment horizontal="left" vertical="center" indent="1"/>
    </xf>
    <xf numFmtId="4" fontId="23" fillId="102" borderId="35" applyNumberFormat="0" applyProtection="0">
      <alignment horizontal="left" vertical="center" indent="1"/>
    </xf>
    <xf numFmtId="4" fontId="89" fillId="70" borderId="28" applyNumberFormat="0" applyProtection="0">
      <alignment horizontal="right" vertical="center"/>
    </xf>
    <xf numFmtId="4" fontId="23" fillId="102" borderId="35" applyNumberFormat="0" applyProtection="0">
      <alignment horizontal="left" vertical="center" indent="1"/>
    </xf>
    <xf numFmtId="0" fontId="3" fillId="103" borderId="73" applyNumberFormat="0" applyProtection="0">
      <alignment horizontal="left" vertical="center" indent="1"/>
    </xf>
    <xf numFmtId="0" fontId="23" fillId="104" borderId="28" applyNumberFormat="0" applyProtection="0">
      <alignment horizontal="left" vertical="center" indent="1"/>
    </xf>
    <xf numFmtId="4" fontId="88" fillId="100" borderId="73" applyNumberFormat="0" applyProtection="0">
      <alignment horizontal="right" vertical="center"/>
    </xf>
    <xf numFmtId="4" fontId="23" fillId="102" borderId="35" applyNumberFormat="0" applyProtection="0">
      <alignment horizontal="left" vertical="center" indent="1"/>
    </xf>
    <xf numFmtId="4" fontId="23" fillId="98" borderId="35" applyNumberFormat="0" applyProtection="0">
      <alignment horizontal="left" vertical="center" indent="1"/>
    </xf>
    <xf numFmtId="0" fontId="23" fillId="104" borderId="28" applyNumberFormat="0" applyProtection="0">
      <alignment horizontal="left" vertical="center" indent="1"/>
    </xf>
    <xf numFmtId="4" fontId="23" fillId="98" borderId="35" applyNumberFormat="0" applyProtection="0">
      <alignment horizontal="left" vertical="center" indent="1"/>
    </xf>
    <xf numFmtId="4" fontId="23" fillId="102" borderId="35" applyNumberFormat="0" applyProtection="0">
      <alignment horizontal="left" vertical="center" indent="1"/>
    </xf>
    <xf numFmtId="0" fontId="23" fillId="104" borderId="28"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36" fillId="99" borderId="73" applyNumberFormat="0" applyProtection="0">
      <alignment horizontal="left" vertical="center" indent="1"/>
    </xf>
    <xf numFmtId="4" fontId="23" fillId="102" borderId="35" applyNumberFormat="0" applyProtection="0">
      <alignment horizontal="left" vertical="center" indent="1"/>
    </xf>
    <xf numFmtId="4" fontId="40" fillId="100" borderId="36" applyNumberFormat="0" applyProtection="0">
      <alignment horizontal="left" vertical="center" indent="1"/>
    </xf>
    <xf numFmtId="0" fontId="23" fillId="104" borderId="28" applyNumberFormat="0" applyProtection="0">
      <alignment horizontal="left" vertical="center" indent="1"/>
    </xf>
    <xf numFmtId="4" fontId="23" fillId="96" borderId="28" applyNumberFormat="0" applyProtection="0">
      <alignment horizontal="right" vertical="center"/>
    </xf>
    <xf numFmtId="4" fontId="46" fillId="69" borderId="77" applyNumberFormat="0" applyProtection="0">
      <alignment horizontal="right" vertical="center"/>
    </xf>
    <xf numFmtId="4" fontId="23" fillId="96" borderId="28" applyNumberFormat="0" applyProtection="0">
      <alignment horizontal="right" vertical="center"/>
    </xf>
    <xf numFmtId="4" fontId="40" fillId="103" borderId="73" applyNumberFormat="0" applyProtection="0">
      <alignment horizontal="left" vertical="center" indent="1"/>
    </xf>
    <xf numFmtId="0" fontId="23" fillId="104" borderId="28" applyNumberFormat="0" applyProtection="0">
      <alignment horizontal="left" vertical="center" indent="1"/>
    </xf>
    <xf numFmtId="4" fontId="40" fillId="54" borderId="73" applyNumberFormat="0" applyProtection="0">
      <alignment horizontal="left" vertical="center" indent="1"/>
    </xf>
    <xf numFmtId="4" fontId="23" fillId="96" borderId="28" applyNumberFormat="0" applyProtection="0">
      <alignment horizontal="right" vertical="center"/>
    </xf>
    <xf numFmtId="4" fontId="40" fillId="100" borderId="36" applyNumberFormat="0" applyProtection="0">
      <alignment horizontal="left" vertical="center" indent="1"/>
    </xf>
    <xf numFmtId="4" fontId="46" fillId="69" borderId="77" applyNumberFormat="0" applyProtection="0">
      <alignment horizontal="right" vertical="center"/>
    </xf>
    <xf numFmtId="0" fontId="23" fillId="104" borderId="28" applyNumberFormat="0" applyProtection="0">
      <alignment horizontal="left" vertical="center" indent="1"/>
    </xf>
    <xf numFmtId="0" fontId="23" fillId="73" borderId="80"/>
    <xf numFmtId="4" fontId="40" fillId="97" borderId="73" applyNumberFormat="0" applyProtection="0">
      <alignment horizontal="right" vertical="center"/>
    </xf>
    <xf numFmtId="0" fontId="23" fillId="105" borderId="28" applyNumberFormat="0" applyProtection="0">
      <alignment horizontal="left" vertical="center" indent="1"/>
    </xf>
    <xf numFmtId="0" fontId="23" fillId="73" borderId="80"/>
    <xf numFmtId="4" fontId="40" fillId="96" borderId="77" applyNumberFormat="0" applyProtection="0">
      <alignment horizontal="right" vertical="center"/>
    </xf>
    <xf numFmtId="4" fontId="23" fillId="0" borderId="28" applyNumberFormat="0" applyProtection="0">
      <alignment horizontal="right" vertical="center"/>
    </xf>
    <xf numFmtId="0" fontId="23" fillId="73" borderId="80"/>
    <xf numFmtId="4" fontId="40" fillId="97" borderId="73" applyNumberFormat="0" applyProtection="0">
      <alignment horizontal="right" vertical="center"/>
    </xf>
    <xf numFmtId="4" fontId="40" fillId="96" borderId="77" applyNumberFormat="0" applyProtection="0">
      <alignment horizontal="right" vertical="center"/>
    </xf>
    <xf numFmtId="0" fontId="23" fillId="73" borderId="80"/>
    <xf numFmtId="4" fontId="40" fillId="102" borderId="77" applyNumberFormat="0" applyProtection="0">
      <alignment horizontal="left" vertical="center" indent="1"/>
    </xf>
    <xf numFmtId="0" fontId="40" fillId="68" borderId="77" applyNumberFormat="0" applyProtection="0">
      <alignment horizontal="left" vertical="top" indent="1"/>
    </xf>
    <xf numFmtId="4" fontId="40" fillId="102" borderId="77" applyNumberFormat="0" applyProtection="0">
      <alignment horizontal="left" vertical="center"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40" fillId="102" borderId="77" applyNumberFormat="0" applyProtection="0">
      <alignment horizontal="left" vertical="center" indent="1"/>
    </xf>
    <xf numFmtId="0" fontId="40" fillId="68" borderId="77" applyNumberFormat="0" applyProtection="0">
      <alignment horizontal="left" vertical="top" indent="1"/>
    </xf>
    <xf numFmtId="0" fontId="23" fillId="73" borderId="80"/>
    <xf numFmtId="0" fontId="40" fillId="68" borderId="77" applyNumberFormat="0" applyProtection="0">
      <alignment horizontal="left" vertical="top" indent="1"/>
    </xf>
    <xf numFmtId="4" fontId="40" fillId="102" borderId="77" applyNumberFormat="0" applyProtection="0">
      <alignment horizontal="left" vertical="center"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23" fillId="96" borderId="28" applyNumberFormat="0" applyProtection="0">
      <alignment horizontal="right" vertical="center"/>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40" fillId="102" borderId="77" applyNumberFormat="0" applyProtection="0">
      <alignment horizontal="left" vertical="center"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46" fillId="69"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0" fontId="3" fillId="68" borderId="77" applyNumberFormat="0" applyProtection="0">
      <alignment horizontal="left" vertical="top" indent="1"/>
    </xf>
    <xf numFmtId="4" fontId="45" fillId="68" borderId="79"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4" fontId="33" fillId="66" borderId="77" applyNumberFormat="0" applyProtection="0">
      <alignment horizontal="left" vertical="center" indent="1"/>
    </xf>
    <xf numFmtId="4" fontId="23" fillId="94" borderId="28" applyNumberFormat="0" applyProtection="0">
      <alignment horizontal="right" vertical="center"/>
    </xf>
    <xf numFmtId="4" fontId="40" fillId="102" borderId="77" applyNumberFormat="0" applyProtection="0">
      <alignment horizontal="right" vertical="center"/>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9"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23" fillId="73" borderId="80"/>
    <xf numFmtId="0" fontId="3" fillId="69" borderId="77" applyNumberFormat="0" applyProtection="0">
      <alignment horizontal="left" vertical="top" indent="1"/>
    </xf>
    <xf numFmtId="0" fontId="23" fillId="104" borderId="28" applyNumberFormat="0" applyProtection="0">
      <alignment horizontal="left" vertical="center" indent="1"/>
    </xf>
    <xf numFmtId="0" fontId="32" fillId="0" borderId="38" applyNumberFormat="0" applyFill="0" applyAlignment="0" applyProtection="0"/>
    <xf numFmtId="4" fontId="40" fillId="102"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4" fontId="23" fillId="83" borderId="28" applyNumberFormat="0" applyProtection="0">
      <alignment horizontal="left" vertical="center" indent="1"/>
    </xf>
    <xf numFmtId="4" fontId="36" fillId="54" borderId="77" applyNumberFormat="0" applyProtection="0">
      <alignment horizontal="left" vertical="center" indent="1"/>
    </xf>
    <xf numFmtId="4" fontId="82" fillId="72" borderId="77" applyNumberFormat="0" applyProtection="0">
      <alignment vertical="center"/>
    </xf>
    <xf numFmtId="0" fontId="3" fillId="55" borderId="77" applyNumberFormat="0" applyProtection="0">
      <alignment horizontal="left" vertical="top" indent="1"/>
    </xf>
    <xf numFmtId="4" fontId="40" fillId="72" borderId="77" applyNumberFormat="0" applyProtection="0">
      <alignment vertical="center"/>
    </xf>
    <xf numFmtId="0" fontId="3" fillId="55" borderId="77" applyNumberFormat="0" applyProtection="0">
      <alignment horizontal="left" vertical="center" indent="1"/>
    </xf>
    <xf numFmtId="4" fontId="82" fillId="101" borderId="77" applyNumberFormat="0" applyProtection="0">
      <alignment horizontal="right" vertical="center"/>
    </xf>
    <xf numFmtId="0" fontId="3" fillId="55" borderId="77" applyNumberFormat="0" applyProtection="0">
      <alignment horizontal="left" vertical="center" indent="1"/>
    </xf>
    <xf numFmtId="0" fontId="3" fillId="55" borderId="77" applyNumberFormat="0" applyProtection="0">
      <alignment horizontal="left" vertical="top" indent="1"/>
    </xf>
    <xf numFmtId="49" fontId="92" fillId="110" borderId="37"/>
    <xf numFmtId="0" fontId="3" fillId="55" borderId="77" applyNumberFormat="0" applyProtection="0">
      <alignment horizontal="left" vertical="top" indent="1"/>
    </xf>
    <xf numFmtId="0" fontId="23" fillId="70" borderId="57" applyNumberFormat="0">
      <protection locked="0"/>
    </xf>
    <xf numFmtId="0" fontId="3" fillId="66" borderId="77" applyNumberFormat="0" applyProtection="0">
      <alignment horizontal="left" vertical="center" indent="1"/>
    </xf>
    <xf numFmtId="0" fontId="3" fillId="55" borderId="77" applyNumberFormat="0" applyProtection="0">
      <alignment horizontal="left" vertical="center" indent="1"/>
    </xf>
    <xf numFmtId="4" fontId="23" fillId="96" borderId="28" applyNumberFormat="0" applyProtection="0">
      <alignment horizontal="right" vertical="center"/>
    </xf>
    <xf numFmtId="4" fontId="40" fillId="102" borderId="77" applyNumberFormat="0" applyProtection="0">
      <alignment horizontal="right" vertical="center"/>
    </xf>
    <xf numFmtId="0" fontId="3" fillId="55" borderId="77" applyNumberFormat="0" applyProtection="0">
      <alignment horizontal="left" vertical="top" indent="1"/>
    </xf>
    <xf numFmtId="4" fontId="23" fillId="83" borderId="28" applyNumberFormat="0" applyProtection="0">
      <alignment horizontal="left" vertical="center" indent="1"/>
    </xf>
    <xf numFmtId="4" fontId="82" fillId="101" borderId="77" applyNumberFormat="0" applyProtection="0">
      <alignment horizontal="right" vertical="center"/>
    </xf>
    <xf numFmtId="4" fontId="23" fillId="83" borderId="28" applyNumberFormat="0" applyProtection="0">
      <alignment horizontal="left" vertical="center" indent="1"/>
    </xf>
    <xf numFmtId="0" fontId="3" fillId="69" borderId="77" applyNumberFormat="0" applyProtection="0">
      <alignment horizontal="left" vertical="top" indent="1"/>
    </xf>
    <xf numFmtId="0" fontId="3" fillId="55" borderId="77" applyNumberFormat="0" applyProtection="0">
      <alignment horizontal="left" vertical="top" indent="1"/>
    </xf>
    <xf numFmtId="4" fontId="40" fillId="0" borderId="77" applyNumberFormat="0" applyProtection="0">
      <alignment horizontal="right" vertical="center"/>
    </xf>
    <xf numFmtId="4" fontId="23" fillId="83" borderId="28" applyNumberFormat="0" applyProtection="0">
      <alignment horizontal="left" vertical="center" indent="1"/>
    </xf>
    <xf numFmtId="0" fontId="3" fillId="4" borderId="73" applyNumberFormat="0" applyProtection="0">
      <alignment horizontal="left" vertical="center" indent="1"/>
    </xf>
    <xf numFmtId="0" fontId="3" fillId="66" borderId="77" applyNumberFormat="0" applyProtection="0">
      <alignment horizontal="left" vertical="top" indent="1"/>
    </xf>
    <xf numFmtId="4" fontId="40" fillId="72" borderId="77" applyNumberFormat="0" applyProtection="0">
      <alignment vertical="center"/>
    </xf>
    <xf numFmtId="4" fontId="40" fillId="102" borderId="77" applyNumberFormat="0" applyProtection="0">
      <alignment horizontal="right" vertical="center"/>
    </xf>
    <xf numFmtId="0" fontId="3" fillId="68" borderId="77" applyNumberFormat="0" applyProtection="0">
      <alignment horizontal="left" vertical="top" indent="1"/>
    </xf>
    <xf numFmtId="4" fontId="40" fillId="72" borderId="73" applyNumberFormat="0" applyProtection="0">
      <alignment horizontal="left" vertical="center" indent="1"/>
    </xf>
    <xf numFmtId="0" fontId="36" fillId="54" borderId="77" applyNumberFormat="0" applyProtection="0">
      <alignment horizontal="left" vertical="top" indent="1"/>
    </xf>
    <xf numFmtId="4" fontId="40" fillId="101" borderId="77" applyNumberFormat="0" applyProtection="0">
      <alignment horizontal="right" vertical="center"/>
    </xf>
    <xf numFmtId="4" fontId="82" fillId="72" borderId="77" applyNumberFormat="0" applyProtection="0">
      <alignment vertical="center"/>
    </xf>
    <xf numFmtId="4" fontId="35" fillId="54" borderId="77" applyNumberFormat="0" applyProtection="0">
      <alignment horizontal="left" vertical="center" indent="1"/>
    </xf>
    <xf numFmtId="0" fontId="3" fillId="0" borderId="73" applyNumberFormat="0" applyProtection="0">
      <alignment horizontal="left" vertical="center" indent="1"/>
    </xf>
    <xf numFmtId="4" fontId="23" fillId="101" borderId="35" applyNumberFormat="0" applyProtection="0">
      <alignment horizontal="left" vertical="center" indent="1"/>
    </xf>
    <xf numFmtId="0" fontId="3" fillId="69" borderId="77" applyNumberFormat="0" applyProtection="0">
      <alignment horizontal="left" vertical="top" indent="1"/>
    </xf>
    <xf numFmtId="4" fontId="88" fillId="101" borderId="77" applyNumberFormat="0" applyProtection="0">
      <alignment horizontal="right" vertical="center"/>
    </xf>
    <xf numFmtId="4" fontId="36" fillId="82" borderId="77" applyNumberFormat="0" applyProtection="0">
      <alignment vertical="center"/>
    </xf>
    <xf numFmtId="4" fontId="113" fillId="54" borderId="77" applyNumberFormat="0" applyProtection="0">
      <alignment vertical="center"/>
    </xf>
    <xf numFmtId="0" fontId="3" fillId="69" borderId="77" applyNumberFormat="0" applyProtection="0">
      <alignment horizontal="left" vertical="top" indent="1"/>
    </xf>
    <xf numFmtId="0" fontId="3" fillId="55" borderId="77" applyNumberFormat="0" applyProtection="0">
      <alignment horizontal="left" vertical="center" indent="1"/>
    </xf>
    <xf numFmtId="4" fontId="23" fillId="82" borderId="28" applyNumberFormat="0" applyProtection="0">
      <alignment vertical="center"/>
    </xf>
    <xf numFmtId="0" fontId="36" fillId="54" borderId="77" applyNumberFormat="0" applyProtection="0">
      <alignment horizontal="left" vertical="top" indent="1"/>
    </xf>
    <xf numFmtId="4" fontId="82" fillId="72" borderId="77" applyNumberFormat="0" applyProtection="0">
      <alignment vertical="center"/>
    </xf>
    <xf numFmtId="0" fontId="3" fillId="69" borderId="77" applyNumberFormat="0" applyProtection="0">
      <alignment horizontal="left" vertical="center" indent="1"/>
    </xf>
    <xf numFmtId="0" fontId="59" fillId="77" borderId="53" applyNumberFormat="0" applyAlignment="0" applyProtection="0"/>
    <xf numFmtId="0" fontId="59" fillId="77" borderId="53" applyNumberFormat="0" applyAlignment="0" applyProtection="0"/>
    <xf numFmtId="0" fontId="36" fillId="54" borderId="77" applyNumberFormat="0" applyProtection="0">
      <alignment horizontal="left" vertical="top" indent="1"/>
    </xf>
    <xf numFmtId="0" fontId="3" fillId="68" borderId="77" applyNumberFormat="0" applyProtection="0">
      <alignment horizontal="left" vertical="top" indent="1"/>
    </xf>
    <xf numFmtId="0" fontId="3" fillId="69" borderId="77" applyNumberFormat="0" applyProtection="0">
      <alignment horizontal="left" vertical="top" indent="1"/>
    </xf>
    <xf numFmtId="0" fontId="3" fillId="55" borderId="77" applyNumberFormat="0" applyProtection="0">
      <alignment horizontal="left" vertical="top" indent="1"/>
    </xf>
    <xf numFmtId="0" fontId="3" fillId="68" borderId="77" applyNumberFormat="0" applyProtection="0">
      <alignment horizontal="left" vertical="top" indent="1"/>
    </xf>
    <xf numFmtId="4" fontId="40" fillId="72" borderId="73" applyNumberFormat="0" applyProtection="0">
      <alignment horizontal="left" vertical="center" indent="1"/>
    </xf>
    <xf numFmtId="4" fontId="36" fillId="98" borderId="56" applyNumberFormat="0" applyProtection="0">
      <alignment horizontal="left" vertical="center" indent="1"/>
    </xf>
    <xf numFmtId="0" fontId="146" fillId="125" borderId="75" applyBorder="0" applyProtection="0">
      <alignment horizontal="centerContinuous" vertical="center"/>
    </xf>
    <xf numFmtId="0" fontId="23" fillId="102" borderId="77" applyNumberFormat="0" applyProtection="0">
      <alignment horizontal="left" vertical="top" indent="1"/>
    </xf>
    <xf numFmtId="4" fontId="23" fillId="98" borderId="35" applyNumberFormat="0" applyProtection="0">
      <alignment horizontal="left" vertical="center" indent="1"/>
    </xf>
    <xf numFmtId="0" fontId="3" fillId="55" borderId="77" applyNumberFormat="0" applyProtection="0">
      <alignment horizontal="left" vertical="center" indent="1"/>
    </xf>
    <xf numFmtId="4" fontId="40" fillId="85" borderId="77" applyNumberFormat="0" applyProtection="0">
      <alignment horizontal="right" vertical="center"/>
    </xf>
    <xf numFmtId="0" fontId="3" fillId="84" borderId="73" applyNumberFormat="0" applyProtection="0">
      <alignment horizontal="left" vertical="center" indent="1"/>
    </xf>
    <xf numFmtId="0" fontId="3" fillId="55" borderId="77" applyNumberFormat="0" applyProtection="0">
      <alignment horizontal="left" vertical="top" indent="1"/>
    </xf>
    <xf numFmtId="4" fontId="40" fillId="95" borderId="77" applyNumberFormat="0" applyProtection="0">
      <alignment horizontal="right" vertical="center"/>
    </xf>
    <xf numFmtId="4" fontId="82" fillId="72" borderId="77" applyNumberFormat="0" applyProtection="0">
      <alignment vertical="center"/>
    </xf>
    <xf numFmtId="4" fontId="36" fillId="99" borderId="73" applyNumberFormat="0" applyProtection="0">
      <alignment horizontal="left" vertical="center" indent="1"/>
    </xf>
    <xf numFmtId="4" fontId="40" fillId="102" borderId="77" applyNumberFormat="0" applyProtection="0">
      <alignment horizontal="left" vertical="center" indent="1"/>
    </xf>
    <xf numFmtId="4" fontId="40" fillId="94" borderId="77" applyNumberFormat="0" applyProtection="0">
      <alignment horizontal="right" vertical="center"/>
    </xf>
    <xf numFmtId="4" fontId="35" fillId="62" borderId="77" applyNumberFormat="0" applyProtection="0">
      <alignment horizontal="right" vertical="center"/>
    </xf>
    <xf numFmtId="4" fontId="40" fillId="94" borderId="77" applyNumberFormat="0" applyProtection="0">
      <alignment horizontal="right" vertical="center"/>
    </xf>
    <xf numFmtId="4" fontId="113" fillId="54" borderId="77" applyNumberFormat="0" applyProtection="0">
      <alignment vertical="center"/>
    </xf>
    <xf numFmtId="4" fontId="23" fillId="96" borderId="28" applyNumberFormat="0" applyProtection="0">
      <alignment horizontal="right" vertical="center"/>
    </xf>
    <xf numFmtId="4" fontId="113" fillId="54" borderId="77" applyNumberFormat="0" applyProtection="0">
      <alignment vertical="center"/>
    </xf>
    <xf numFmtId="4" fontId="35" fillId="64" borderId="77" applyNumberFormat="0" applyProtection="0">
      <alignment horizontal="right" vertical="center"/>
    </xf>
    <xf numFmtId="4" fontId="34" fillId="54" borderId="77" applyNumberFormat="0" applyProtection="0">
      <alignment vertical="center"/>
    </xf>
    <xf numFmtId="0" fontId="3" fillId="69" borderId="77" applyNumberFormat="0" applyProtection="0">
      <alignment horizontal="left" vertical="top" indent="1"/>
    </xf>
    <xf numFmtId="4" fontId="23" fillId="95" borderId="28" applyNumberFormat="0" applyProtection="0">
      <alignment horizontal="right" vertical="center"/>
    </xf>
    <xf numFmtId="0" fontId="3" fillId="66" borderId="77" applyNumberFormat="0" applyProtection="0">
      <alignment horizontal="left" vertical="top" indent="1"/>
    </xf>
    <xf numFmtId="4" fontId="23" fillId="94" borderId="28" applyNumberFormat="0" applyProtection="0">
      <alignment horizontal="right" vertical="center"/>
    </xf>
    <xf numFmtId="4" fontId="23" fillId="0" borderId="28" applyNumberFormat="0" applyProtection="0">
      <alignment horizontal="right" vertical="center"/>
    </xf>
    <xf numFmtId="0" fontId="23" fillId="73" borderId="80"/>
    <xf numFmtId="0" fontId="23" fillId="107" borderId="28" applyNumberFormat="0" applyProtection="0">
      <alignment horizontal="left" vertical="center" indent="1"/>
    </xf>
    <xf numFmtId="4" fontId="40" fillId="100" borderId="36" applyNumberFormat="0" applyProtection="0">
      <alignment horizontal="left" vertical="center" indent="1"/>
    </xf>
    <xf numFmtId="4" fontId="23" fillId="90" borderId="28" applyNumberFormat="0" applyProtection="0">
      <alignment horizontal="right" vertical="center"/>
    </xf>
    <xf numFmtId="0" fontId="3" fillId="55"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23" fillId="83" borderId="28" applyNumberFormat="0" applyProtection="0">
      <alignment horizontal="left" vertical="center" indent="1"/>
    </xf>
    <xf numFmtId="4" fontId="40" fillId="102" borderId="77" applyNumberFormat="0" applyProtection="0">
      <alignment horizontal="left" vertical="center" indent="1"/>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23" fillId="0" borderId="28" applyNumberFormat="0" applyProtection="0">
      <alignment horizontal="right" vertical="center"/>
    </xf>
    <xf numFmtId="4" fontId="40" fillId="101" borderId="77" applyNumberFormat="0" applyProtection="0">
      <alignment horizontal="right" vertical="center"/>
    </xf>
    <xf numFmtId="0" fontId="3" fillId="55" borderId="77" applyNumberFormat="0" applyProtection="0">
      <alignment horizontal="left" vertical="top" indent="1"/>
    </xf>
    <xf numFmtId="0" fontId="36" fillId="54" borderId="77" applyNumberFormat="0" applyProtection="0">
      <alignment horizontal="left" vertical="top" indent="1"/>
    </xf>
    <xf numFmtId="4" fontId="36" fillId="82" borderId="77" applyNumberFormat="0" applyProtection="0">
      <alignment vertical="center"/>
    </xf>
    <xf numFmtId="4" fontId="35" fillId="54" borderId="77" applyNumberFormat="0" applyProtection="0">
      <alignment horizontal="left" vertical="center" indent="1"/>
    </xf>
    <xf numFmtId="4" fontId="33" fillId="65" borderId="56" applyNumberFormat="0" applyProtection="0">
      <alignment horizontal="left" vertical="center" indent="1"/>
    </xf>
    <xf numFmtId="0" fontId="3" fillId="66" borderId="77" applyNumberFormat="0" applyProtection="0">
      <alignment horizontal="left" vertical="center" indent="1"/>
    </xf>
    <xf numFmtId="0" fontId="40" fillId="68" borderId="77" applyNumberFormat="0" applyProtection="0">
      <alignment horizontal="left" vertical="top" indent="1"/>
    </xf>
    <xf numFmtId="0" fontId="3" fillId="55" borderId="77" applyNumberFormat="0" applyProtection="0">
      <alignment horizontal="left" vertical="top" indent="1"/>
    </xf>
    <xf numFmtId="4" fontId="40" fillId="94" borderId="77" applyNumberFormat="0" applyProtection="0">
      <alignment horizontal="right" vertical="center"/>
    </xf>
    <xf numFmtId="0" fontId="23" fillId="102"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23" fillId="101"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23" fillId="101" borderId="28" applyNumberFormat="0" applyProtection="0">
      <alignment horizontal="left" vertical="center" indent="1"/>
    </xf>
    <xf numFmtId="0" fontId="3" fillId="66" borderId="77" applyNumberFormat="0" applyProtection="0">
      <alignment horizontal="left" vertical="top" indent="1"/>
    </xf>
    <xf numFmtId="4" fontId="40" fillId="102"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23" fillId="107" borderId="28"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23" fillId="102"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23" fillId="105" borderId="28"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23" fillId="71"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23" fillId="104" borderId="28"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90" borderId="77" applyNumberFormat="0" applyProtection="0">
      <alignment horizontal="right" vertical="center"/>
    </xf>
    <xf numFmtId="0" fontId="23" fillId="107" borderId="28" applyNumberFormat="0" applyProtection="0">
      <alignment horizontal="left" vertical="center" indent="1"/>
    </xf>
    <xf numFmtId="0" fontId="23" fillId="101" borderId="77" applyNumberFormat="0" applyProtection="0">
      <alignment horizontal="left" vertical="top" indent="1"/>
    </xf>
    <xf numFmtId="0" fontId="3" fillId="84" borderId="73" applyNumberFormat="0" applyProtection="0">
      <alignment horizontal="left" vertical="center" indent="1"/>
    </xf>
    <xf numFmtId="0" fontId="23" fillId="107" borderId="28" applyNumberFormat="0" applyProtection="0">
      <alignment horizontal="left" vertical="center" indent="1"/>
    </xf>
    <xf numFmtId="0" fontId="3" fillId="0" borderId="73" applyNumberFormat="0" applyProtection="0">
      <alignment horizontal="left" vertical="center" indent="1"/>
    </xf>
    <xf numFmtId="4" fontId="40" fillId="0" borderId="77" applyNumberFormat="0" applyProtection="0">
      <alignment horizontal="right" vertical="center"/>
    </xf>
    <xf numFmtId="0" fontId="23" fillId="105" borderId="28" applyNumberFormat="0" applyProtection="0">
      <alignment horizontal="left" vertical="center" indent="1"/>
    </xf>
    <xf numFmtId="4" fontId="23" fillId="95" borderId="28" applyNumberFormat="0" applyProtection="0">
      <alignment horizontal="right" vertical="center"/>
    </xf>
    <xf numFmtId="0" fontId="3" fillId="84" borderId="73" applyNumberFormat="0" applyProtection="0">
      <alignment horizontal="left" vertical="center" indent="1"/>
    </xf>
    <xf numFmtId="0" fontId="23" fillId="48" borderId="28" applyNumberFormat="0" applyFont="0" applyAlignment="0" applyProtection="0"/>
    <xf numFmtId="0" fontId="23" fillId="104" borderId="28" applyNumberFormat="0" applyProtection="0">
      <alignment horizontal="left" vertical="center" indent="1"/>
    </xf>
    <xf numFmtId="0" fontId="23" fillId="102" borderId="77" applyNumberFormat="0" applyProtection="0">
      <alignment horizontal="left" vertical="top" indent="1"/>
    </xf>
    <xf numFmtId="4" fontId="23" fillId="86" borderId="28" applyNumberFormat="0" applyProtection="0">
      <alignment horizontal="right" vertical="center"/>
    </xf>
    <xf numFmtId="0" fontId="23" fillId="101" borderId="28" applyNumberFormat="0" applyProtection="0">
      <alignment horizontal="left" vertical="center" indent="1"/>
    </xf>
    <xf numFmtId="4" fontId="23" fillId="85" borderId="28" applyNumberFormat="0" applyProtection="0">
      <alignment horizontal="right" vertical="center"/>
    </xf>
    <xf numFmtId="0" fontId="3" fillId="68" borderId="77" applyNumberFormat="0" applyProtection="0">
      <alignment horizontal="left" vertical="top" indent="1"/>
    </xf>
    <xf numFmtId="0" fontId="3" fillId="66"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6" borderId="77" applyNumberFormat="0" applyProtection="0">
      <alignment horizontal="left" vertical="top" indent="1"/>
    </xf>
    <xf numFmtId="0" fontId="23" fillId="70" borderId="57" applyNumberFormat="0">
      <protection locked="0"/>
    </xf>
    <xf numFmtId="0" fontId="23" fillId="70" borderId="57" applyNumberFormat="0">
      <protection locked="0"/>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8" borderId="77" applyNumberFormat="0" applyProtection="0">
      <alignment horizontal="left" vertical="center" indent="1"/>
    </xf>
    <xf numFmtId="0" fontId="3" fillId="55" borderId="77" applyNumberFormat="0" applyProtection="0">
      <alignment horizontal="left" vertical="top" indent="1"/>
    </xf>
    <xf numFmtId="0" fontId="3" fillId="66" borderId="77" applyNumberFormat="0" applyProtection="0">
      <alignment horizontal="left" vertical="center" indent="1"/>
    </xf>
    <xf numFmtId="4" fontId="23" fillId="98" borderId="35" applyNumberFormat="0" applyProtection="0">
      <alignment horizontal="left" vertical="center" indent="1"/>
    </xf>
    <xf numFmtId="4" fontId="23" fillId="88" borderId="35" applyNumberFormat="0" applyProtection="0">
      <alignment horizontal="right" vertical="center"/>
    </xf>
    <xf numFmtId="4" fontId="23" fillId="96" borderId="28" applyNumberFormat="0" applyProtection="0">
      <alignment horizontal="right" vertical="center"/>
    </xf>
    <xf numFmtId="0" fontId="23" fillId="101" borderId="28" applyNumberFormat="0" applyProtection="0">
      <alignment horizontal="left" vertical="center" indent="1"/>
    </xf>
    <xf numFmtId="4" fontId="40" fillId="103" borderId="73" applyNumberFormat="0" applyProtection="0">
      <alignment horizontal="left" vertical="center" indent="1"/>
    </xf>
    <xf numFmtId="4" fontId="23" fillId="83" borderId="28" applyNumberFormat="0" applyProtection="0">
      <alignment horizontal="left" vertical="center" indent="1"/>
    </xf>
    <xf numFmtId="4" fontId="40" fillId="88" borderId="77" applyNumberFormat="0" applyProtection="0">
      <alignment horizontal="right" vertical="center"/>
    </xf>
    <xf numFmtId="4" fontId="36" fillId="82" borderId="77" applyNumberFormat="0" applyProtection="0">
      <alignment vertical="center"/>
    </xf>
    <xf numFmtId="4" fontId="36" fillId="82" borderId="77" applyNumberFormat="0" applyProtection="0">
      <alignment vertical="center"/>
    </xf>
    <xf numFmtId="0" fontId="135" fillId="116" borderId="82" applyNumberFormat="0" applyAlignment="0" applyProtection="0"/>
    <xf numFmtId="10" fontId="23" fillId="72" borderId="80" applyNumberFormat="0" applyBorder="0" applyAlignment="0" applyProtection="0"/>
    <xf numFmtId="4" fontId="40" fillId="93" borderId="73" applyNumberFormat="0" applyProtection="0">
      <alignment horizontal="right" vertical="center"/>
    </xf>
    <xf numFmtId="0" fontId="36" fillId="54" borderId="77" applyNumberFormat="0" applyProtection="0">
      <alignment horizontal="left" vertical="top" indent="1"/>
    </xf>
    <xf numFmtId="4" fontId="34" fillId="54" borderId="77" applyNumberFormat="0" applyProtection="0">
      <alignment vertical="center"/>
    </xf>
    <xf numFmtId="0" fontId="3" fillId="66" borderId="77" applyNumberFormat="0" applyProtection="0">
      <alignment horizontal="left" vertical="center" indent="1"/>
    </xf>
    <xf numFmtId="4" fontId="23" fillId="102" borderId="35" applyNumberFormat="0" applyProtection="0">
      <alignment horizontal="left" vertical="center" indent="1"/>
    </xf>
    <xf numFmtId="4" fontId="33" fillId="65" borderId="56" applyNumberFormat="0" applyProtection="0">
      <alignment horizontal="left" vertical="center" indent="1"/>
    </xf>
    <xf numFmtId="4" fontId="82" fillId="72" borderId="77" applyNumberFormat="0" applyProtection="0">
      <alignment vertical="center"/>
    </xf>
    <xf numFmtId="0" fontId="3" fillId="66" borderId="77" applyNumberFormat="0" applyProtection="0">
      <alignment horizontal="left" vertical="center" indent="1"/>
    </xf>
    <xf numFmtId="0" fontId="120" fillId="0" borderId="81" applyFill="0" applyProtection="0">
      <alignment horizontal="right"/>
    </xf>
    <xf numFmtId="0" fontId="121" fillId="104" borderId="82" applyNumberFormat="0" applyAlignment="0" applyProtection="0"/>
    <xf numFmtId="0" fontId="121" fillId="104" borderId="82" applyNumberFormat="0" applyAlignment="0" applyProtection="0"/>
    <xf numFmtId="0" fontId="3" fillId="0" borderId="73" applyNumberFormat="0" applyProtection="0">
      <alignment horizontal="left" vertical="center" indent="1"/>
    </xf>
    <xf numFmtId="4" fontId="40" fillId="72" borderId="77" applyNumberFormat="0" applyProtection="0">
      <alignment vertical="center"/>
    </xf>
    <xf numFmtId="4" fontId="41" fillId="69" borderId="77" applyNumberFormat="0" applyProtection="0">
      <alignment vertical="center"/>
    </xf>
    <xf numFmtId="0" fontId="40" fillId="68" borderId="77" applyNumberFormat="0" applyProtection="0">
      <alignment horizontal="left" vertical="top" indent="1"/>
    </xf>
    <xf numFmtId="49" fontId="92" fillId="110" borderId="37"/>
    <xf numFmtId="4" fontId="23" fillId="83" borderId="28" applyNumberFormat="0" applyProtection="0">
      <alignment horizontal="left" vertical="center" indent="1"/>
    </xf>
    <xf numFmtId="4" fontId="40" fillId="0" borderId="77" applyNumberFormat="0" applyProtection="0">
      <alignment horizontal="left" vertical="center" indent="1"/>
    </xf>
    <xf numFmtId="4" fontId="40" fillId="0" borderId="77" applyNumberFormat="0" applyProtection="0">
      <alignment horizontal="left" vertical="center" indent="1"/>
    </xf>
    <xf numFmtId="0" fontId="3" fillId="0" borderId="73" applyNumberFormat="0" applyProtection="0">
      <alignment horizontal="left" vertical="center" indent="1"/>
    </xf>
    <xf numFmtId="0" fontId="3" fillId="0" borderId="73" applyNumberFormat="0" applyProtection="0">
      <alignment horizontal="left" vertical="center" indent="1"/>
    </xf>
    <xf numFmtId="4" fontId="23" fillId="83" borderId="28" applyNumberFormat="0" applyProtection="0">
      <alignment horizontal="left" vertical="center" indent="1"/>
    </xf>
    <xf numFmtId="0" fontId="3" fillId="0" borderId="73" applyNumberFormat="0" applyProtection="0">
      <alignment horizontal="left" vertical="center" indent="1"/>
    </xf>
    <xf numFmtId="0" fontId="3" fillId="0" borderId="73" applyNumberFormat="0" applyProtection="0">
      <alignment horizontal="left" vertical="center" indent="1"/>
    </xf>
    <xf numFmtId="4" fontId="23" fillId="83" borderId="28" applyNumberFormat="0" applyProtection="0">
      <alignment horizontal="left" vertical="center" indent="1"/>
    </xf>
    <xf numFmtId="4" fontId="40" fillId="0" borderId="77" applyNumberFormat="0" applyProtection="0">
      <alignment horizontal="right" vertical="center"/>
    </xf>
    <xf numFmtId="4" fontId="40" fillId="0" borderId="73" applyNumberFormat="0" applyProtection="0">
      <alignment horizontal="right" vertical="center"/>
    </xf>
    <xf numFmtId="4" fontId="40" fillId="72" borderId="73" applyNumberFormat="0" applyProtection="0">
      <alignment horizontal="left" vertical="center" indent="1"/>
    </xf>
    <xf numFmtId="0" fontId="85" fillId="108" borderId="77" applyNumberFormat="0" applyProtection="0">
      <alignment horizontal="left" vertical="top" indent="1"/>
    </xf>
    <xf numFmtId="4" fontId="40" fillId="72" borderId="73" applyNumberFormat="0" applyProtection="0">
      <alignment horizontal="left" vertical="center" indent="1"/>
    </xf>
    <xf numFmtId="4" fontId="40" fillId="72" borderId="73" applyNumberFormat="0" applyProtection="0">
      <alignment horizontal="left" vertical="center" indent="1"/>
    </xf>
    <xf numFmtId="4" fontId="40" fillId="72" borderId="77" applyNumberFormat="0" applyProtection="0">
      <alignment horizontal="left" vertical="center" indent="1"/>
    </xf>
    <xf numFmtId="4" fontId="85" fillId="104" borderId="77" applyNumberFormat="0" applyProtection="0">
      <alignment horizontal="left" vertical="center" indent="1"/>
    </xf>
    <xf numFmtId="4" fontId="88" fillId="101" borderId="77" applyNumberFormat="0" applyProtection="0">
      <alignment horizontal="right" vertical="center"/>
    </xf>
    <xf numFmtId="0" fontId="3" fillId="66" borderId="77" applyNumberFormat="0" applyProtection="0">
      <alignment horizontal="left" vertical="center" indent="1"/>
    </xf>
    <xf numFmtId="0" fontId="23" fillId="101" borderId="77" applyNumberFormat="0" applyProtection="0">
      <alignment horizontal="left" vertical="top" indent="1"/>
    </xf>
    <xf numFmtId="0" fontId="23" fillId="101" borderId="28" applyNumberFormat="0" applyProtection="0">
      <alignment horizontal="left" vertical="center" indent="1"/>
    </xf>
    <xf numFmtId="0" fontId="3" fillId="84" borderId="73" applyNumberFormat="0" applyProtection="0">
      <alignment horizontal="left" vertical="center" indent="1"/>
    </xf>
    <xf numFmtId="0" fontId="3" fillId="4" borderId="73" applyNumberFormat="0" applyProtection="0">
      <alignment horizontal="left" vertical="center" indent="1"/>
    </xf>
    <xf numFmtId="0" fontId="23" fillId="107" borderId="28" applyNumberFormat="0" applyProtection="0">
      <alignment horizontal="left" vertical="center" indent="1"/>
    </xf>
    <xf numFmtId="0" fontId="3" fillId="4" borderId="73" applyNumberFormat="0" applyProtection="0">
      <alignment horizontal="left" vertical="center" indent="1"/>
    </xf>
    <xf numFmtId="0" fontId="23" fillId="102" borderId="77" applyNumberFormat="0" applyProtection="0">
      <alignment horizontal="left" vertical="top"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23" fillId="71" borderId="77" applyNumberFormat="0" applyProtection="0">
      <alignment horizontal="left" vertical="top" indent="1"/>
    </xf>
    <xf numFmtId="0" fontId="23" fillId="71" borderId="77" applyNumberFormat="0" applyProtection="0">
      <alignment horizontal="left" vertical="top" indent="1"/>
    </xf>
    <xf numFmtId="4" fontId="88" fillId="101" borderId="77" applyNumberFormat="0" applyProtection="0">
      <alignment horizontal="right" vertical="center"/>
    </xf>
    <xf numFmtId="0" fontId="23" fillId="73" borderId="80"/>
    <xf numFmtId="0" fontId="23" fillId="70" borderId="57" applyNumberFormat="0">
      <protection locked="0"/>
    </xf>
    <xf numFmtId="4" fontId="23" fillId="102" borderId="35" applyNumberFormat="0" applyProtection="0">
      <alignment horizontal="left" vertical="center" indent="1"/>
    </xf>
    <xf numFmtId="4" fontId="40" fillId="100" borderId="73" applyNumberFormat="0" applyProtection="0">
      <alignment horizontal="left" vertical="center" indent="1"/>
    </xf>
    <xf numFmtId="4" fontId="40" fillId="100" borderId="73" applyNumberFormat="0" applyProtection="0">
      <alignment horizontal="left" vertical="center" indent="1"/>
    </xf>
    <xf numFmtId="0" fontId="3" fillId="69" borderId="77" applyNumberFormat="0" applyProtection="0">
      <alignment horizontal="left" vertical="center" indent="1"/>
    </xf>
    <xf numFmtId="0" fontId="3" fillId="66" borderId="77" applyNumberFormat="0" applyProtection="0">
      <alignment horizontal="left" vertical="top" indent="1"/>
    </xf>
    <xf numFmtId="4" fontId="40" fillId="100" borderId="73"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0" fontId="3" fillId="68" borderId="77" applyNumberFormat="0" applyProtection="0">
      <alignment horizontal="left" vertical="top" indent="1"/>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0" fontId="3" fillId="84" borderId="73" applyNumberFormat="0" applyProtection="0">
      <alignment horizontal="left" vertical="center" indent="1"/>
    </xf>
    <xf numFmtId="4" fontId="23" fillId="95" borderId="28" applyNumberFormat="0" applyProtection="0">
      <alignment horizontal="right" vertical="center"/>
    </xf>
    <xf numFmtId="4" fontId="23" fillId="95" borderId="28" applyNumberFormat="0" applyProtection="0">
      <alignment horizontal="right" vertical="center"/>
    </xf>
    <xf numFmtId="4" fontId="35" fillId="59" borderId="77" applyNumberFormat="0" applyProtection="0">
      <alignment horizontal="right" vertical="center"/>
    </xf>
    <xf numFmtId="4" fontId="35" fillId="63" borderId="77" applyNumberFormat="0" applyProtection="0">
      <alignment horizontal="right" vertical="center"/>
    </xf>
    <xf numFmtId="4" fontId="23" fillId="94" borderId="28" applyNumberFormat="0" applyProtection="0">
      <alignment horizontal="right" vertical="center"/>
    </xf>
    <xf numFmtId="4" fontId="40" fillId="64" borderId="73"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64" borderId="73"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40" fillId="92" borderId="77"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35" fillId="61" borderId="77" applyNumberFormat="0" applyProtection="0">
      <alignment horizontal="right" vertical="center"/>
    </xf>
    <xf numFmtId="4" fontId="40" fillId="91" borderId="73"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1" borderId="73"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35" fillId="58" borderId="77"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35" fillId="57" borderId="77"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40" fillId="57" borderId="73"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57" borderId="73"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0" fontId="3" fillId="68" borderId="77"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10" fontId="23" fillId="72" borderId="80" applyNumberFormat="0" applyBorder="0" applyAlignment="0" applyProtection="0"/>
    <xf numFmtId="0" fontId="135" fillId="116" borderId="82" applyNumberFormat="0" applyAlignment="0" applyProtection="0"/>
    <xf numFmtId="0" fontId="135" fillId="116" borderId="82" applyNumberFormat="0" applyAlignment="0" applyProtection="0"/>
    <xf numFmtId="4" fontId="23" fillId="83" borderId="28" applyNumberFormat="0" applyProtection="0">
      <alignment horizontal="left" vertical="center" indent="1"/>
    </xf>
    <xf numFmtId="4" fontId="23" fillId="83" borderId="28" applyNumberFormat="0" applyProtection="0">
      <alignment horizontal="left" vertical="center" indent="1"/>
    </xf>
    <xf numFmtId="4" fontId="40" fillId="54" borderId="73"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194" fontId="124" fillId="0" borderId="45">
      <alignment horizontal="right"/>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40" fillId="54" borderId="73"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36" fillId="54" borderId="77" applyNumberFormat="0" applyProtection="0">
      <alignment horizontal="left" vertical="center" indent="1"/>
    </xf>
    <xf numFmtId="4" fontId="40" fillId="54" borderId="73" applyNumberFormat="0" applyProtection="0">
      <alignment horizontal="left" vertical="center" indent="1"/>
    </xf>
    <xf numFmtId="4" fontId="23" fillId="54" borderId="28" applyNumberFormat="0" applyProtection="0">
      <alignment horizontal="left" vertical="center" indent="1"/>
    </xf>
    <xf numFmtId="4" fontId="34" fillId="54" borderId="77"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40" fillId="54" borderId="73"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33" fillId="54" borderId="77" applyNumberFormat="0" applyProtection="0">
      <alignment vertical="center"/>
    </xf>
    <xf numFmtId="0" fontId="70" fillId="49" borderId="28" applyNumberFormat="0" applyAlignment="0" applyProtection="0"/>
    <xf numFmtId="4" fontId="36" fillId="54" borderId="77" applyNumberFormat="0" applyProtection="0">
      <alignment horizontal="left" vertical="center" indent="1"/>
    </xf>
    <xf numFmtId="4" fontId="23" fillId="85" borderId="28" applyNumberFormat="0" applyProtection="0">
      <alignment horizontal="right" vertical="center"/>
    </xf>
    <xf numFmtId="4" fontId="23" fillId="86" borderId="28" applyNumberFormat="0" applyProtection="0">
      <alignment horizontal="right" vertical="center"/>
    </xf>
    <xf numFmtId="4" fontId="40" fillId="103" borderId="73" applyNumberFormat="0" applyProtection="0">
      <alignment horizontal="left" vertical="center" indent="1"/>
    </xf>
    <xf numFmtId="0" fontId="23" fillId="104" borderId="28" applyNumberFormat="0" applyProtection="0">
      <alignment horizontal="left" vertical="center" indent="1"/>
    </xf>
    <xf numFmtId="0" fontId="23" fillId="101" borderId="28" applyNumberFormat="0" applyProtection="0">
      <alignment horizontal="left" vertical="center" indent="1"/>
    </xf>
    <xf numFmtId="4" fontId="23" fillId="82" borderId="28" applyNumberFormat="0" applyProtection="0">
      <alignment vertical="center"/>
    </xf>
    <xf numFmtId="0" fontId="23" fillId="48" borderId="28" applyNumberFormat="0" applyFont="0" applyAlignment="0" applyProtection="0"/>
    <xf numFmtId="0" fontId="23" fillId="48" borderId="28" applyNumberFormat="0" applyFont="0" applyAlignment="0" applyProtection="0"/>
    <xf numFmtId="4" fontId="40" fillId="72" borderId="73" applyNumberFormat="0" applyProtection="0">
      <alignment vertical="center"/>
    </xf>
    <xf numFmtId="4" fontId="40" fillId="102" borderId="77" applyNumberFormat="0" applyProtection="0">
      <alignment horizontal="left" vertical="center" indent="1"/>
    </xf>
    <xf numFmtId="4" fontId="41" fillId="69" borderId="77" applyNumberFormat="0" applyProtection="0">
      <alignment horizontal="right" vertical="center"/>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4" fontId="23" fillId="83" borderId="28" applyNumberFormat="0" applyProtection="0">
      <alignment horizontal="left" vertical="center" indent="1"/>
    </xf>
    <xf numFmtId="4" fontId="23" fillId="85" borderId="28" applyNumberFormat="0" applyProtection="0">
      <alignment horizontal="right" vertical="center"/>
    </xf>
    <xf numFmtId="4" fontId="23" fillId="88" borderId="35" applyNumberFormat="0" applyProtection="0">
      <alignment horizontal="right" vertical="center"/>
    </xf>
    <xf numFmtId="4" fontId="23" fillId="89" borderId="28" applyNumberFormat="0" applyProtection="0">
      <alignment horizontal="right" vertical="center"/>
    </xf>
    <xf numFmtId="4" fontId="35" fillId="60" borderId="77" applyNumberFormat="0" applyProtection="0">
      <alignment horizontal="right" vertical="center"/>
    </xf>
    <xf numFmtId="4" fontId="35" fillId="61" borderId="77" applyNumberFormat="0" applyProtection="0">
      <alignment horizontal="right" vertical="center"/>
    </xf>
    <xf numFmtId="4" fontId="23" fillId="88" borderId="35" applyNumberFormat="0" applyProtection="0">
      <alignment horizontal="right" vertical="center"/>
    </xf>
    <xf numFmtId="4" fontId="23" fillId="102" borderId="28" applyNumberFormat="0" applyProtection="0">
      <alignment horizontal="right" vertical="center"/>
    </xf>
    <xf numFmtId="4" fontId="40" fillId="102" borderId="77" applyNumberFormat="0" applyProtection="0">
      <alignment horizontal="left" vertical="center" indent="1"/>
    </xf>
    <xf numFmtId="4" fontId="23" fillId="101" borderId="35" applyNumberFormat="0" applyProtection="0">
      <alignment horizontal="left" vertical="center" indent="1"/>
    </xf>
    <xf numFmtId="4" fontId="35" fillId="66" borderId="77" applyNumberFormat="0" applyProtection="0">
      <alignment horizontal="right" vertical="center"/>
    </xf>
    <xf numFmtId="0" fontId="36" fillId="54" borderId="77" applyNumberFormat="0" applyProtection="0">
      <alignment horizontal="left" vertical="top" indent="1"/>
    </xf>
    <xf numFmtId="4" fontId="35" fillId="66" borderId="77" applyNumberFormat="0" applyProtection="0">
      <alignment horizontal="right" vertical="center"/>
    </xf>
    <xf numFmtId="4" fontId="36" fillId="54" borderId="77" applyNumberFormat="0" applyProtection="0">
      <alignment horizontal="left" vertical="center" indent="1"/>
    </xf>
    <xf numFmtId="0" fontId="3" fillId="103" borderId="73" applyNumberFormat="0" applyProtection="0">
      <alignment horizontal="left" vertical="center" indent="1"/>
    </xf>
    <xf numFmtId="4" fontId="40" fillId="100" borderId="73" applyNumberFormat="0" applyProtection="0">
      <alignment horizontal="left" vertical="center" indent="1"/>
    </xf>
    <xf numFmtId="0" fontId="23" fillId="73" borderId="80"/>
    <xf numFmtId="4" fontId="35" fillId="62" borderId="77" applyNumberFormat="0" applyProtection="0">
      <alignment horizontal="right" vertical="center"/>
    </xf>
    <xf numFmtId="0" fontId="23" fillId="105" borderId="28" applyNumberFormat="0" applyProtection="0">
      <alignment horizontal="left" vertical="center" indent="1"/>
    </xf>
    <xf numFmtId="0" fontId="23" fillId="101" borderId="28" applyNumberFormat="0" applyProtection="0">
      <alignment horizontal="left" vertical="center" indent="1"/>
    </xf>
    <xf numFmtId="0" fontId="3" fillId="55" borderId="77" applyNumberFormat="0" applyProtection="0">
      <alignment horizontal="left" vertical="top" indent="1"/>
    </xf>
    <xf numFmtId="4" fontId="23" fillId="101" borderId="35" applyNumberFormat="0" applyProtection="0">
      <alignment horizontal="left" vertical="center" indent="1"/>
    </xf>
    <xf numFmtId="0" fontId="40" fillId="108" borderId="83" applyNumberFormat="0" applyFont="0" applyAlignment="0" applyProtection="0"/>
    <xf numFmtId="0" fontId="40" fillId="108" borderId="83" applyNumberFormat="0" applyFont="0" applyAlignment="0" applyProtection="0"/>
    <xf numFmtId="0" fontId="140" fillId="104" borderId="73" applyNumberFormat="0" applyAlignment="0" applyProtection="0"/>
    <xf numFmtId="0" fontId="140" fillId="104" borderId="73" applyNumberFormat="0" applyAlignment="0" applyProtection="0"/>
    <xf numFmtId="0" fontId="3" fillId="68" borderId="77" applyNumberFormat="0" applyProtection="0">
      <alignment horizontal="left" vertical="top" indent="1"/>
    </xf>
    <xf numFmtId="0" fontId="40" fillId="72" borderId="77" applyNumberFormat="0" applyProtection="0">
      <alignment horizontal="left" vertical="top" indent="1"/>
    </xf>
    <xf numFmtId="4" fontId="40" fillId="101" borderId="77" applyNumberFormat="0" applyProtection="0">
      <alignment horizontal="right" vertical="center"/>
    </xf>
    <xf numFmtId="0" fontId="3" fillId="69" borderId="77" applyNumberFormat="0" applyProtection="0">
      <alignment horizontal="left" vertical="top" indent="1"/>
    </xf>
    <xf numFmtId="0" fontId="3" fillId="55" borderId="77" applyNumberFormat="0" applyProtection="0">
      <alignment horizontal="left" vertical="center" indent="1"/>
    </xf>
    <xf numFmtId="4" fontId="41" fillId="69" borderId="77" applyNumberFormat="0" applyProtection="0">
      <alignment vertical="center"/>
    </xf>
    <xf numFmtId="0" fontId="23" fillId="107" borderId="28" applyNumberFormat="0" applyProtection="0">
      <alignment horizontal="left" vertical="center" indent="1"/>
    </xf>
    <xf numFmtId="4" fontId="23" fillId="82" borderId="28" applyNumberFormat="0" applyProtection="0">
      <alignment vertical="center"/>
    </xf>
    <xf numFmtId="4" fontId="46" fillId="69" borderId="77" applyNumberFormat="0" applyProtection="0">
      <alignment horizontal="right" vertical="center"/>
    </xf>
    <xf numFmtId="0" fontId="40" fillId="68" borderId="77" applyNumberFormat="0" applyProtection="0">
      <alignment horizontal="left" vertical="top" indent="1"/>
    </xf>
    <xf numFmtId="4" fontId="23" fillId="102" borderId="35" applyNumberFormat="0" applyProtection="0">
      <alignment horizontal="left" vertical="center" indent="1"/>
    </xf>
    <xf numFmtId="0" fontId="23" fillId="107" borderId="28" applyNumberFormat="0" applyProtection="0">
      <alignment horizontal="left" vertical="center" indent="1"/>
    </xf>
    <xf numFmtId="0" fontId="23" fillId="102" borderId="77" applyNumberFormat="0" applyProtection="0">
      <alignment horizontal="left" vertical="top" indent="1"/>
    </xf>
    <xf numFmtId="0" fontId="3" fillId="4" borderId="73" applyNumberFormat="0" applyProtection="0">
      <alignment horizontal="left" vertical="center" indent="1"/>
    </xf>
    <xf numFmtId="0" fontId="23" fillId="107" borderId="77" applyNumberFormat="0" applyProtection="0">
      <alignment horizontal="left" vertical="top"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66" borderId="77" applyNumberFormat="0" applyProtection="0">
      <alignment horizontal="left" vertical="center" indent="1"/>
    </xf>
    <xf numFmtId="4" fontId="40" fillId="56" borderId="73" applyNumberFormat="0" applyProtection="0">
      <alignment horizontal="right" vertical="center"/>
    </xf>
    <xf numFmtId="4" fontId="40" fillId="92" borderId="77" applyNumberFormat="0" applyProtection="0">
      <alignment horizontal="righ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34"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3" fontId="124" fillId="0" borderId="76"/>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4" fontId="23" fillId="96" borderId="28"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35" fillId="56"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35" fillId="5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35" fillId="5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23" fillId="95" borderId="28"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35" fillId="60"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35" fillId="61"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35" fillId="59"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35" fillId="63"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35" fillId="64"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0" fontId="3" fillId="69" borderId="77" applyNumberFormat="0" applyProtection="0">
      <alignment horizontal="left" vertical="top" indent="1"/>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35" fillId="62"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35" fillId="6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35" fillId="66"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1" fillId="69" borderId="77" applyNumberFormat="0" applyProtection="0">
      <alignment vertical="center"/>
    </xf>
    <xf numFmtId="0" fontId="3" fillId="69"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84" borderId="73"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4" fontId="40" fillId="90" borderId="77" applyNumberFormat="0" applyProtection="0">
      <alignment horizontal="right" vertical="center"/>
    </xf>
    <xf numFmtId="0" fontId="3" fillId="55" borderId="77" applyNumberFormat="0" applyProtection="0">
      <alignment horizontal="left" vertical="top" indent="1"/>
    </xf>
    <xf numFmtId="4" fontId="40" fillId="102" borderId="77" applyNumberFormat="0" applyProtection="0">
      <alignment horizontal="right" vertical="center"/>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4" fontId="40" fillId="102" borderId="77" applyNumberFormat="0" applyProtection="0">
      <alignment horizontal="right" vertical="center"/>
    </xf>
    <xf numFmtId="0" fontId="3" fillId="68" borderId="77" applyNumberFormat="0" applyProtection="0">
      <alignment horizontal="left" vertical="center" indent="1"/>
    </xf>
    <xf numFmtId="4" fontId="40" fillId="102" borderId="77" applyNumberFormat="0" applyProtection="0">
      <alignment horizontal="right" vertical="center"/>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center" indent="1"/>
    </xf>
    <xf numFmtId="0" fontId="3" fillId="68" borderId="77" applyNumberFormat="0" applyProtection="0">
      <alignment horizontal="left" vertical="top" indent="1"/>
    </xf>
    <xf numFmtId="0" fontId="3" fillId="55" borderId="77" applyNumberFormat="0" applyProtection="0">
      <alignment horizontal="left" vertical="center" indent="1"/>
    </xf>
    <xf numFmtId="0" fontId="3" fillId="68" borderId="77" applyNumberFormat="0" applyProtection="0">
      <alignment horizontal="left" vertical="top" indent="1"/>
    </xf>
    <xf numFmtId="0" fontId="3" fillId="55"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55"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55"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66"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55"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8"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8"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9"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8"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8"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6"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35" fillId="69" borderId="77" applyNumberFormat="0" applyProtection="0">
      <alignment vertical="center"/>
    </xf>
    <xf numFmtId="4" fontId="40" fillId="72" borderId="77" applyNumberFormat="0" applyProtection="0">
      <alignment vertical="center"/>
    </xf>
    <xf numFmtId="0" fontId="3" fillId="66" borderId="77" applyNumberFormat="0" applyProtection="0">
      <alignment horizontal="left" vertical="center" indent="1"/>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41" fillId="69" borderId="77" applyNumberFormat="0" applyProtection="0">
      <alignment vertical="center"/>
    </xf>
    <xf numFmtId="4" fontId="82" fillId="72" borderId="77" applyNumberFormat="0" applyProtection="0">
      <alignment vertical="center"/>
    </xf>
    <xf numFmtId="0" fontId="3" fillId="66" borderId="77" applyNumberFormat="0" applyProtection="0">
      <alignment horizontal="left" vertical="top" indent="1"/>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33" fillId="66" borderId="79" applyNumberFormat="0" applyProtection="0">
      <alignment horizontal="left" vertical="center" indent="1"/>
    </xf>
    <xf numFmtId="4" fontId="40" fillId="72" borderId="77" applyNumberFormat="0" applyProtection="0">
      <alignment horizontal="left" vertical="center" indent="1"/>
    </xf>
    <xf numFmtId="0" fontId="3" fillId="69"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3" fillId="69" borderId="77" applyNumberFormat="0" applyProtection="0">
      <alignment horizontal="left" vertical="center"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3" fillId="69" borderId="77" applyNumberFormat="0" applyProtection="0">
      <alignment horizontal="left" vertical="center" indent="1"/>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0" fontId="3" fillId="69" borderId="77" applyNumberFormat="0" applyProtection="0">
      <alignment horizontal="left" vertical="center" indent="1"/>
    </xf>
    <xf numFmtId="4" fontId="40" fillId="101" borderId="77" applyNumberFormat="0" applyProtection="0">
      <alignment horizontal="right" vertical="center"/>
    </xf>
    <xf numFmtId="4" fontId="40" fillId="101" borderId="77" applyNumberFormat="0" applyProtection="0">
      <alignment horizontal="right" vertical="center"/>
    </xf>
    <xf numFmtId="0" fontId="3" fillId="69" borderId="77" applyNumberFormat="0" applyProtection="0">
      <alignment horizontal="left" vertical="center" indent="1"/>
    </xf>
    <xf numFmtId="4" fontId="40" fillId="101" borderId="77" applyNumberFormat="0" applyProtection="0">
      <alignment horizontal="right" vertical="center"/>
    </xf>
    <xf numFmtId="0" fontId="3" fillId="69" borderId="77" applyNumberFormat="0" applyProtection="0">
      <alignment horizontal="left" vertical="center" indent="1"/>
    </xf>
    <xf numFmtId="4" fontId="40" fillId="101" borderId="77" applyNumberFormat="0" applyProtection="0">
      <alignment horizontal="right" vertical="center"/>
    </xf>
    <xf numFmtId="4" fontId="40"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41" fillId="69" borderId="77" applyNumberFormat="0" applyProtection="0">
      <alignment horizontal="right" vertical="center"/>
    </xf>
    <xf numFmtId="4" fontId="82" fillId="101" borderId="77" applyNumberFormat="0" applyProtection="0">
      <alignment horizontal="right" vertical="center"/>
    </xf>
    <xf numFmtId="0" fontId="3" fillId="69" borderId="77" applyNumberFormat="0" applyProtection="0">
      <alignment horizontal="left" vertical="top" indent="1"/>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0" fontId="3" fillId="69" borderId="77" applyNumberFormat="0" applyProtection="0">
      <alignment horizontal="left" vertical="top"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0" fontId="3" fillId="69" borderId="77" applyNumberFormat="0" applyProtection="0">
      <alignment horizontal="left" vertical="top"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0" fontId="3" fillId="69" borderId="77" applyNumberFormat="0" applyProtection="0">
      <alignment horizontal="left" vertical="top"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3" fillId="69"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46" fillId="69" borderId="77" applyNumberFormat="0" applyProtection="0">
      <alignment horizontal="right" vertical="center"/>
    </xf>
    <xf numFmtId="4" fontId="88" fillId="101" borderId="77" applyNumberFormat="0" applyProtection="0">
      <alignment horizontal="right" vertical="center"/>
    </xf>
    <xf numFmtId="0" fontId="3" fillId="69" borderId="77" applyNumberFormat="0" applyProtection="0">
      <alignment horizontal="left" vertical="top" indent="1"/>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0" fontId="3" fillId="55"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4" fontId="23" fillId="96" borderId="28" applyNumberFormat="0" applyProtection="0">
      <alignment horizontal="right" vertical="center"/>
    </xf>
    <xf numFmtId="0" fontId="23" fillId="73" borderId="80"/>
    <xf numFmtId="4" fontId="23" fillId="90" borderId="28" applyNumberFormat="0" applyProtection="0">
      <alignment horizontal="right" vertical="center"/>
    </xf>
    <xf numFmtId="4" fontId="40" fillId="96" borderId="77" applyNumberFormat="0" applyProtection="0">
      <alignment horizontal="right" vertical="center"/>
    </xf>
    <xf numFmtId="0" fontId="3" fillId="69"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center" indent="1"/>
    </xf>
    <xf numFmtId="0" fontId="36" fillId="0" borderId="74" applyNumberFormat="0" applyFill="0" applyAlignment="0" applyProtection="0"/>
    <xf numFmtId="0" fontId="3" fillId="69" borderId="77" applyNumberFormat="0" applyProtection="0">
      <alignment horizontal="left" vertical="top" indent="1"/>
    </xf>
    <xf numFmtId="0" fontId="3" fillId="66" borderId="77" applyNumberFormat="0" applyProtection="0">
      <alignment horizontal="left" vertical="top" indent="1"/>
    </xf>
    <xf numFmtId="0" fontId="23" fillId="73" borderId="80"/>
    <xf numFmtId="4" fontId="23" fillId="0" borderId="28" applyNumberFormat="0" applyProtection="0">
      <alignment horizontal="right" vertical="center"/>
    </xf>
    <xf numFmtId="4" fontId="40" fillId="92" borderId="77" applyNumberFormat="0" applyProtection="0">
      <alignment horizontal="right" vertical="center"/>
    </xf>
    <xf numFmtId="0" fontId="23" fillId="70" borderId="57" applyNumberFormat="0">
      <protection locked="0"/>
    </xf>
    <xf numFmtId="4" fontId="23" fillId="83" borderId="28" applyNumberFormat="0" applyProtection="0">
      <alignment horizontal="left" vertical="center" indent="1"/>
    </xf>
    <xf numFmtId="4" fontId="23" fillId="95" borderId="28" applyNumberFormat="0" applyProtection="0">
      <alignment horizontal="right" vertical="center"/>
    </xf>
    <xf numFmtId="4" fontId="23" fillId="82" borderId="28" applyNumberFormat="0" applyProtection="0">
      <alignment vertical="center"/>
    </xf>
    <xf numFmtId="0" fontId="3" fillId="55" borderId="77" applyNumberFormat="0" applyProtection="0">
      <alignment horizontal="left" vertical="center" indent="1"/>
    </xf>
    <xf numFmtId="189" fontId="145" fillId="0" borderId="54" applyBorder="0" applyProtection="0">
      <alignment horizontal="right" vertical="center"/>
    </xf>
    <xf numFmtId="0" fontId="23" fillId="107" borderId="28" applyNumberFormat="0" applyProtection="0">
      <alignment horizontal="left" vertical="center" indent="1"/>
    </xf>
    <xf numFmtId="0" fontId="146" fillId="125" borderId="54" applyBorder="0" applyProtection="0">
      <alignment horizontal="centerContinuous" vertical="center"/>
    </xf>
    <xf numFmtId="0" fontId="127" fillId="0" borderId="47" applyFill="0" applyBorder="0" applyProtection="0">
      <alignment horizontal="left" vertical="top"/>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3" fillId="68" borderId="77" applyNumberFormat="0" applyProtection="0">
      <alignment horizontal="left" vertical="top" indent="1"/>
    </xf>
    <xf numFmtId="0" fontId="36" fillId="0" borderId="74" applyNumberFormat="0" applyFill="0" applyAlignment="0" applyProtection="0"/>
    <xf numFmtId="0" fontId="36" fillId="0" borderId="74" applyNumberFormat="0" applyFill="0" applyAlignment="0" applyProtection="0"/>
    <xf numFmtId="3" fontId="124" fillId="0" borderId="76"/>
    <xf numFmtId="0" fontId="3" fillId="68" borderId="77" applyNumberFormat="0" applyProtection="0">
      <alignment horizontal="left" vertical="center" indent="1"/>
    </xf>
    <xf numFmtId="4" fontId="40" fillId="72" borderId="77" applyNumberFormat="0" applyProtection="0">
      <alignment vertical="center"/>
    </xf>
    <xf numFmtId="4" fontId="23" fillId="85" borderId="28" applyNumberFormat="0" applyProtection="0">
      <alignment horizontal="right" vertical="center"/>
    </xf>
    <xf numFmtId="0" fontId="3" fillId="0" borderId="73" applyNumberFormat="0" applyProtection="0">
      <alignment horizontal="left" vertical="center" indent="1"/>
    </xf>
    <xf numFmtId="0" fontId="3" fillId="4" borderId="73" applyNumberFormat="0" applyProtection="0">
      <alignment horizontal="left" vertical="center" indent="1"/>
    </xf>
    <xf numFmtId="0" fontId="3" fillId="69" borderId="77" applyNumberFormat="0" applyProtection="0">
      <alignment horizontal="left" vertical="center" indent="1"/>
    </xf>
    <xf numFmtId="4" fontId="23" fillId="83" borderId="28" applyNumberFormat="0" applyProtection="0">
      <alignment horizontal="left" vertical="center" indent="1"/>
    </xf>
    <xf numFmtId="0" fontId="23" fillId="107" borderId="28" applyNumberFormat="0" applyProtection="0">
      <alignment horizontal="left" vertical="center" indent="1"/>
    </xf>
    <xf numFmtId="0" fontId="3" fillId="106" borderId="73" applyNumberFormat="0" applyProtection="0">
      <alignment horizontal="left" vertical="center" indent="1"/>
    </xf>
    <xf numFmtId="4" fontId="3" fillId="71" borderId="35" applyNumberFormat="0" applyProtection="0">
      <alignment horizontal="left" vertical="center" indent="1"/>
    </xf>
    <xf numFmtId="4" fontId="40" fillId="90" borderId="77" applyNumberFormat="0" applyProtection="0">
      <alignment horizontal="right" vertical="center"/>
    </xf>
    <xf numFmtId="0" fontId="3" fillId="4" borderId="73" applyNumberFormat="0" applyProtection="0">
      <alignment horizontal="left" vertical="center" indent="1"/>
    </xf>
    <xf numFmtId="4" fontId="40" fillId="72" borderId="77" applyNumberFormat="0" applyProtection="0">
      <alignment vertical="center"/>
    </xf>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 fontId="88" fillId="101" borderId="77" applyNumberFormat="0" applyProtection="0">
      <alignment horizontal="right" vertical="center"/>
    </xf>
    <xf numFmtId="0" fontId="40" fillId="68" borderId="77" applyNumberFormat="0" applyProtection="0">
      <alignment horizontal="left" vertical="top" indent="1"/>
    </xf>
    <xf numFmtId="4" fontId="87" fillId="109" borderId="35" applyNumberFormat="0" applyProtection="0">
      <alignment horizontal="left" vertical="center" indent="1"/>
    </xf>
    <xf numFmtId="4" fontId="23" fillId="83" borderId="28" applyNumberFormat="0" applyProtection="0">
      <alignment horizontal="left" vertical="center" indent="1"/>
    </xf>
    <xf numFmtId="4" fontId="23" fillId="0" borderId="28" applyNumberFormat="0" applyProtection="0">
      <alignment horizontal="right" vertical="center"/>
    </xf>
    <xf numFmtId="4" fontId="23" fillId="0" borderId="28" applyNumberFormat="0" applyProtection="0">
      <alignment horizontal="right" vertical="center"/>
    </xf>
    <xf numFmtId="0" fontId="3" fillId="69" borderId="77" applyNumberFormat="0" applyProtection="0">
      <alignment horizontal="left" vertical="center" indent="1"/>
    </xf>
    <xf numFmtId="0" fontId="78" fillId="79" borderId="73" applyNumberFormat="0" applyAlignment="0" applyProtection="0"/>
    <xf numFmtId="4" fontId="23" fillId="96" borderId="28" applyNumberFormat="0" applyProtection="0">
      <alignment horizontal="right" vertical="center"/>
    </xf>
    <xf numFmtId="4" fontId="46" fillId="69" borderId="77" applyNumberFormat="0" applyProtection="0">
      <alignment horizontal="right" vertical="center"/>
    </xf>
    <xf numFmtId="0" fontId="3" fillId="66" borderId="77" applyNumberFormat="0" applyProtection="0">
      <alignment horizontal="left" vertical="top" indent="1"/>
    </xf>
    <xf numFmtId="4" fontId="23" fillId="102" borderId="28" applyNumberFormat="0" applyProtection="0">
      <alignment horizontal="right" vertical="center"/>
    </xf>
    <xf numFmtId="0" fontId="3" fillId="84" borderId="73" applyNumberFormat="0" applyProtection="0">
      <alignment horizontal="left" vertical="center" indent="1"/>
    </xf>
    <xf numFmtId="0" fontId="3" fillId="4" borderId="73" applyNumberFormat="0" applyProtection="0">
      <alignment horizontal="left" vertical="center" indent="1"/>
    </xf>
    <xf numFmtId="4" fontId="23" fillId="101" borderId="35" applyNumberFormat="0" applyProtection="0">
      <alignment horizontal="left" vertical="center" indent="1"/>
    </xf>
    <xf numFmtId="4" fontId="35" fillId="59" borderId="77" applyNumberFormat="0" applyProtection="0">
      <alignment horizontal="right" vertical="center"/>
    </xf>
    <xf numFmtId="4" fontId="23" fillId="98" borderId="35" applyNumberFormat="0" applyProtection="0">
      <alignment horizontal="left" vertical="center" indent="1"/>
    </xf>
    <xf numFmtId="0" fontId="3" fillId="68" borderId="77" applyNumberFormat="0" applyProtection="0">
      <alignment horizontal="left" vertical="top" indent="1"/>
    </xf>
    <xf numFmtId="0" fontId="3" fillId="103" borderId="73" applyNumberFormat="0" applyProtection="0">
      <alignment horizontal="left" vertical="center" indent="1"/>
    </xf>
    <xf numFmtId="4" fontId="23" fillId="101" borderId="35" applyNumberFormat="0" applyProtection="0">
      <alignment horizontal="left" vertical="center" indent="1"/>
    </xf>
    <xf numFmtId="4" fontId="23" fillId="92" borderId="28" applyNumberFormat="0" applyProtection="0">
      <alignment horizontal="right" vertical="center"/>
    </xf>
    <xf numFmtId="4" fontId="88" fillId="101" borderId="77" applyNumberFormat="0" applyProtection="0">
      <alignment horizontal="right" vertical="center"/>
    </xf>
    <xf numFmtId="0" fontId="32" fillId="0" borderId="38" applyNumberFormat="0" applyFill="0" applyAlignment="0" applyProtection="0"/>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41" fillId="69"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33" fillId="66" borderId="79"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41" fillId="69"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35" fillId="69"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4" fontId="23" fillId="92" borderId="28" applyNumberFormat="0" applyProtection="0">
      <alignment horizontal="right" vertical="center"/>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4" fontId="23" fillId="86" borderId="28" applyNumberFormat="0" applyProtection="0">
      <alignment horizontal="right" vertical="center"/>
    </xf>
    <xf numFmtId="4" fontId="40" fillId="58" borderId="73" applyNumberFormat="0" applyProtection="0">
      <alignment horizontal="right" vertical="center"/>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136" fillId="0" borderId="9">
      <alignment horizontal="right"/>
    </xf>
    <xf numFmtId="0" fontId="136" fillId="0" borderId="9">
      <alignment horizontal="left"/>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140" fillId="104" borderId="73" applyNumberFormat="0" applyAlignment="0" applyProtection="0"/>
    <xf numFmtId="0" fontId="140" fillId="104" borderId="73" applyNumberFormat="0" applyAlignment="0" applyProtection="0"/>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81" fillId="0" borderId="9">
      <alignment horizontal="center"/>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35" fillId="66"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35" fillId="62"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35" fillId="64"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35" fillId="63"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35" fillId="59"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35" fillId="61"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35" fillId="60"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35" fillId="5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35" fillId="5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35" fillId="56"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34"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40" fillId="95" borderId="77" applyNumberFormat="0" applyProtection="0">
      <alignment horizontal="right" vertical="center"/>
    </xf>
    <xf numFmtId="0" fontId="23" fillId="105" borderId="28" applyNumberFormat="0" applyProtection="0">
      <alignment horizontal="left" vertical="center" indent="1"/>
    </xf>
    <xf numFmtId="4" fontId="36" fillId="54" borderId="77" applyNumberFormat="0" applyProtection="0">
      <alignment horizontal="left" vertical="center" indent="1"/>
    </xf>
    <xf numFmtId="4" fontId="23" fillId="95" borderId="28" applyNumberFormat="0" applyProtection="0">
      <alignment horizontal="right" vertical="center"/>
    </xf>
    <xf numFmtId="0" fontId="40" fillId="108" borderId="83" applyNumberFormat="0" applyFont="0" applyAlignment="0" applyProtection="0"/>
    <xf numFmtId="0" fontId="40" fillId="108" borderId="83" applyNumberFormat="0" applyFont="0" applyAlignment="0" applyProtection="0"/>
    <xf numFmtId="0" fontId="135" fillId="116" borderId="82" applyNumberFormat="0" applyAlignment="0" applyProtection="0"/>
    <xf numFmtId="0" fontId="135" fillId="116" borderId="82" applyNumberFormat="0" applyAlignment="0" applyProtection="0"/>
    <xf numFmtId="10" fontId="23" fillId="72" borderId="80" applyNumberFormat="0" applyBorder="0" applyAlignment="0" applyProtection="0"/>
    <xf numFmtId="0" fontId="3" fillId="68" borderId="77" applyNumberFormat="0" applyProtection="0">
      <alignment horizontal="left" vertical="top" indent="1"/>
    </xf>
    <xf numFmtId="4" fontId="23" fillId="95" borderId="28" applyNumberFormat="0" applyProtection="0">
      <alignment horizontal="right" vertical="center"/>
    </xf>
    <xf numFmtId="4" fontId="23" fillId="92" borderId="28" applyNumberFormat="0" applyProtection="0">
      <alignment horizontal="right" vertical="center"/>
    </xf>
    <xf numFmtId="4" fontId="40" fillId="63" borderId="73" applyNumberFormat="0" applyProtection="0">
      <alignment horizontal="right" vertical="center"/>
    </xf>
    <xf numFmtId="0" fontId="121" fillId="104" borderId="82" applyNumberFormat="0" applyAlignment="0" applyProtection="0"/>
    <xf numFmtId="0" fontId="121" fillId="104" borderId="82" applyNumberFormat="0" applyAlignment="0" applyProtection="0"/>
    <xf numFmtId="0" fontId="120" fillId="0" borderId="81" applyFill="0" applyProtection="0">
      <alignment horizontal="right"/>
    </xf>
    <xf numFmtId="4" fontId="23" fillId="94" borderId="28"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46" fillId="69" borderId="77" applyNumberFormat="0" applyProtection="0">
      <alignment horizontal="right" vertical="center"/>
    </xf>
    <xf numFmtId="0" fontId="23" fillId="73" borderId="80"/>
    <xf numFmtId="4" fontId="45" fillId="68" borderId="79" applyNumberFormat="0" applyProtection="0">
      <alignment horizontal="left" vertical="center" indent="1"/>
    </xf>
    <xf numFmtId="0" fontId="40" fillId="68" borderId="77" applyNumberFormat="0" applyProtection="0">
      <alignment horizontal="left" vertical="top" indent="1"/>
    </xf>
    <xf numFmtId="4" fontId="41" fillId="69" borderId="77" applyNumberFormat="0" applyProtection="0">
      <alignment horizontal="right" vertical="center"/>
    </xf>
    <xf numFmtId="4" fontId="35" fillId="69" borderId="77" applyNumberFormat="0" applyProtection="0">
      <alignment horizontal="right" vertical="center"/>
    </xf>
    <xf numFmtId="0" fontId="40" fillId="72" borderId="77" applyNumberFormat="0" applyProtection="0">
      <alignment horizontal="left" vertical="top" indent="1"/>
    </xf>
    <xf numFmtId="4" fontId="33" fillId="66" borderId="79" applyNumberFormat="0" applyProtection="0">
      <alignment horizontal="left" vertical="center" indent="1"/>
    </xf>
    <xf numFmtId="4" fontId="41" fillId="69" borderId="77" applyNumberFormat="0" applyProtection="0">
      <alignment vertical="center"/>
    </xf>
    <xf numFmtId="4" fontId="35" fillId="69" borderId="77" applyNumberFormat="0" applyProtection="0">
      <alignment vertical="center"/>
    </xf>
    <xf numFmtId="0" fontId="14" fillId="71" borderId="78" applyBorder="0"/>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55" borderId="77" applyNumberFormat="0" applyProtection="0">
      <alignment horizontal="left" vertical="top" indent="1"/>
    </xf>
    <xf numFmtId="4" fontId="35" fillId="62" borderId="77" applyNumberFormat="0" applyProtection="0">
      <alignment horizontal="right" vertical="center"/>
    </xf>
    <xf numFmtId="4" fontId="35" fillId="64" borderId="77" applyNumberFormat="0" applyProtection="0">
      <alignment horizontal="right" vertical="center"/>
    </xf>
    <xf numFmtId="4" fontId="35" fillId="63" borderId="77" applyNumberFormat="0" applyProtection="0">
      <alignment horizontal="right" vertical="center"/>
    </xf>
    <xf numFmtId="4" fontId="35" fillId="59" borderId="77" applyNumberFormat="0" applyProtection="0">
      <alignment horizontal="right" vertical="center"/>
    </xf>
    <xf numFmtId="4" fontId="35" fillId="61" borderId="77" applyNumberFormat="0" applyProtection="0">
      <alignment horizontal="right" vertical="center"/>
    </xf>
    <xf numFmtId="4" fontId="35" fillId="60" borderId="77" applyNumberFormat="0" applyProtection="0">
      <alignment horizontal="right" vertical="center"/>
    </xf>
    <xf numFmtId="4" fontId="35" fillId="58" borderId="77" applyNumberFormat="0" applyProtection="0">
      <alignment horizontal="right" vertical="center"/>
    </xf>
    <xf numFmtId="4" fontId="35" fillId="57" borderId="77" applyNumberFormat="0" applyProtection="0">
      <alignment horizontal="right" vertical="center"/>
    </xf>
    <xf numFmtId="4" fontId="35" fillId="56" borderId="77" applyNumberFormat="0" applyProtection="0">
      <alignment horizontal="right" vertical="center"/>
    </xf>
    <xf numFmtId="0" fontId="36" fillId="54" borderId="77" applyNumberFormat="0" applyProtection="0">
      <alignment horizontal="left" vertical="top" indent="1"/>
    </xf>
    <xf numFmtId="4" fontId="35" fillId="54" borderId="77" applyNumberFormat="0" applyProtection="0">
      <alignment horizontal="left" vertical="center" indent="1"/>
    </xf>
    <xf numFmtId="4" fontId="34" fillId="54" borderId="77" applyNumberFormat="0" applyProtection="0">
      <alignment vertical="center"/>
    </xf>
    <xf numFmtId="4" fontId="33" fillId="54" borderId="77" applyNumberFormat="0" applyProtection="0">
      <alignment vertical="center"/>
    </xf>
    <xf numFmtId="0" fontId="23" fillId="107" borderId="28" applyNumberFormat="0" applyProtection="0">
      <alignment horizontal="left" vertical="center" indent="1"/>
    </xf>
    <xf numFmtId="4" fontId="23" fillId="94" borderId="28" applyNumberFormat="0" applyProtection="0">
      <alignment horizontal="right" vertical="center"/>
    </xf>
    <xf numFmtId="0" fontId="3" fillId="68" borderId="77" applyNumberFormat="0" applyProtection="0">
      <alignment horizontal="left" vertical="top" indent="1"/>
    </xf>
    <xf numFmtId="0" fontId="36" fillId="0" borderId="74" applyNumberFormat="0" applyFill="0" applyAlignment="0" applyProtection="0"/>
    <xf numFmtId="0" fontId="36" fillId="0" borderId="74" applyNumberFormat="0" applyFill="0" applyAlignment="0" applyProtection="0"/>
    <xf numFmtId="0" fontId="136" fillId="0" borderId="9">
      <alignment horizontal="right"/>
    </xf>
    <xf numFmtId="4" fontId="35" fillId="64" borderId="77" applyNumberFormat="0" applyProtection="0">
      <alignment horizontal="right" vertical="center"/>
    </xf>
    <xf numFmtId="4" fontId="23" fillId="102" borderId="35" applyNumberFormat="0" applyProtection="0">
      <alignment horizontal="left" vertical="center" indent="1"/>
    </xf>
    <xf numFmtId="0" fontId="3" fillId="66"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4" fontId="23" fillId="94" borderId="28"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23" fillId="95" borderId="28" applyNumberFormat="0" applyProtection="0">
      <alignment horizontal="right" vertical="center"/>
    </xf>
    <xf numFmtId="0" fontId="3" fillId="66" borderId="77" applyNumberFormat="0" applyProtection="0">
      <alignment horizontal="left" vertical="center" indent="1"/>
    </xf>
    <xf numFmtId="0" fontId="3" fillId="84" borderId="73" applyNumberFormat="0" applyProtection="0">
      <alignment horizontal="left" vertical="center" indent="1"/>
    </xf>
    <xf numFmtId="4" fontId="23" fillId="95" borderId="28" applyNumberFormat="0" applyProtection="0">
      <alignment horizontal="right" vertical="center"/>
    </xf>
    <xf numFmtId="4" fontId="23" fillId="95" borderId="28" applyNumberFormat="0" applyProtection="0">
      <alignment horizontal="right" vertical="center"/>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6" borderId="77" applyNumberFormat="0" applyProtection="0">
      <alignment horizontal="left" vertical="center" indent="1"/>
    </xf>
    <xf numFmtId="4" fontId="35" fillId="59" borderId="77" applyNumberFormat="0" applyProtection="0">
      <alignment horizontal="right" vertical="center"/>
    </xf>
    <xf numFmtId="0" fontId="3" fillId="68" borderId="77" applyNumberFormat="0" applyProtection="0">
      <alignment horizontal="left" vertical="center" indent="1"/>
    </xf>
    <xf numFmtId="4" fontId="40" fillId="95" borderId="77" applyNumberFormat="0" applyProtection="0">
      <alignment horizontal="right" vertical="center"/>
    </xf>
    <xf numFmtId="0" fontId="3" fillId="69" borderId="77" applyNumberFormat="0" applyProtection="0">
      <alignment horizontal="left" vertical="center" indent="1"/>
    </xf>
    <xf numFmtId="0" fontId="3" fillId="68" borderId="77" applyNumberFormat="0" applyProtection="0">
      <alignment horizontal="left" vertical="center" indent="1"/>
    </xf>
    <xf numFmtId="4" fontId="40" fillId="61" borderId="73" applyNumberFormat="0" applyProtection="0">
      <alignment horizontal="right" vertical="center"/>
    </xf>
    <xf numFmtId="0" fontId="3" fillId="69" borderId="77" applyNumberFormat="0" applyProtection="0">
      <alignment horizontal="left" vertical="top" indent="1"/>
    </xf>
    <xf numFmtId="0" fontId="3" fillId="69" borderId="77" applyNumberFormat="0" applyProtection="0">
      <alignment horizontal="left" vertical="center" indent="1"/>
    </xf>
    <xf numFmtId="4" fontId="33" fillId="65" borderId="56" applyNumberFormat="0" applyProtection="0">
      <alignment horizontal="left" vertical="center" indent="1"/>
    </xf>
    <xf numFmtId="4" fontId="82" fillId="72" borderId="77" applyNumberFormat="0" applyProtection="0">
      <alignment vertical="center"/>
    </xf>
    <xf numFmtId="4" fontId="40" fillId="102" borderId="77" applyNumberFormat="0" applyProtection="0">
      <alignment horizontal="right" vertical="center"/>
    </xf>
    <xf numFmtId="0" fontId="3" fillId="55" borderId="77" applyNumberFormat="0" applyProtection="0">
      <alignment horizontal="left" vertical="center" indent="1"/>
    </xf>
    <xf numFmtId="4" fontId="33" fillId="54" borderId="77" applyNumberFormat="0" applyProtection="0">
      <alignment vertical="center"/>
    </xf>
    <xf numFmtId="4" fontId="82" fillId="72" borderId="77" applyNumberFormat="0" applyProtection="0">
      <alignment vertical="center"/>
    </xf>
    <xf numFmtId="4" fontId="82" fillId="101" borderId="77" applyNumberFormat="0" applyProtection="0">
      <alignment horizontal="right" vertical="center"/>
    </xf>
    <xf numFmtId="4" fontId="40" fillId="72" borderId="77" applyNumberFormat="0" applyProtection="0">
      <alignment horizontal="left" vertical="center" indent="1"/>
    </xf>
    <xf numFmtId="4" fontId="40" fillId="95" borderId="77" applyNumberFormat="0" applyProtection="0">
      <alignment horizontal="right" vertical="center"/>
    </xf>
    <xf numFmtId="4" fontId="23" fillId="102" borderId="35" applyNumberFormat="0" applyProtection="0">
      <alignment horizontal="left" vertical="center" indent="1"/>
    </xf>
    <xf numFmtId="4" fontId="23" fillId="54" borderId="28" applyNumberFormat="0" applyProtection="0">
      <alignment horizontal="left" vertical="center" indent="1"/>
    </xf>
    <xf numFmtId="0" fontId="3" fillId="69" borderId="77" applyNumberFormat="0" applyProtection="0">
      <alignment horizontal="left" vertical="center" indent="1"/>
    </xf>
    <xf numFmtId="0" fontId="90" fillId="67" borderId="37">
      <protection locked="0"/>
    </xf>
    <xf numFmtId="0" fontId="3" fillId="68" borderId="77" applyNumberFormat="0" applyProtection="0">
      <alignment horizontal="left" vertical="top" indent="1"/>
    </xf>
    <xf numFmtId="0" fontId="3" fillId="66" borderId="77" applyNumberFormat="0" applyProtection="0">
      <alignment horizontal="left" vertical="center" indent="1"/>
    </xf>
    <xf numFmtId="194" fontId="124" fillId="0" borderId="45">
      <alignment horizontal="right"/>
    </xf>
    <xf numFmtId="0" fontId="40" fillId="68" borderId="77" applyNumberFormat="0" applyProtection="0">
      <alignment horizontal="left" vertical="top" indent="1"/>
    </xf>
    <xf numFmtId="4" fontId="23" fillId="86" borderId="28" applyNumberFormat="0" applyProtection="0">
      <alignment horizontal="right" vertical="center"/>
    </xf>
    <xf numFmtId="0" fontId="3" fillId="55"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4" fontId="40" fillId="96" borderId="77" applyNumberFormat="0" applyProtection="0">
      <alignment horizontal="right" vertical="center"/>
    </xf>
    <xf numFmtId="0" fontId="36" fillId="54" borderId="77" applyNumberFormat="0" applyProtection="0">
      <alignment horizontal="left" vertical="top" indent="1"/>
    </xf>
    <xf numFmtId="0" fontId="3" fillId="66" borderId="77" applyNumberFormat="0" applyProtection="0">
      <alignment horizontal="left" vertical="center" indent="1"/>
    </xf>
    <xf numFmtId="0" fontId="3" fillId="55" borderId="77" applyNumberFormat="0" applyProtection="0">
      <alignment horizontal="left" vertical="top" indent="1"/>
    </xf>
    <xf numFmtId="4" fontId="35" fillId="58" borderId="77" applyNumberFormat="0" applyProtection="0">
      <alignment horizontal="right" vertical="center"/>
    </xf>
    <xf numFmtId="4" fontId="40" fillId="102" borderId="77" applyNumberFormat="0" applyProtection="0">
      <alignment horizontal="right" vertical="center"/>
    </xf>
    <xf numFmtId="9" fontId="2" fillId="0" borderId="0" applyFont="0" applyFill="0" applyBorder="0" applyAlignment="0" applyProtection="0"/>
    <xf numFmtId="4" fontId="82" fillId="72" borderId="77" applyNumberFormat="0" applyProtection="0">
      <alignment vertical="center"/>
    </xf>
    <xf numFmtId="0" fontId="3" fillId="66" borderId="77" applyNumberFormat="0" applyProtection="0">
      <alignment horizontal="left" vertical="center" indent="1"/>
    </xf>
    <xf numFmtId="0" fontId="36" fillId="0" borderId="74" applyNumberFormat="0" applyFill="0" applyAlignment="0" applyProtection="0"/>
    <xf numFmtId="0" fontId="3" fillId="69" borderId="77" applyNumberFormat="0" applyProtection="0">
      <alignment horizontal="left" vertical="top" indent="1"/>
    </xf>
    <xf numFmtId="0" fontId="3" fillId="68" borderId="77" applyNumberFormat="0" applyProtection="0">
      <alignment horizontal="left" vertical="top" indent="1"/>
    </xf>
    <xf numFmtId="0" fontId="3" fillId="66" borderId="77" applyNumberFormat="0" applyProtection="0">
      <alignment horizontal="left" vertical="center" indent="1"/>
    </xf>
    <xf numFmtId="4" fontId="40" fillId="90" borderId="77" applyNumberFormat="0" applyProtection="0">
      <alignment horizontal="right" vertical="center"/>
    </xf>
    <xf numFmtId="4" fontId="35" fillId="63" borderId="77" applyNumberFormat="0" applyProtection="0">
      <alignment horizontal="right" vertical="center"/>
    </xf>
    <xf numFmtId="4" fontId="40" fillId="85" borderId="77" applyNumberFormat="0" applyProtection="0">
      <alignment horizontal="right" vertical="center"/>
    </xf>
    <xf numFmtId="4" fontId="23" fillId="90" borderId="28" applyNumberFormat="0" applyProtection="0">
      <alignment horizontal="right" vertical="center"/>
    </xf>
    <xf numFmtId="49" fontId="92" fillId="110" borderId="37"/>
    <xf numFmtId="0" fontId="3" fillId="68" borderId="77" applyNumberFormat="0" applyProtection="0">
      <alignment horizontal="left" vertical="top" indent="1"/>
    </xf>
    <xf numFmtId="0" fontId="23" fillId="73" borderId="80"/>
    <xf numFmtId="4" fontId="40" fillId="85" borderId="77" applyNumberFormat="0" applyProtection="0">
      <alignment horizontal="right" vertical="center"/>
    </xf>
    <xf numFmtId="4" fontId="35" fillId="69" borderId="77" applyNumberFormat="0" applyProtection="0">
      <alignment vertical="center"/>
    </xf>
    <xf numFmtId="0" fontId="3" fillId="66" borderId="77" applyNumberFormat="0" applyProtection="0">
      <alignment horizontal="left" vertical="center" indent="1"/>
    </xf>
    <xf numFmtId="4" fontId="40" fillId="87" borderId="77" applyNumberFormat="0" applyProtection="0">
      <alignment horizontal="right" vertical="center"/>
    </xf>
    <xf numFmtId="4" fontId="40" fillId="102" borderId="77" applyNumberFormat="0" applyProtection="0">
      <alignment horizontal="left" vertical="center" indent="1"/>
    </xf>
    <xf numFmtId="0" fontId="40" fillId="68" borderId="77" applyNumberFormat="0" applyProtection="0">
      <alignment horizontal="left" vertical="top" indent="1"/>
    </xf>
    <xf numFmtId="4" fontId="40" fillId="102" borderId="77" applyNumberFormat="0" applyProtection="0">
      <alignment horizontal="left" vertical="center"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40" fillId="102" borderId="77" applyNumberFormat="0" applyProtection="0">
      <alignment horizontal="left" vertical="center" indent="1"/>
    </xf>
    <xf numFmtId="0" fontId="40" fillId="68" borderId="77" applyNumberFormat="0" applyProtection="0">
      <alignment horizontal="left" vertical="top" indent="1"/>
    </xf>
    <xf numFmtId="4" fontId="88" fillId="100" borderId="73" applyNumberFormat="0" applyProtection="0">
      <alignment horizontal="right" vertical="center"/>
    </xf>
    <xf numFmtId="0" fontId="40" fillId="68" borderId="77" applyNumberFormat="0" applyProtection="0">
      <alignment horizontal="left" vertical="top" indent="1"/>
    </xf>
    <xf numFmtId="4" fontId="40" fillId="102" borderId="77" applyNumberFormat="0" applyProtection="0">
      <alignment horizontal="left" vertical="center"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41" fillId="69" borderId="77" applyNumberFormat="0" applyProtection="0">
      <alignment vertical="center"/>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40" fillId="102" borderId="77" applyNumberFormat="0" applyProtection="0">
      <alignment horizontal="left" vertical="center"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46" fillId="69"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0" fontId="3" fillId="68" borderId="77" applyNumberFormat="0" applyProtection="0">
      <alignment horizontal="left" vertical="top" indent="1"/>
    </xf>
    <xf numFmtId="0" fontId="23" fillId="104" borderId="28" applyNumberFormat="0" applyProtection="0">
      <alignment horizontal="left" vertical="center" indent="1"/>
    </xf>
    <xf numFmtId="0" fontId="3" fillId="69" borderId="77" applyNumberFormat="0" applyProtection="0">
      <alignment horizontal="left" vertical="top" indent="1"/>
    </xf>
    <xf numFmtId="0" fontId="3" fillId="55" borderId="77" applyNumberFormat="0" applyProtection="0">
      <alignment horizontal="left" vertical="center" indent="1"/>
    </xf>
    <xf numFmtId="4" fontId="33" fillId="66" borderId="77" applyNumberFormat="0" applyProtection="0">
      <alignment horizontal="left" vertical="center" indent="1"/>
    </xf>
    <xf numFmtId="4" fontId="36" fillId="54" borderId="77" applyNumberFormat="0" applyProtection="0">
      <alignment horizontal="left" vertical="center" indent="1"/>
    </xf>
    <xf numFmtId="4" fontId="40" fillId="102" borderId="77" applyNumberFormat="0" applyProtection="0">
      <alignment horizontal="right" vertical="center"/>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9"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23" fillId="73" borderId="80"/>
    <xf numFmtId="0" fontId="3" fillId="69" borderId="77" applyNumberFormat="0" applyProtection="0">
      <alignment horizontal="left" vertical="top" indent="1"/>
    </xf>
    <xf numFmtId="0" fontId="3" fillId="103" borderId="73" applyNumberFormat="0" applyProtection="0">
      <alignment horizontal="left" vertical="center" indent="1"/>
    </xf>
    <xf numFmtId="4" fontId="40" fillId="102" borderId="77" applyNumberFormat="0" applyProtection="0">
      <alignment horizontal="left" vertical="center" indent="1"/>
    </xf>
    <xf numFmtId="0" fontId="3" fillId="66" borderId="77" applyNumberFormat="0" applyProtection="0">
      <alignment horizontal="left" vertical="top" indent="1"/>
    </xf>
    <xf numFmtId="4" fontId="23" fillId="96" borderId="28" applyNumberFormat="0" applyProtection="0">
      <alignment horizontal="right" vertical="center"/>
    </xf>
    <xf numFmtId="0" fontId="23" fillId="107" borderId="77" applyNumberFormat="0" applyProtection="0">
      <alignment horizontal="left" vertical="top" indent="1"/>
    </xf>
    <xf numFmtId="0" fontId="3" fillId="55" borderId="77" applyNumberFormat="0" applyProtection="0">
      <alignment horizontal="left" vertical="center" indent="1"/>
    </xf>
    <xf numFmtId="0" fontId="3" fillId="69" borderId="77" applyNumberFormat="0" applyProtection="0">
      <alignment horizontal="left" vertical="center" indent="1"/>
    </xf>
    <xf numFmtId="4" fontId="40" fillId="0" borderId="73" applyNumberFormat="0" applyProtection="0">
      <alignment horizontal="right" vertical="center"/>
    </xf>
    <xf numFmtId="0" fontId="3" fillId="69" borderId="77" applyNumberFormat="0" applyProtection="0">
      <alignment horizontal="left" vertical="center" indent="1"/>
    </xf>
    <xf numFmtId="0" fontId="23" fillId="70" borderId="57" applyNumberFormat="0">
      <protection locked="0"/>
    </xf>
    <xf numFmtId="4" fontId="23" fillId="83" borderId="28" applyNumberFormat="0" applyProtection="0">
      <alignment horizontal="left" vertical="center" indent="1"/>
    </xf>
    <xf numFmtId="0" fontId="3" fillId="68" borderId="77" applyNumberFormat="0" applyProtection="0">
      <alignment horizontal="left" vertical="center" indent="1"/>
    </xf>
    <xf numFmtId="0" fontId="2" fillId="0" borderId="0"/>
    <xf numFmtId="4" fontId="40" fillId="72" borderId="73" applyNumberFormat="0" applyProtection="0">
      <alignment vertical="center"/>
    </xf>
    <xf numFmtId="0" fontId="23" fillId="107" borderId="77" applyNumberFormat="0" applyProtection="0">
      <alignment horizontal="left" vertical="top" indent="1"/>
    </xf>
    <xf numFmtId="0" fontId="3" fillId="55" borderId="77" applyNumberFormat="0" applyProtection="0">
      <alignment horizontal="left" vertical="center" indent="1"/>
    </xf>
    <xf numFmtId="0" fontId="78" fillId="79" borderId="73" applyNumberFormat="0" applyAlignment="0" applyProtection="0"/>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center" indent="1"/>
    </xf>
    <xf numFmtId="4" fontId="40" fillId="94" borderId="77" applyNumberFormat="0" applyProtection="0">
      <alignment horizontal="right" vertical="center"/>
    </xf>
    <xf numFmtId="0" fontId="3" fillId="55" borderId="77" applyNumberFormat="0" applyProtection="0">
      <alignment horizontal="left" vertical="top" indent="1"/>
    </xf>
    <xf numFmtId="4" fontId="23" fillId="89" borderId="28" applyNumberFormat="0" applyProtection="0">
      <alignment horizontal="right" vertical="center"/>
    </xf>
    <xf numFmtId="4" fontId="23" fillId="101" borderId="35" applyNumberFormat="0" applyProtection="0">
      <alignment horizontal="left" vertical="center" indent="1"/>
    </xf>
    <xf numFmtId="0" fontId="3" fillId="69" borderId="77" applyNumberFormat="0" applyProtection="0">
      <alignment horizontal="left" vertical="center" indent="1"/>
    </xf>
    <xf numFmtId="0" fontId="23" fillId="107" borderId="28" applyNumberFormat="0" applyProtection="0">
      <alignment horizontal="left" vertical="center" indent="1"/>
    </xf>
    <xf numFmtId="0" fontId="3" fillId="55" borderId="77" applyNumberFormat="0" applyProtection="0">
      <alignment horizontal="left" vertical="center" indent="1"/>
    </xf>
    <xf numFmtId="0" fontId="3" fillId="84" borderId="73" applyNumberFormat="0" applyProtection="0">
      <alignment horizontal="left" vertical="center" indent="1"/>
    </xf>
    <xf numFmtId="4" fontId="88" fillId="101" borderId="77" applyNumberFormat="0" applyProtection="0">
      <alignment horizontal="right" vertical="center"/>
    </xf>
    <xf numFmtId="0" fontId="3" fillId="69" borderId="77" applyNumberFormat="0" applyProtection="0">
      <alignment horizontal="left" vertical="center" indent="1"/>
    </xf>
    <xf numFmtId="0" fontId="3" fillId="0" borderId="73" applyNumberFormat="0" applyProtection="0">
      <alignment horizontal="left" vertical="center" indent="1"/>
    </xf>
    <xf numFmtId="4" fontId="23" fillId="82" borderId="28" applyNumberFormat="0" applyProtection="0">
      <alignment vertical="center"/>
    </xf>
    <xf numFmtId="4" fontId="40" fillId="96" borderId="77" applyNumberFormat="0" applyProtection="0">
      <alignment horizontal="right" vertical="center"/>
    </xf>
    <xf numFmtId="4" fontId="23" fillId="95" borderId="28" applyNumberFormat="0" applyProtection="0">
      <alignment horizontal="right" vertical="center"/>
    </xf>
    <xf numFmtId="4" fontId="23" fillId="94" borderId="28" applyNumberFormat="0" applyProtection="0">
      <alignment horizontal="right" vertical="center"/>
    </xf>
    <xf numFmtId="0" fontId="3" fillId="66" borderId="77" applyNumberFormat="0" applyProtection="0">
      <alignment horizontal="left" vertical="center" indent="1"/>
    </xf>
    <xf numFmtId="4" fontId="23" fillId="102" borderId="35" applyNumberFormat="0" applyProtection="0">
      <alignment horizontal="left" vertical="center" indent="1"/>
    </xf>
    <xf numFmtId="4" fontId="40" fillId="85" borderId="77" applyNumberFormat="0" applyProtection="0">
      <alignment horizontal="right" vertical="center"/>
    </xf>
    <xf numFmtId="4" fontId="23" fillId="88" borderId="35" applyNumberFormat="0" applyProtection="0">
      <alignment horizontal="right" vertical="center"/>
    </xf>
    <xf numFmtId="0" fontId="3" fillId="0" borderId="73" applyNumberFormat="0" applyProtection="0">
      <alignment horizontal="left" vertical="center" indent="1"/>
    </xf>
    <xf numFmtId="0" fontId="70" fillId="49" borderId="28" applyNumberFormat="0" applyAlignment="0" applyProtection="0"/>
    <xf numFmtId="4" fontId="40" fillId="103" borderId="73" applyNumberFormat="0" applyProtection="0">
      <alignment horizontal="left" vertical="center" indent="1"/>
    </xf>
    <xf numFmtId="0" fontId="3" fillId="4" borderId="73" applyNumberFormat="0" applyProtection="0">
      <alignment horizontal="left" vertical="center" indent="1"/>
    </xf>
    <xf numFmtId="4" fontId="40" fillId="54" borderId="73" applyNumberFormat="0" applyProtection="0">
      <alignment horizontal="left" vertical="center" indent="1"/>
    </xf>
    <xf numFmtId="0" fontId="3" fillId="68" borderId="77" applyNumberFormat="0" applyProtection="0">
      <alignment horizontal="left" vertical="center" indent="1"/>
    </xf>
    <xf numFmtId="4" fontId="41" fillId="69" borderId="77" applyNumberFormat="0" applyProtection="0">
      <alignment horizontal="right" vertical="center"/>
    </xf>
    <xf numFmtId="4" fontId="23" fillId="86" borderId="28" applyNumberFormat="0" applyProtection="0">
      <alignment horizontal="right" vertical="center"/>
    </xf>
    <xf numFmtId="4" fontId="46" fillId="69" borderId="77" applyNumberFormat="0" applyProtection="0">
      <alignment horizontal="right" vertical="center"/>
    </xf>
    <xf numFmtId="4" fontId="23" fillId="88" borderId="35" applyNumberFormat="0" applyProtection="0">
      <alignment horizontal="right" vertical="center"/>
    </xf>
    <xf numFmtId="4" fontId="35" fillId="61" borderId="77" applyNumberFormat="0" applyProtection="0">
      <alignment horizontal="right" vertical="center"/>
    </xf>
    <xf numFmtId="4" fontId="23" fillId="89" borderId="28" applyNumberFormat="0" applyProtection="0">
      <alignment horizontal="right" vertical="center"/>
    </xf>
    <xf numFmtId="4" fontId="23" fillId="82" borderId="28" applyNumberFormat="0" applyProtection="0">
      <alignment vertical="center"/>
    </xf>
    <xf numFmtId="0" fontId="23" fillId="48" borderId="28" applyNumberFormat="0" applyFont="0" applyAlignment="0" applyProtection="0"/>
    <xf numFmtId="49" fontId="92" fillId="110" borderId="37"/>
    <xf numFmtId="0" fontId="23" fillId="48" borderId="28" applyNumberFormat="0" applyFont="0" applyAlignment="0" applyProtection="0"/>
    <xf numFmtId="4" fontId="40" fillId="54" borderId="73" applyNumberFormat="0" applyProtection="0">
      <alignment vertical="center"/>
    </xf>
    <xf numFmtId="0" fontId="32" fillId="0" borderId="38" applyNumberFormat="0" applyFill="0" applyAlignment="0" applyProtection="0"/>
    <xf numFmtId="4" fontId="40" fillId="72" borderId="77" applyNumberFormat="0" applyProtection="0">
      <alignment vertical="center"/>
    </xf>
    <xf numFmtId="4" fontId="33" fillId="66" borderId="79" applyNumberFormat="0" applyProtection="0">
      <alignment horizontal="left" vertical="center"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top" indent="1"/>
    </xf>
    <xf numFmtId="4" fontId="113" fillId="54" borderId="77" applyNumberFormat="0" applyProtection="0">
      <alignment vertical="center"/>
    </xf>
    <xf numFmtId="0" fontId="23" fillId="107" borderId="28" applyNumberFormat="0" applyProtection="0">
      <alignment horizontal="left" vertical="center" indent="1"/>
    </xf>
    <xf numFmtId="4" fontId="40" fillId="89" borderId="77" applyNumberFormat="0" applyProtection="0">
      <alignment horizontal="right" vertical="center"/>
    </xf>
    <xf numFmtId="4" fontId="40" fillId="92" borderId="77" applyNumberFormat="0" applyProtection="0">
      <alignment horizontal="right" vertical="center"/>
    </xf>
    <xf numFmtId="4" fontId="40" fillId="94" borderId="77" applyNumberFormat="0" applyProtection="0">
      <alignment horizontal="right" vertical="center"/>
    </xf>
    <xf numFmtId="4" fontId="40" fillId="95" borderId="77" applyNumberFormat="0" applyProtection="0">
      <alignment horizontal="right" vertical="center"/>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23" fillId="70" borderId="57" applyNumberFormat="0">
      <protection locked="0"/>
    </xf>
    <xf numFmtId="0" fontId="23" fillId="70" borderId="57" applyNumberFormat="0">
      <protection locked="0"/>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9" borderId="77" applyNumberFormat="0" applyProtection="0">
      <alignment horizontal="left" vertical="top" indent="1"/>
    </xf>
    <xf numFmtId="4" fontId="113" fillId="54" borderId="77" applyNumberFormat="0" applyProtection="0">
      <alignment vertical="center"/>
    </xf>
    <xf numFmtId="4" fontId="88" fillId="101" borderId="77" applyNumberFormat="0" applyProtection="0">
      <alignment horizontal="right" vertical="center"/>
    </xf>
    <xf numFmtId="0" fontId="40" fillId="68" borderId="77" applyNumberFormat="0" applyProtection="0">
      <alignment horizontal="left" vertical="top" indent="1"/>
    </xf>
    <xf numFmtId="0" fontId="3" fillId="103" borderId="73" applyNumberFormat="0" applyProtection="0">
      <alignment horizontal="left" vertical="center" indent="1"/>
    </xf>
    <xf numFmtId="4" fontId="23" fillId="98" borderId="35" applyNumberFormat="0" applyProtection="0">
      <alignment horizontal="left" vertical="center" indent="1"/>
    </xf>
    <xf numFmtId="4" fontId="40" fillId="102" borderId="77" applyNumberFormat="0" applyProtection="0">
      <alignment horizontal="left" vertical="center" indent="1"/>
    </xf>
    <xf numFmtId="0" fontId="23" fillId="71" borderId="77" applyNumberFormat="0" applyProtection="0">
      <alignment horizontal="left" vertical="top" indent="1"/>
    </xf>
    <xf numFmtId="4" fontId="23" fillId="83" borderId="28" applyNumberFormat="0" applyProtection="0">
      <alignment horizontal="left" vertical="center" indent="1"/>
    </xf>
    <xf numFmtId="0" fontId="3" fillId="69" borderId="77" applyNumberFormat="0" applyProtection="0">
      <alignment horizontal="left" vertical="top" indent="1"/>
    </xf>
    <xf numFmtId="4" fontId="40" fillId="54" borderId="73" applyNumberFormat="0" applyProtection="0">
      <alignment horizontal="left" vertical="center" indent="1"/>
    </xf>
    <xf numFmtId="0" fontId="3" fillId="4" borderId="73" applyNumberFormat="0" applyProtection="0">
      <alignment horizontal="left" vertical="center" indent="1"/>
    </xf>
    <xf numFmtId="4" fontId="40" fillId="89" borderId="77" applyNumberFormat="0" applyProtection="0">
      <alignment horizontal="right" vertical="center"/>
    </xf>
    <xf numFmtId="4" fontId="40" fillId="89"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6" fillId="0" borderId="74" applyNumberFormat="0" applyFill="0" applyAlignment="0" applyProtection="0"/>
    <xf numFmtId="0" fontId="3" fillId="69" borderId="77" applyNumberFormat="0" applyProtection="0">
      <alignment horizontal="left" vertical="top" indent="1"/>
    </xf>
    <xf numFmtId="4" fontId="40" fillId="72" borderId="77" applyNumberFormat="0" applyProtection="0">
      <alignment vertical="center"/>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center" indent="1"/>
    </xf>
    <xf numFmtId="0" fontId="3" fillId="55" borderId="77" applyNumberFormat="0" applyProtection="0">
      <alignment horizontal="left" vertical="center" indent="1"/>
    </xf>
    <xf numFmtId="4" fontId="40" fillId="85" borderId="77" applyNumberFormat="0" applyProtection="0">
      <alignment horizontal="right" vertical="center"/>
    </xf>
    <xf numFmtId="4" fontId="113" fillId="54" borderId="77" applyNumberFormat="0" applyProtection="0">
      <alignment vertical="center"/>
    </xf>
    <xf numFmtId="4" fontId="36" fillId="82" borderId="77" applyNumberFormat="0" applyProtection="0">
      <alignment vertical="center"/>
    </xf>
    <xf numFmtId="0" fontId="40" fillId="68" borderId="77" applyNumberFormat="0" applyProtection="0">
      <alignment horizontal="left" vertical="top" indent="1"/>
    </xf>
    <xf numFmtId="0" fontId="40" fillId="72" borderId="77" applyNumberFormat="0" applyProtection="0">
      <alignment horizontal="left" vertical="top" indent="1"/>
    </xf>
    <xf numFmtId="4" fontId="88" fillId="101" borderId="77" applyNumberFormat="0" applyProtection="0">
      <alignment horizontal="right" vertical="center"/>
    </xf>
    <xf numFmtId="4" fontId="40" fillId="87" borderId="77" applyNumberFormat="0" applyProtection="0">
      <alignment horizontal="right" vertical="center"/>
    </xf>
    <xf numFmtId="0" fontId="40" fillId="68" borderId="77" applyNumberFormat="0" applyProtection="0">
      <alignment horizontal="left" vertical="top"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36" fillId="82" borderId="77" applyNumberFormat="0" applyProtection="0">
      <alignment vertical="center"/>
    </xf>
    <xf numFmtId="0" fontId="3" fillId="69" borderId="77" applyNumberFormat="0" applyProtection="0">
      <alignment horizontal="left" vertical="top" indent="1"/>
    </xf>
    <xf numFmtId="0" fontId="3" fillId="66" borderId="77" applyNumberFormat="0" applyProtection="0">
      <alignment horizontal="left" vertical="top" indent="1"/>
    </xf>
    <xf numFmtId="4" fontId="23" fillId="96" borderId="28" applyNumberFormat="0" applyProtection="0">
      <alignment horizontal="right" vertical="center"/>
    </xf>
    <xf numFmtId="4" fontId="23" fillId="86" borderId="28" applyNumberFormat="0" applyProtection="0">
      <alignment horizontal="right" vertical="center"/>
    </xf>
    <xf numFmtId="0" fontId="3" fillId="68" borderId="77" applyNumberFormat="0" applyProtection="0">
      <alignment horizontal="left" vertical="top" indent="1"/>
    </xf>
    <xf numFmtId="4" fontId="23" fillId="54" borderId="28" applyNumberFormat="0" applyProtection="0">
      <alignment horizontal="left" vertical="center" indent="1"/>
    </xf>
    <xf numFmtId="4" fontId="40" fillId="58" borderId="73" applyNumberFormat="0" applyProtection="0">
      <alignment horizontal="right" vertical="center"/>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92" borderId="28" applyNumberFormat="0" applyProtection="0">
      <alignment horizontal="right" vertical="center"/>
    </xf>
    <xf numFmtId="4" fontId="23" fillId="83" borderId="28" applyNumberFormat="0" applyProtection="0">
      <alignment horizontal="left" vertical="center" indent="1"/>
    </xf>
    <xf numFmtId="0" fontId="23" fillId="107" borderId="28" applyNumberFormat="0" applyProtection="0">
      <alignment horizontal="left" vertical="center" indent="1"/>
    </xf>
    <xf numFmtId="0" fontId="3" fillId="55" borderId="77" applyNumberFormat="0" applyProtection="0">
      <alignment horizontal="left" vertical="top" indent="1"/>
    </xf>
    <xf numFmtId="4" fontId="23" fillId="86" borderId="28" applyNumberFormat="0" applyProtection="0">
      <alignment horizontal="right" vertical="center"/>
    </xf>
    <xf numFmtId="4" fontId="23" fillId="96" borderId="28" applyNumberFormat="0" applyProtection="0">
      <alignment horizontal="right" vertical="center"/>
    </xf>
    <xf numFmtId="189" fontId="145" fillId="0" borderId="75" applyBorder="0" applyProtection="0">
      <alignment horizontal="right" vertical="center"/>
    </xf>
    <xf numFmtId="4" fontId="40" fillId="100" borderId="73" applyNumberFormat="0" applyProtection="0">
      <alignment horizontal="left" vertical="center" indent="1"/>
    </xf>
    <xf numFmtId="4" fontId="40" fillId="0" borderId="73" applyNumberFormat="0" applyProtection="0">
      <alignment horizontal="right" vertical="center"/>
    </xf>
    <xf numFmtId="0" fontId="3" fillId="84" borderId="73" applyNumberFormat="0" applyProtection="0">
      <alignment horizontal="left" vertical="center" indent="1"/>
    </xf>
    <xf numFmtId="0" fontId="36" fillId="54" borderId="77" applyNumberFormat="0" applyProtection="0">
      <alignment horizontal="left" vertical="top" indent="1"/>
    </xf>
    <xf numFmtId="4" fontId="113" fillId="54" borderId="77" applyNumberFormat="0" applyProtection="0">
      <alignment vertical="center"/>
    </xf>
    <xf numFmtId="4" fontId="34" fillId="54" borderId="77" applyNumberFormat="0" applyProtection="0">
      <alignment vertical="center"/>
    </xf>
    <xf numFmtId="4" fontId="23" fillId="83" borderId="28" applyNumberFormat="0" applyProtection="0">
      <alignment horizontal="left" vertical="center" indent="1"/>
    </xf>
    <xf numFmtId="44" fontId="2" fillId="0" borderId="0" applyFont="0" applyFill="0" applyBorder="0" applyAlignment="0" applyProtection="0"/>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23" fillId="104" borderId="28" applyNumberFormat="0" applyProtection="0">
      <alignment horizontal="left" vertical="center" indent="1"/>
    </xf>
    <xf numFmtId="0" fontId="3" fillId="106" borderId="73" applyNumberFormat="0" applyProtection="0">
      <alignment horizontal="left" vertical="center" indent="1"/>
    </xf>
    <xf numFmtId="4" fontId="40" fillId="102" borderId="77" applyNumberFormat="0" applyProtection="0">
      <alignment horizontal="left" vertical="center" indent="1"/>
    </xf>
    <xf numFmtId="4" fontId="113" fillId="54" borderId="77" applyNumberFormat="0" applyProtection="0">
      <alignment vertical="center"/>
    </xf>
    <xf numFmtId="0" fontId="3" fillId="69" borderId="77" applyNumberFormat="0" applyProtection="0">
      <alignment horizontal="left" vertical="top" indent="1"/>
    </xf>
    <xf numFmtId="4" fontId="23" fillId="92" borderId="28" applyNumberFormat="0" applyProtection="0">
      <alignment horizontal="right" vertical="center"/>
    </xf>
    <xf numFmtId="4" fontId="40" fillId="87" borderId="77" applyNumberFormat="0" applyProtection="0">
      <alignment horizontal="right" vertical="center"/>
    </xf>
    <xf numFmtId="0" fontId="140" fillId="104" borderId="73" applyNumberFormat="0" applyAlignment="0" applyProtection="0"/>
    <xf numFmtId="0" fontId="3" fillId="68" borderId="77" applyNumberFormat="0" applyProtection="0">
      <alignment horizontal="left" vertical="center" indent="1"/>
    </xf>
    <xf numFmtId="0" fontId="3" fillId="0" borderId="73" applyNumberFormat="0" applyProtection="0">
      <alignment horizontal="left" vertical="center" indent="1"/>
    </xf>
    <xf numFmtId="4" fontId="36" fillId="82" borderId="77" applyNumberFormat="0" applyProtection="0">
      <alignment vertical="center"/>
    </xf>
    <xf numFmtId="4" fontId="36" fillId="82" borderId="77" applyNumberFormat="0" applyProtection="0">
      <alignment vertical="center"/>
    </xf>
    <xf numFmtId="4" fontId="113" fillId="54" borderId="77" applyNumberFormat="0" applyProtection="0">
      <alignment vertical="center"/>
    </xf>
    <xf numFmtId="0" fontId="120" fillId="0" borderId="81" applyFill="0" applyProtection="0">
      <alignment horizontal="right"/>
    </xf>
    <xf numFmtId="0" fontId="121" fillId="104" borderId="82" applyNumberFormat="0" applyAlignment="0" applyProtection="0"/>
    <xf numFmtId="0" fontId="121" fillId="104" borderId="82" applyNumberFormat="0" applyAlignment="0" applyProtection="0"/>
    <xf numFmtId="4" fontId="113" fillId="54" borderId="77" applyNumberFormat="0" applyProtection="0">
      <alignment vertical="center"/>
    </xf>
    <xf numFmtId="0" fontId="3" fillId="68" borderId="77" applyNumberFormat="0" applyProtection="0">
      <alignment horizontal="left" vertical="center" indent="1"/>
    </xf>
    <xf numFmtId="0" fontId="40" fillId="72" borderId="77" applyNumberFormat="0" applyProtection="0">
      <alignment horizontal="left" vertical="top" indent="1"/>
    </xf>
    <xf numFmtId="0" fontId="40" fillId="68" borderId="77" applyNumberFormat="0" applyProtection="0">
      <alignment horizontal="left" vertical="top"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4" fontId="88" fillId="101" borderId="77" applyNumberFormat="0" applyProtection="0">
      <alignment horizontal="right" vertical="center"/>
    </xf>
    <xf numFmtId="0" fontId="3" fillId="69" borderId="77" applyNumberFormat="0" applyProtection="0">
      <alignment horizontal="left" vertical="top" indent="1"/>
    </xf>
    <xf numFmtId="4" fontId="82" fillId="72" borderId="77" applyNumberFormat="0" applyProtection="0">
      <alignment vertical="center"/>
    </xf>
    <xf numFmtId="4" fontId="36" fillId="82" borderId="77" applyNumberFormat="0" applyProtection="0">
      <alignment vertical="center"/>
    </xf>
    <xf numFmtId="0" fontId="23" fillId="48" borderId="28" applyNumberFormat="0" applyFont="0" applyAlignment="0" applyProtection="0"/>
    <xf numFmtId="0" fontId="23" fillId="102" borderId="77" applyNumberFormat="0" applyProtection="0">
      <alignment horizontal="left" vertical="top" indent="1"/>
    </xf>
    <xf numFmtId="4" fontId="33" fillId="66" borderId="77" applyNumberFormat="0" applyProtection="0">
      <alignment horizontal="left" vertical="center" indent="1"/>
    </xf>
    <xf numFmtId="4" fontId="40" fillId="87" borderId="77" applyNumberFormat="0" applyProtection="0">
      <alignment horizontal="right" vertical="center"/>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8" borderId="77" applyNumberFormat="0" applyProtection="0">
      <alignment horizontal="left" vertical="top" indent="1"/>
    </xf>
    <xf numFmtId="4" fontId="88" fillId="101" borderId="77" applyNumberFormat="0" applyProtection="0">
      <alignment horizontal="right" vertical="center"/>
    </xf>
    <xf numFmtId="4" fontId="88" fillId="101" borderId="77" applyNumberFormat="0" applyProtection="0">
      <alignment horizontal="right" vertical="center"/>
    </xf>
    <xf numFmtId="0" fontId="3" fillId="69" borderId="77" applyNumberFormat="0" applyProtection="0">
      <alignment horizontal="left" vertical="top" indent="1"/>
    </xf>
    <xf numFmtId="4" fontId="40" fillId="102" borderId="77" applyNumberFormat="0" applyProtection="0">
      <alignment horizontal="left" vertical="center" indent="1"/>
    </xf>
    <xf numFmtId="4" fontId="40" fillId="72" borderId="77" applyNumberFormat="0" applyProtection="0">
      <alignment vertical="center"/>
    </xf>
    <xf numFmtId="4" fontId="82" fillId="72" borderId="77" applyNumberFormat="0" applyProtection="0">
      <alignment vertical="center"/>
    </xf>
    <xf numFmtId="4" fontId="82" fillId="101" borderId="77" applyNumberFormat="0" applyProtection="0">
      <alignment horizontal="right" vertical="center"/>
    </xf>
    <xf numFmtId="4" fontId="40" fillId="72" borderId="77" applyNumberFormat="0" applyProtection="0">
      <alignment vertical="center"/>
    </xf>
    <xf numFmtId="4" fontId="82" fillId="101" borderId="77" applyNumberFormat="0" applyProtection="0">
      <alignment horizontal="right" vertical="center"/>
    </xf>
    <xf numFmtId="4" fontId="40" fillId="72" borderId="77" applyNumberFormat="0" applyProtection="0">
      <alignmen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40" fillId="101" borderId="77" applyNumberFormat="0" applyProtection="0">
      <alignment horizontal="right" vertical="center"/>
    </xf>
    <xf numFmtId="4" fontId="40" fillId="72" borderId="77" applyNumberFormat="0" applyProtection="0">
      <alignment vertical="center"/>
    </xf>
    <xf numFmtId="0" fontId="3" fillId="69" borderId="77" applyNumberFormat="0" applyProtection="0">
      <alignment horizontal="left" vertical="top" indent="1"/>
    </xf>
    <xf numFmtId="4" fontId="82" fillId="72" borderId="77" applyNumberFormat="0" applyProtection="0">
      <alignment vertical="center"/>
    </xf>
    <xf numFmtId="4" fontId="40" fillId="101" borderId="77" applyNumberFormat="0" applyProtection="0">
      <alignment horizontal="right" vertical="center"/>
    </xf>
    <xf numFmtId="4" fontId="82" fillId="101" borderId="77" applyNumberFormat="0" applyProtection="0">
      <alignment horizontal="right" vertical="center"/>
    </xf>
    <xf numFmtId="4" fontId="82" fillId="72" borderId="77" applyNumberFormat="0" applyProtection="0">
      <alignment vertical="center"/>
    </xf>
    <xf numFmtId="4" fontId="40" fillId="72" borderId="77" applyNumberFormat="0" applyProtection="0">
      <alignment vertical="center"/>
    </xf>
    <xf numFmtId="0" fontId="3" fillId="66" borderId="77" applyNumberFormat="0" applyProtection="0">
      <alignment horizontal="left" vertical="center" indent="1"/>
    </xf>
    <xf numFmtId="0" fontId="121" fillId="104" borderId="82" applyNumberFormat="0" applyAlignment="0" applyProtection="0"/>
    <xf numFmtId="4" fontId="113" fillId="54" borderId="77" applyNumberFormat="0" applyProtection="0">
      <alignment vertical="center"/>
    </xf>
    <xf numFmtId="4" fontId="40" fillId="85" borderId="77" applyNumberFormat="0" applyProtection="0">
      <alignment horizontal="right" vertical="center"/>
    </xf>
    <xf numFmtId="4" fontId="113" fillId="54" borderId="77" applyNumberFormat="0" applyProtection="0">
      <alignmen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92" borderId="77" applyNumberFormat="0" applyProtection="0">
      <alignment horizontal="right" vertical="center"/>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68"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40" fillId="72" borderId="77" applyNumberFormat="0" applyProtection="0">
      <alignment horizontal="left" vertical="top" indent="1"/>
    </xf>
    <xf numFmtId="4" fontId="82" fillId="72" borderId="77" applyNumberFormat="0" applyProtection="0">
      <alignmen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82" fillId="101" borderId="77" applyNumberFormat="0" applyProtection="0">
      <alignment horizontal="right" vertical="center"/>
    </xf>
    <xf numFmtId="4" fontId="40" fillId="102" borderId="77" applyNumberFormat="0" applyProtection="0">
      <alignment horizontal="left" vertical="center" indent="1"/>
    </xf>
    <xf numFmtId="4" fontId="40" fillId="101" borderId="77" applyNumberFormat="0" applyProtection="0">
      <alignment horizontal="right" vertical="center"/>
    </xf>
    <xf numFmtId="0" fontId="40" fillId="72" borderId="77" applyNumberFormat="0" applyProtection="0">
      <alignment horizontal="left" vertical="top"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33" fillId="66" borderId="79"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4" fontId="40" fillId="96" borderId="77" applyNumberFormat="0" applyProtection="0">
      <alignment horizontal="right" vertical="center"/>
    </xf>
    <xf numFmtId="4" fontId="35" fillId="6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2" borderId="77" applyNumberFormat="0" applyProtection="0">
      <alignment horizontal="right" vertical="center"/>
    </xf>
    <xf numFmtId="4" fontId="40" fillId="94" borderId="77" applyNumberFormat="0" applyProtection="0">
      <alignment horizontal="right" vertical="center"/>
    </xf>
    <xf numFmtId="4" fontId="40" fillId="92"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89"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7" borderId="77" applyNumberFormat="0" applyProtection="0">
      <alignment horizontal="right" vertical="center"/>
    </xf>
    <xf numFmtId="4" fontId="36" fillId="54" borderId="77" applyNumberFormat="0" applyProtection="0">
      <alignment horizontal="left" vertical="center" indent="1"/>
    </xf>
    <xf numFmtId="4" fontId="113" fillId="54" borderId="77" applyNumberFormat="0" applyProtection="0">
      <alignment vertical="center"/>
    </xf>
    <xf numFmtId="3" fontId="124" fillId="0" borderId="76"/>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10" fontId="23" fillId="72" borderId="80" applyNumberFormat="0" applyBorder="0" applyAlignment="0" applyProtection="0"/>
    <xf numFmtId="0" fontId="135" fillId="116" borderId="82" applyNumberFormat="0" applyAlignment="0" applyProtection="0"/>
    <xf numFmtId="0" fontId="135" fillId="116" borderId="82" applyNumberFormat="0" applyAlignment="0" applyProtection="0"/>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0" fontId="84" fillId="82" borderId="77" applyNumberFormat="0" applyProtection="0">
      <alignment horizontal="left" vertical="top" indent="1"/>
    </xf>
    <xf numFmtId="194" fontId="124" fillId="0" borderId="45">
      <alignment horizontal="right"/>
    </xf>
    <xf numFmtId="4" fontId="23" fillId="83" borderId="28" applyNumberFormat="0" applyProtection="0">
      <alignment horizontal="left" vertical="center" indent="1"/>
    </xf>
    <xf numFmtId="4" fontId="3" fillId="71" borderId="35" applyNumberFormat="0" applyProtection="0">
      <alignment horizontal="left" vertical="center" indent="1"/>
    </xf>
    <xf numFmtId="4" fontId="40" fillId="63" borderId="73"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0" fontId="23" fillId="107" borderId="77" applyNumberFormat="0" applyProtection="0">
      <alignment horizontal="left" vertical="top" indent="1"/>
    </xf>
    <xf numFmtId="0" fontId="23" fillId="101" borderId="77" applyNumberFormat="0" applyProtection="0">
      <alignment horizontal="left" vertical="top" indent="1"/>
    </xf>
    <xf numFmtId="0" fontId="23" fillId="107" borderId="77" applyNumberFormat="0" applyProtection="0">
      <alignment horizontal="left" vertical="top" indent="1"/>
    </xf>
    <xf numFmtId="4" fontId="23" fillId="102" borderId="28" applyNumberFormat="0" applyProtection="0">
      <alignment horizontal="right" vertical="center"/>
    </xf>
    <xf numFmtId="4" fontId="45" fillId="68" borderId="79" applyNumberFormat="0" applyProtection="0">
      <alignment horizontal="left" vertical="center" indent="1"/>
    </xf>
    <xf numFmtId="4" fontId="23" fillId="101" borderId="35" applyNumberFormat="0" applyProtection="0">
      <alignment horizontal="left" vertical="center" indent="1"/>
    </xf>
    <xf numFmtId="0" fontId="23" fillId="71" borderId="77" applyNumberFormat="0" applyProtection="0">
      <alignment horizontal="left" vertical="top" indent="1"/>
    </xf>
    <xf numFmtId="0" fontId="3" fillId="103" borderId="73" applyNumberFormat="0" applyProtection="0">
      <alignment horizontal="left" vertical="center" indent="1"/>
    </xf>
    <xf numFmtId="4" fontId="3" fillId="71" borderId="35" applyNumberFormat="0" applyProtection="0">
      <alignment horizontal="left" vertical="center" indent="1"/>
    </xf>
    <xf numFmtId="0" fontId="23" fillId="105" borderId="28" applyNumberFormat="0" applyProtection="0">
      <alignment horizontal="left" vertical="center" indent="1"/>
    </xf>
    <xf numFmtId="4" fontId="23" fillId="94" borderId="28" applyNumberFormat="0" applyProtection="0">
      <alignment horizontal="right" vertical="center"/>
    </xf>
    <xf numFmtId="4" fontId="23" fillId="94" borderId="28" applyNumberFormat="0" applyProtection="0">
      <alignment horizontal="right" vertical="center"/>
    </xf>
    <xf numFmtId="0" fontId="23" fillId="101" borderId="77" applyNumberFormat="0" applyProtection="0">
      <alignment horizontal="left" vertical="top" indent="1"/>
    </xf>
    <xf numFmtId="4" fontId="40" fillId="102" borderId="77" applyNumberFormat="0" applyProtection="0">
      <alignment horizontal="left" vertical="center" indent="1"/>
    </xf>
    <xf numFmtId="0" fontId="23" fillId="101" borderId="28" applyNumberFormat="0" applyProtection="0">
      <alignment horizontal="left" vertical="center" indent="1"/>
    </xf>
    <xf numFmtId="0" fontId="3" fillId="66" borderId="77" applyNumberFormat="0" applyProtection="0">
      <alignment horizontal="left" vertical="top" indent="1"/>
    </xf>
    <xf numFmtId="0" fontId="3" fillId="68" borderId="77" applyNumberFormat="0" applyProtection="0">
      <alignment horizontal="left" vertical="center" indent="1"/>
    </xf>
    <xf numFmtId="0" fontId="23" fillId="71" borderId="77" applyNumberFormat="0" applyProtection="0">
      <alignment horizontal="left" vertical="top" indent="1"/>
    </xf>
    <xf numFmtId="4" fontId="23" fillId="102" borderId="28" applyNumberFormat="0" applyProtection="0">
      <alignment horizontal="right" vertical="center"/>
    </xf>
    <xf numFmtId="4" fontId="35" fillId="69" borderId="77" applyNumberFormat="0" applyProtection="0">
      <alignment horizontal="right" vertical="center"/>
    </xf>
    <xf numFmtId="4" fontId="23" fillId="86" borderId="28" applyNumberFormat="0" applyProtection="0">
      <alignment horizontal="right" vertical="center"/>
    </xf>
    <xf numFmtId="4" fontId="23" fillId="89" borderId="28" applyNumberFormat="0" applyProtection="0">
      <alignment horizontal="right" vertical="center"/>
    </xf>
    <xf numFmtId="4" fontId="40" fillId="85" borderId="77" applyNumberFormat="0" applyProtection="0">
      <alignment horizontal="right" vertical="center"/>
    </xf>
    <xf numFmtId="4" fontId="23" fillId="0" borderId="28" applyNumberFormat="0" applyProtection="0">
      <alignment horizontal="right" vertical="center"/>
    </xf>
    <xf numFmtId="0" fontId="23" fillId="107" borderId="77" applyNumberFormat="0" applyProtection="0">
      <alignment horizontal="left" vertical="top" indent="1"/>
    </xf>
    <xf numFmtId="0" fontId="23" fillId="107" borderId="77" applyNumberFormat="0" applyProtection="0">
      <alignment horizontal="left" vertical="top" indent="1"/>
    </xf>
    <xf numFmtId="4" fontId="23" fillId="98" borderId="35" applyNumberFormat="0" applyProtection="0">
      <alignment horizontal="left" vertical="center" indent="1"/>
    </xf>
    <xf numFmtId="4" fontId="23" fillId="96" borderId="28" applyNumberFormat="0" applyProtection="0">
      <alignment horizontal="right" vertical="center"/>
    </xf>
    <xf numFmtId="4" fontId="23" fillId="95" borderId="28" applyNumberFormat="0" applyProtection="0">
      <alignment horizontal="right" vertical="center"/>
    </xf>
    <xf numFmtId="4" fontId="40" fillId="63" borderId="73" applyNumberFormat="0" applyProtection="0">
      <alignment horizontal="right" vertical="center"/>
    </xf>
    <xf numFmtId="4" fontId="23" fillId="94" borderId="28" applyNumberFormat="0" applyProtection="0">
      <alignment horizontal="right" vertical="center"/>
    </xf>
    <xf numFmtId="4" fontId="23" fillId="94" borderId="28" applyNumberFormat="0" applyProtection="0">
      <alignment horizontal="right" vertical="center"/>
    </xf>
    <xf numFmtId="4" fontId="35" fillId="59" borderId="77" applyNumberFormat="0" applyProtection="0">
      <alignment horizontal="right" vertical="center"/>
    </xf>
    <xf numFmtId="4" fontId="23" fillId="92" borderId="28" applyNumberFormat="0" applyProtection="0">
      <alignment horizontal="right" vertical="center"/>
    </xf>
    <xf numFmtId="4" fontId="40" fillId="92" borderId="77" applyNumberFormat="0" applyProtection="0">
      <alignment horizontal="right" vertical="center"/>
    </xf>
    <xf numFmtId="4" fontId="40" fillId="91" borderId="73" applyNumberFormat="0" applyProtection="0">
      <alignment horizontal="right" vertical="center"/>
    </xf>
    <xf numFmtId="4" fontId="23" fillId="90" borderId="28" applyNumberFormat="0" applyProtection="0">
      <alignment horizontal="right" vertical="center"/>
    </xf>
    <xf numFmtId="4" fontId="40" fillId="92" borderId="77" applyNumberFormat="0" applyProtection="0">
      <alignment horizontal="right" vertical="center"/>
    </xf>
    <xf numFmtId="4" fontId="23" fillId="92" borderId="28" applyNumberFormat="0" applyProtection="0">
      <alignment horizontal="right" vertical="center"/>
    </xf>
    <xf numFmtId="4" fontId="40" fillId="94" borderId="77" applyNumberFormat="0" applyProtection="0">
      <alignment horizontal="right" vertical="center"/>
    </xf>
    <xf numFmtId="4" fontId="35" fillId="63" borderId="77" applyNumberFormat="0" applyProtection="0">
      <alignment horizontal="right" vertical="center"/>
    </xf>
    <xf numFmtId="4" fontId="40" fillId="100" borderId="73" applyNumberFormat="0" applyProtection="0">
      <alignment horizontal="left" vertical="center" indent="1"/>
    </xf>
    <xf numFmtId="4" fontId="40" fillId="103" borderId="73"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0" fontId="3" fillId="103" borderId="73" applyNumberFormat="0" applyProtection="0">
      <alignment horizontal="left" vertical="center" indent="1"/>
    </xf>
    <xf numFmtId="0" fontId="23" fillId="105" borderId="28" applyNumberFormat="0" applyProtection="0">
      <alignment horizontal="left" vertical="center" indent="1"/>
    </xf>
    <xf numFmtId="0" fontId="23" fillId="102" borderId="77" applyNumberFormat="0" applyProtection="0">
      <alignment horizontal="left" vertical="top" indent="1"/>
    </xf>
    <xf numFmtId="0" fontId="3" fillId="84" borderId="73" applyNumberFormat="0" applyProtection="0">
      <alignment horizontal="left" vertical="center" indent="1"/>
    </xf>
    <xf numFmtId="4" fontId="82" fillId="72" borderId="73" applyNumberFormat="0" applyProtection="0">
      <alignment vertical="center"/>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0" fontId="23" fillId="73" borderId="80"/>
    <xf numFmtId="0" fontId="23" fillId="48" borderId="28" applyNumberFormat="0" applyFont="0" applyAlignment="0" applyProtection="0"/>
    <xf numFmtId="4" fontId="23" fillId="82" borderId="28" applyNumberFormat="0" applyProtection="0">
      <alignment vertical="center"/>
    </xf>
    <xf numFmtId="4" fontId="23" fillId="88" borderId="35" applyNumberFormat="0" applyProtection="0">
      <alignment horizontal="right" vertical="center"/>
    </xf>
    <xf numFmtId="4" fontId="23" fillId="95" borderId="28" applyNumberFormat="0" applyProtection="0">
      <alignment horizontal="right" vertical="center"/>
    </xf>
    <xf numFmtId="0" fontId="40" fillId="108" borderId="83" applyNumberFormat="0" applyFont="0" applyAlignment="0" applyProtection="0"/>
    <xf numFmtId="0" fontId="40" fillId="108" borderId="83" applyNumberFormat="0" applyFont="0" applyAlignment="0" applyProtection="0"/>
    <xf numFmtId="0" fontId="140" fillId="104" borderId="73" applyNumberFormat="0" applyAlignment="0" applyProtection="0"/>
    <xf numFmtId="0" fontId="140" fillId="104" borderId="73" applyNumberFormat="0" applyAlignment="0" applyProtection="0"/>
    <xf numFmtId="0" fontId="3" fillId="55" borderId="77" applyNumberFormat="0" applyProtection="0">
      <alignment horizontal="left" vertical="center" indent="1"/>
    </xf>
    <xf numFmtId="4" fontId="23" fillId="82" borderId="28" applyNumberFormat="0" applyProtection="0">
      <alignment vertical="center"/>
    </xf>
    <xf numFmtId="4" fontId="35" fillId="56" borderId="77" applyNumberFormat="0" applyProtection="0">
      <alignment horizontal="right" vertical="center"/>
    </xf>
    <xf numFmtId="4" fontId="40" fillId="54" borderId="73" applyNumberFormat="0" applyProtection="0">
      <alignment horizontal="left" vertical="center" indent="1"/>
    </xf>
    <xf numFmtId="4" fontId="40" fillId="54" borderId="73" applyNumberFormat="0" applyProtection="0">
      <alignment horizontal="left" vertical="center" indent="1"/>
    </xf>
    <xf numFmtId="4" fontId="23" fillId="88" borderId="35" applyNumberFormat="0" applyProtection="0">
      <alignment horizontal="right" vertical="center"/>
    </xf>
    <xf numFmtId="4" fontId="40" fillId="103" borderId="73" applyNumberFormat="0" applyProtection="0">
      <alignment horizontal="left" vertical="center" indent="1"/>
    </xf>
    <xf numFmtId="0" fontId="3" fillId="103" borderId="73" applyNumberFormat="0" applyProtection="0">
      <alignment horizontal="left" vertical="center" indent="1"/>
    </xf>
    <xf numFmtId="0" fontId="23" fillId="101" borderId="77" applyNumberFormat="0" applyProtection="0">
      <alignment horizontal="left" vertical="top" indent="1"/>
    </xf>
    <xf numFmtId="4" fontId="23" fillId="89" borderId="28" applyNumberFormat="0" applyProtection="0">
      <alignment horizontal="right" vertical="center"/>
    </xf>
    <xf numFmtId="0" fontId="23" fillId="107" borderId="77" applyNumberFormat="0" applyProtection="0">
      <alignment horizontal="left" vertical="top" indent="1"/>
    </xf>
    <xf numFmtId="0" fontId="23" fillId="107" borderId="28" applyNumberFormat="0" applyProtection="0">
      <alignment horizontal="left" vertical="center" indent="1"/>
    </xf>
    <xf numFmtId="0" fontId="3" fillId="4" borderId="73" applyNumberFormat="0" applyProtection="0">
      <alignment horizontal="left" vertical="center" indent="1"/>
    </xf>
    <xf numFmtId="0" fontId="23" fillId="107" borderId="28" applyNumberFormat="0" applyProtection="0">
      <alignment horizontal="left" vertical="center" indent="1"/>
    </xf>
    <xf numFmtId="0" fontId="23" fillId="102" borderId="77" applyNumberFormat="0" applyProtection="0">
      <alignment horizontal="left" vertical="top" indent="1"/>
    </xf>
    <xf numFmtId="0" fontId="23" fillId="107" borderId="28" applyNumberFormat="0" applyProtection="0">
      <alignment horizontal="left" vertical="center" indent="1"/>
    </xf>
    <xf numFmtId="0" fontId="3" fillId="106" borderId="73" applyNumberFormat="0" applyProtection="0">
      <alignment horizontal="left" vertical="center" indent="1"/>
    </xf>
    <xf numFmtId="0" fontId="23" fillId="102" borderId="77" applyNumberFormat="0" applyProtection="0">
      <alignment horizontal="left" vertical="top" indent="1"/>
    </xf>
    <xf numFmtId="0" fontId="23" fillId="104" borderId="28" applyNumberFormat="0" applyProtection="0">
      <alignment horizontal="left" vertical="center" indent="1"/>
    </xf>
    <xf numFmtId="4" fontId="23" fillId="102" borderId="35" applyNumberFormat="0" applyProtection="0">
      <alignment horizontal="left" vertical="center" indent="1"/>
    </xf>
    <xf numFmtId="4" fontId="23" fillId="89" borderId="28" applyNumberFormat="0" applyProtection="0">
      <alignment horizontal="right" vertical="center"/>
    </xf>
    <xf numFmtId="4" fontId="40" fillId="89" borderId="77" applyNumberFormat="0" applyProtection="0">
      <alignment horizontal="right" vertical="center"/>
    </xf>
    <xf numFmtId="4" fontId="23" fillId="86" borderId="28" applyNumberFormat="0" applyProtection="0">
      <alignment horizontal="right" vertical="center"/>
    </xf>
    <xf numFmtId="4" fontId="23" fillId="85" borderId="28" applyNumberFormat="0" applyProtection="0">
      <alignment horizontal="right" vertical="center"/>
    </xf>
    <xf numFmtId="4" fontId="23" fillId="82" borderId="28" applyNumberFormat="0" applyProtection="0">
      <alignment vertical="center"/>
    </xf>
    <xf numFmtId="4" fontId="23" fillId="82" borderId="28" applyNumberFormat="0" applyProtection="0">
      <alignment vertical="center"/>
    </xf>
    <xf numFmtId="4" fontId="40" fillId="54" borderId="73" applyNumberFormat="0" applyProtection="0">
      <alignment horizontal="left" vertical="center" indent="1"/>
    </xf>
    <xf numFmtId="0" fontId="70" fillId="49" borderId="28" applyNumberFormat="0" applyAlignment="0" applyProtection="0"/>
    <xf numFmtId="4" fontId="35" fillId="56" borderId="77" applyNumberFormat="0" applyProtection="0">
      <alignment horizontal="right" vertical="center"/>
    </xf>
    <xf numFmtId="4" fontId="23" fillId="85" borderId="28" applyNumberFormat="0" applyProtection="0">
      <alignment horizontal="right" vertical="center"/>
    </xf>
    <xf numFmtId="4" fontId="23" fillId="89" borderId="28" applyNumberFormat="0" applyProtection="0">
      <alignment horizontal="right" vertical="center"/>
    </xf>
    <xf numFmtId="0" fontId="90" fillId="67" borderId="37">
      <protection locked="0"/>
    </xf>
    <xf numFmtId="4" fontId="23" fillId="95" borderId="28" applyNumberFormat="0" applyProtection="0">
      <alignment horizontal="right" vertical="center"/>
    </xf>
    <xf numFmtId="4" fontId="23" fillId="90" borderId="28" applyNumberFormat="0" applyProtection="0">
      <alignment horizontal="righ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34"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3" fontId="124" fillId="0" borderId="76"/>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4" fontId="23" fillId="85" borderId="28" applyNumberFormat="0" applyProtection="0">
      <alignment horizontal="right" vertical="center"/>
    </xf>
    <xf numFmtId="0" fontId="36" fillId="54" borderId="77" applyNumberFormat="0" applyProtection="0">
      <alignment horizontal="left" vertical="top" indent="1"/>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35" fillId="56"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35" fillId="5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35" fillId="5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23" fillId="94" borderId="28"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35" fillId="60"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35" fillId="61"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35" fillId="59"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35" fillId="63"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35" fillId="64"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0" fontId="3" fillId="69" borderId="77" applyNumberFormat="0" applyProtection="0">
      <alignment horizontal="left" vertical="top" indent="1"/>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35" fillId="62"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35" fillId="6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35" fillId="66"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0" fontId="3" fillId="66" borderId="77" applyNumberFormat="0" applyProtection="0">
      <alignment horizontal="left" vertical="center" indent="1"/>
    </xf>
    <xf numFmtId="0" fontId="3" fillId="69"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4" fontId="40" fillId="88" borderId="77" applyNumberFormat="0" applyProtection="0">
      <alignment horizontal="right" vertical="center"/>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4" fontId="40" fillId="90" borderId="77" applyNumberFormat="0" applyProtection="0">
      <alignment horizontal="right" vertical="center"/>
    </xf>
    <xf numFmtId="0" fontId="3" fillId="55" borderId="77" applyNumberFormat="0" applyProtection="0">
      <alignment horizontal="left" vertical="top" indent="1"/>
    </xf>
    <xf numFmtId="4" fontId="40" fillId="102" borderId="77" applyNumberFormat="0" applyProtection="0">
      <alignment horizontal="right" vertical="center"/>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4" fontId="40" fillId="102" borderId="77" applyNumberFormat="0" applyProtection="0">
      <alignment horizontal="right" vertical="center"/>
    </xf>
    <xf numFmtId="0" fontId="3" fillId="68" borderId="77" applyNumberFormat="0" applyProtection="0">
      <alignment horizontal="left" vertical="center" indent="1"/>
    </xf>
    <xf numFmtId="4" fontId="40" fillId="102" borderId="77" applyNumberFormat="0" applyProtection="0">
      <alignment horizontal="right" vertical="center"/>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center" indent="1"/>
    </xf>
    <xf numFmtId="0" fontId="3" fillId="68" borderId="77" applyNumberFormat="0" applyProtection="0">
      <alignment horizontal="left" vertical="top" indent="1"/>
    </xf>
    <xf numFmtId="0" fontId="3" fillId="55" borderId="77" applyNumberFormat="0" applyProtection="0">
      <alignment horizontal="left" vertical="center" indent="1"/>
    </xf>
    <xf numFmtId="0" fontId="3" fillId="68" borderId="77" applyNumberFormat="0" applyProtection="0">
      <alignment horizontal="left" vertical="top" indent="1"/>
    </xf>
    <xf numFmtId="0" fontId="3" fillId="55"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55"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55"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66"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55"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8"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8"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9"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8"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8"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6"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35" fillId="69" borderId="77" applyNumberFormat="0" applyProtection="0">
      <alignment vertical="center"/>
    </xf>
    <xf numFmtId="4" fontId="40" fillId="72" borderId="77" applyNumberFormat="0" applyProtection="0">
      <alignment vertical="center"/>
    </xf>
    <xf numFmtId="0" fontId="3" fillId="66" borderId="77" applyNumberFormat="0" applyProtection="0">
      <alignment horizontal="left" vertical="center" indent="1"/>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41" fillId="69" borderId="77" applyNumberFormat="0" applyProtection="0">
      <alignment vertical="center"/>
    </xf>
    <xf numFmtId="4" fontId="82" fillId="72" borderId="77" applyNumberFormat="0" applyProtection="0">
      <alignment vertical="center"/>
    </xf>
    <xf numFmtId="0" fontId="3" fillId="66" borderId="77" applyNumberFormat="0" applyProtection="0">
      <alignment horizontal="left" vertical="top" indent="1"/>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33" fillId="66" borderId="79" applyNumberFormat="0" applyProtection="0">
      <alignment horizontal="left" vertical="center" indent="1"/>
    </xf>
    <xf numFmtId="4" fontId="40" fillId="72" borderId="77" applyNumberFormat="0" applyProtection="0">
      <alignment horizontal="left" vertical="center" indent="1"/>
    </xf>
    <xf numFmtId="0" fontId="3" fillId="69"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3" fillId="69" borderId="77" applyNumberFormat="0" applyProtection="0">
      <alignment horizontal="left" vertical="center"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3" fillId="69" borderId="77" applyNumberFormat="0" applyProtection="0">
      <alignment horizontal="left" vertical="center" indent="1"/>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0" fontId="3" fillId="69" borderId="77" applyNumberFormat="0" applyProtection="0">
      <alignment horizontal="left" vertical="center" indent="1"/>
    </xf>
    <xf numFmtId="4" fontId="40" fillId="101" borderId="77" applyNumberFormat="0" applyProtection="0">
      <alignment horizontal="right" vertical="center"/>
    </xf>
    <xf numFmtId="4" fontId="40" fillId="101" borderId="77" applyNumberFormat="0" applyProtection="0">
      <alignment horizontal="right" vertical="center"/>
    </xf>
    <xf numFmtId="0" fontId="3" fillId="69" borderId="77" applyNumberFormat="0" applyProtection="0">
      <alignment horizontal="left" vertical="center" indent="1"/>
    </xf>
    <xf numFmtId="4" fontId="40" fillId="101" borderId="77" applyNumberFormat="0" applyProtection="0">
      <alignment horizontal="right" vertical="center"/>
    </xf>
    <xf numFmtId="0" fontId="3" fillId="69" borderId="77" applyNumberFormat="0" applyProtection="0">
      <alignment horizontal="left" vertical="center" indent="1"/>
    </xf>
    <xf numFmtId="4" fontId="40" fillId="101" borderId="77" applyNumberFormat="0" applyProtection="0">
      <alignment horizontal="right" vertical="center"/>
    </xf>
    <xf numFmtId="4" fontId="40"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41" fillId="69" borderId="77" applyNumberFormat="0" applyProtection="0">
      <alignment horizontal="right" vertical="center"/>
    </xf>
    <xf numFmtId="4" fontId="82" fillId="101" borderId="77" applyNumberFormat="0" applyProtection="0">
      <alignment horizontal="right" vertical="center"/>
    </xf>
    <xf numFmtId="0" fontId="3" fillId="69" borderId="77" applyNumberFormat="0" applyProtection="0">
      <alignment horizontal="left" vertical="top" indent="1"/>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0" fontId="3" fillId="69" borderId="77" applyNumberFormat="0" applyProtection="0">
      <alignment horizontal="left" vertical="top"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0" fontId="3" fillId="69" borderId="77" applyNumberFormat="0" applyProtection="0">
      <alignment horizontal="left" vertical="top"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0" fontId="3" fillId="69" borderId="77" applyNumberFormat="0" applyProtection="0">
      <alignment horizontal="left" vertical="top"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3" fillId="69"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46" fillId="69" borderId="77" applyNumberFormat="0" applyProtection="0">
      <alignment horizontal="right" vertical="center"/>
    </xf>
    <xf numFmtId="4" fontId="88" fillId="101" borderId="77" applyNumberFormat="0" applyProtection="0">
      <alignment horizontal="right" vertical="center"/>
    </xf>
    <xf numFmtId="0" fontId="3" fillId="69" borderId="77" applyNumberFormat="0" applyProtection="0">
      <alignment horizontal="left" vertical="top" indent="1"/>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40" fillId="68" borderId="77" applyNumberFormat="0" applyProtection="0">
      <alignment horizontal="left" vertical="top" indent="1"/>
    </xf>
    <xf numFmtId="0" fontId="23" fillId="73" borderId="80"/>
    <xf numFmtId="0" fontId="3" fillId="69" borderId="77" applyNumberFormat="0" applyProtection="0">
      <alignment horizontal="left" vertical="center" indent="1"/>
    </xf>
    <xf numFmtId="4" fontId="40" fillId="54" borderId="73" applyNumberFormat="0" applyProtection="0">
      <alignment vertical="center"/>
    </xf>
    <xf numFmtId="4" fontId="45" fillId="68" borderId="79" applyNumberFormat="0" applyProtection="0">
      <alignment horizontal="left" vertical="center" indent="1"/>
    </xf>
    <xf numFmtId="0" fontId="3" fillId="84" borderId="73" applyNumberFormat="0" applyProtection="0">
      <alignment horizontal="left" vertical="center" indent="1"/>
    </xf>
    <xf numFmtId="4" fontId="23" fillId="83" borderId="28" applyNumberFormat="0" applyProtection="0">
      <alignment horizontal="left" vertical="center" indent="1"/>
    </xf>
    <xf numFmtId="0" fontId="3" fillId="69" borderId="77" applyNumberFormat="0" applyProtection="0">
      <alignment horizontal="left" vertical="center" indent="1"/>
    </xf>
    <xf numFmtId="43" fontId="2" fillId="0" borderId="0" applyFont="0" applyFill="0" applyBorder="0" applyAlignment="0" applyProtection="0"/>
    <xf numFmtId="4" fontId="83" fillId="54" borderId="28" applyNumberFormat="0" applyProtection="0">
      <alignment vertical="center"/>
    </xf>
    <xf numFmtId="4" fontId="23" fillId="102" borderId="28" applyNumberFormat="0" applyProtection="0">
      <alignment horizontal="right" vertical="center"/>
    </xf>
    <xf numFmtId="4" fontId="35" fillId="66" borderId="77" applyNumberFormat="0" applyProtection="0">
      <alignment horizontal="right" vertical="center"/>
    </xf>
    <xf numFmtId="0" fontId="23" fillId="70" borderId="57" applyNumberFormat="0">
      <protection locked="0"/>
    </xf>
    <xf numFmtId="4" fontId="85" fillId="108" borderId="77" applyNumberFormat="0" applyProtection="0">
      <alignment vertical="center"/>
    </xf>
    <xf numFmtId="4" fontId="23" fillId="86" borderId="28" applyNumberFormat="0" applyProtection="0">
      <alignment horizontal="right" vertical="center"/>
    </xf>
    <xf numFmtId="0" fontId="127" fillId="0" borderId="47" applyFill="0" applyBorder="0" applyProtection="0">
      <alignment horizontal="left" vertical="top"/>
    </xf>
    <xf numFmtId="4" fontId="40" fillId="58" borderId="73" applyNumberFormat="0" applyProtection="0">
      <alignment horizontal="right" vertical="center"/>
    </xf>
    <xf numFmtId="4" fontId="23" fillId="88" borderId="35" applyNumberFormat="0" applyProtection="0">
      <alignment horizontal="right" vertical="center"/>
    </xf>
    <xf numFmtId="4" fontId="40" fillId="0" borderId="73" applyNumberFormat="0" applyProtection="0">
      <alignment horizontal="right" vertical="center"/>
    </xf>
    <xf numFmtId="4" fontId="40" fillId="0" borderId="73" applyNumberFormat="0" applyProtection="0">
      <alignment horizontal="right" vertical="center"/>
    </xf>
    <xf numFmtId="0" fontId="36" fillId="0" borderId="74" applyNumberFormat="0" applyFill="0" applyAlignment="0" applyProtection="0"/>
    <xf numFmtId="0" fontId="36" fillId="0" borderId="74" applyNumberFormat="0" applyFill="0" applyAlignment="0" applyProtection="0"/>
    <xf numFmtId="3" fontId="124" fillId="0" borderId="76"/>
    <xf numFmtId="4" fontId="23" fillId="85" borderId="28" applyNumberFormat="0" applyProtection="0">
      <alignment horizontal="right" vertical="center"/>
    </xf>
    <xf numFmtId="4" fontId="87" fillId="109" borderId="35" applyNumberFormat="0" applyProtection="0">
      <alignment horizontal="left" vertical="center" indent="1"/>
    </xf>
    <xf numFmtId="0" fontId="3" fillId="4" borderId="73"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84" borderId="73" applyNumberFormat="0" applyProtection="0">
      <alignment horizontal="left" vertical="center" indent="1"/>
    </xf>
    <xf numFmtId="0" fontId="23" fillId="105" borderId="28" applyNumberFormat="0" applyProtection="0">
      <alignment horizontal="left" vertical="center" indent="1"/>
    </xf>
    <xf numFmtId="4" fontId="23" fillId="82" borderId="28" applyNumberFormat="0" applyProtection="0">
      <alignment vertical="center"/>
    </xf>
    <xf numFmtId="0" fontId="3" fillId="84" borderId="73" applyNumberFormat="0" applyProtection="0">
      <alignment horizontal="left" vertical="center" indent="1"/>
    </xf>
    <xf numFmtId="4" fontId="40" fillId="54" borderId="73" applyNumberFormat="0" applyProtection="0">
      <alignment horizontal="left" vertical="center" indent="1"/>
    </xf>
    <xf numFmtId="4" fontId="23" fillId="90" borderId="28" applyNumberFormat="0" applyProtection="0">
      <alignment horizontal="right" vertical="center"/>
    </xf>
    <xf numFmtId="44" fontId="2" fillId="0" borderId="0" applyFont="0" applyFill="0" applyBorder="0" applyAlignment="0" applyProtection="0"/>
    <xf numFmtId="43" fontId="2" fillId="0" borderId="0" applyFont="0" applyFill="0" applyBorder="0" applyAlignment="0" applyProtection="0"/>
    <xf numFmtId="0" fontId="2" fillId="0" borderId="0"/>
    <xf numFmtId="4" fontId="88" fillId="101" borderId="77" applyNumberFormat="0" applyProtection="0">
      <alignment horizontal="right" vertical="center"/>
    </xf>
    <xf numFmtId="0" fontId="3" fillId="68" borderId="77" applyNumberFormat="0" applyProtection="0">
      <alignment horizontal="left" vertical="center" indent="1"/>
    </xf>
    <xf numFmtId="0" fontId="36" fillId="54"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6" borderId="77" applyNumberFormat="0" applyProtection="0">
      <alignment horizontal="left" vertical="center" indent="1"/>
    </xf>
    <xf numFmtId="0" fontId="3" fillId="84" borderId="73" applyNumberFormat="0" applyProtection="0">
      <alignment horizontal="left" vertical="center" indent="1"/>
    </xf>
    <xf numFmtId="4" fontId="23" fillId="85" borderId="28" applyNumberFormat="0" applyProtection="0">
      <alignment horizontal="right" vertical="center"/>
    </xf>
    <xf numFmtId="4" fontId="35" fillId="64" borderId="77" applyNumberFormat="0" applyProtection="0">
      <alignment horizontal="right" vertical="center"/>
    </xf>
    <xf numFmtId="4" fontId="23" fillId="94" borderId="28" applyNumberFormat="0" applyProtection="0">
      <alignment horizontal="right" vertical="center"/>
    </xf>
    <xf numFmtId="4" fontId="23" fillId="96" borderId="28" applyNumberFormat="0" applyProtection="0">
      <alignment horizontal="right" vertical="center"/>
    </xf>
    <xf numFmtId="4" fontId="23" fillId="98" borderId="35" applyNumberFormat="0" applyProtection="0">
      <alignment horizontal="left" vertical="center" indent="1"/>
    </xf>
    <xf numFmtId="0" fontId="3" fillId="69" borderId="77" applyNumberFormat="0" applyProtection="0">
      <alignment horizontal="left" vertical="top" indent="1"/>
    </xf>
    <xf numFmtId="0" fontId="3" fillId="103" borderId="73" applyNumberFormat="0" applyProtection="0">
      <alignment horizontal="left" vertical="center" indent="1"/>
    </xf>
    <xf numFmtId="0" fontId="3" fillId="103" borderId="73" applyNumberFormat="0" applyProtection="0">
      <alignment horizontal="left" vertical="center" indent="1"/>
    </xf>
    <xf numFmtId="0" fontId="3" fillId="106" borderId="73" applyNumberFormat="0" applyProtection="0">
      <alignment horizontal="left" vertical="center" indent="1"/>
    </xf>
    <xf numFmtId="0" fontId="23" fillId="105" borderId="28" applyNumberFormat="0" applyProtection="0">
      <alignment horizontal="left" vertical="center" indent="1"/>
    </xf>
    <xf numFmtId="0" fontId="23" fillId="102" borderId="77" applyNumberFormat="0" applyProtection="0">
      <alignment horizontal="left" vertical="top" indent="1"/>
    </xf>
    <xf numFmtId="0" fontId="23" fillId="107" borderId="77" applyNumberFormat="0" applyProtection="0">
      <alignment horizontal="left" vertical="top" indent="1"/>
    </xf>
    <xf numFmtId="0" fontId="23" fillId="101" borderId="28" applyNumberFormat="0" applyProtection="0">
      <alignment horizontal="left" vertical="center" indent="1"/>
    </xf>
    <xf numFmtId="4" fontId="23" fillId="83" borderId="28" applyNumberFormat="0" applyProtection="0">
      <alignment horizontal="left" vertical="center" indent="1"/>
    </xf>
    <xf numFmtId="4" fontId="40" fillId="95" borderId="77" applyNumberFormat="0" applyProtection="0">
      <alignment horizontal="right" vertical="center"/>
    </xf>
    <xf numFmtId="4" fontId="88" fillId="101" borderId="77" applyNumberFormat="0" applyProtection="0">
      <alignment horizontal="right" vertical="center"/>
    </xf>
    <xf numFmtId="4" fontId="40" fillId="7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41" fillId="69"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33" fillId="66" borderId="79"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41" fillId="69"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35" fillId="69"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4" fontId="113" fillId="54" borderId="77" applyNumberFormat="0" applyProtection="0">
      <alignment vertical="center"/>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4" fontId="40" fillId="89" borderId="77" applyNumberFormat="0" applyProtection="0">
      <alignment horizontal="right" vertical="center"/>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4" fontId="36" fillId="82" borderId="77" applyNumberFormat="0" applyProtection="0">
      <alignment vertical="center"/>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140" fillId="104" borderId="73" applyNumberFormat="0" applyAlignment="0" applyProtection="0"/>
    <xf numFmtId="0" fontId="140" fillId="104" borderId="73" applyNumberFormat="0" applyAlignment="0" applyProtection="0"/>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35" fillId="66"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35" fillId="62"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35" fillId="64"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35" fillId="63"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35" fillId="59"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35" fillId="61"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35" fillId="60"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35" fillId="5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35" fillId="5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35" fillId="56"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34"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40" fillId="87" borderId="77" applyNumberFormat="0" applyProtection="0">
      <alignment horizontal="right" vertical="center"/>
    </xf>
    <xf numFmtId="0" fontId="23" fillId="104" borderId="28" applyNumberFormat="0" applyProtection="0">
      <alignment horizontal="left" vertical="center" indent="1"/>
    </xf>
    <xf numFmtId="0" fontId="36" fillId="54" borderId="77" applyNumberFormat="0" applyProtection="0">
      <alignment horizontal="left" vertical="top" indent="1"/>
    </xf>
    <xf numFmtId="4" fontId="35" fillId="63" borderId="77" applyNumberFormat="0" applyProtection="0">
      <alignment horizontal="right" vertical="center"/>
    </xf>
    <xf numFmtId="0" fontId="40" fillId="108" borderId="83" applyNumberFormat="0" applyFont="0" applyAlignment="0" applyProtection="0"/>
    <xf numFmtId="0" fontId="40" fillId="108" borderId="83" applyNumberFormat="0" applyFont="0" applyAlignment="0" applyProtection="0"/>
    <xf numFmtId="0" fontId="135" fillId="116" borderId="82" applyNumberFormat="0" applyAlignment="0" applyProtection="0"/>
    <xf numFmtId="0" fontId="135" fillId="116" borderId="82" applyNumberFormat="0" applyAlignment="0" applyProtection="0"/>
    <xf numFmtId="10" fontId="23" fillId="72" borderId="80" applyNumberFormat="0" applyBorder="0" applyAlignment="0" applyProtection="0"/>
    <xf numFmtId="0" fontId="23" fillId="71" borderId="77" applyNumberFormat="0" applyProtection="0">
      <alignment horizontal="left" vertical="top" indent="1"/>
    </xf>
    <xf numFmtId="4" fontId="36" fillId="82" borderId="77" applyNumberFormat="0" applyProtection="0">
      <alignment vertical="center"/>
    </xf>
    <xf numFmtId="4" fontId="40" fillId="90" borderId="77" applyNumberFormat="0" applyProtection="0">
      <alignment horizontal="right" vertical="center"/>
    </xf>
    <xf numFmtId="4" fontId="113" fillId="54" borderId="77" applyNumberFormat="0" applyProtection="0">
      <alignment vertical="center"/>
    </xf>
    <xf numFmtId="0" fontId="121" fillId="104" borderId="82" applyNumberFormat="0" applyAlignment="0" applyProtection="0"/>
    <xf numFmtId="0" fontId="121" fillId="104" borderId="82" applyNumberFormat="0" applyAlignment="0" applyProtection="0"/>
    <xf numFmtId="0" fontId="120" fillId="0" borderId="81" applyFill="0" applyProtection="0">
      <alignment horizontal="right"/>
    </xf>
    <xf numFmtId="4" fontId="36" fillId="54" borderId="77" applyNumberFormat="0" applyProtection="0">
      <alignment horizontal="left" vertical="center" indent="1"/>
    </xf>
    <xf numFmtId="4" fontId="36" fillId="54" borderId="77" applyNumberFormat="0" applyProtection="0">
      <alignment horizontal="left" vertical="center" indent="1"/>
    </xf>
    <xf numFmtId="0" fontId="36" fillId="54" borderId="77" applyNumberFormat="0" applyProtection="0">
      <alignment horizontal="left" vertical="top" indent="1"/>
    </xf>
    <xf numFmtId="4" fontId="46" fillId="69" borderId="77" applyNumberFormat="0" applyProtection="0">
      <alignment horizontal="right" vertical="center"/>
    </xf>
    <xf numFmtId="0" fontId="23" fillId="73" borderId="80"/>
    <xf numFmtId="4" fontId="45" fillId="68" borderId="79" applyNumberFormat="0" applyProtection="0">
      <alignment horizontal="left" vertical="center" indent="1"/>
    </xf>
    <xf numFmtId="0" fontId="40" fillId="68" borderId="77" applyNumberFormat="0" applyProtection="0">
      <alignment horizontal="left" vertical="top" indent="1"/>
    </xf>
    <xf numFmtId="4" fontId="41" fillId="69" borderId="77" applyNumberFormat="0" applyProtection="0">
      <alignment horizontal="right" vertical="center"/>
    </xf>
    <xf numFmtId="4" fontId="35" fillId="69" borderId="77" applyNumberFormat="0" applyProtection="0">
      <alignment horizontal="right" vertical="center"/>
    </xf>
    <xf numFmtId="0" fontId="40" fillId="72" borderId="77" applyNumberFormat="0" applyProtection="0">
      <alignment horizontal="left" vertical="top" indent="1"/>
    </xf>
    <xf numFmtId="4" fontId="33" fillId="66" borderId="79" applyNumberFormat="0" applyProtection="0">
      <alignment horizontal="left" vertical="center" indent="1"/>
    </xf>
    <xf numFmtId="4" fontId="41" fillId="69" borderId="77" applyNumberFormat="0" applyProtection="0">
      <alignment vertical="center"/>
    </xf>
    <xf numFmtId="4" fontId="35" fillId="69" borderId="77" applyNumberFormat="0" applyProtection="0">
      <alignment vertical="center"/>
    </xf>
    <xf numFmtId="0" fontId="14" fillId="71" borderId="78" applyBorder="0"/>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55" borderId="77" applyNumberFormat="0" applyProtection="0">
      <alignment horizontal="left" vertical="top" indent="1"/>
    </xf>
    <xf numFmtId="4" fontId="35" fillId="62" borderId="77" applyNumberFormat="0" applyProtection="0">
      <alignment horizontal="right" vertical="center"/>
    </xf>
    <xf numFmtId="4" fontId="35" fillId="64" borderId="77" applyNumberFormat="0" applyProtection="0">
      <alignment horizontal="right" vertical="center"/>
    </xf>
    <xf numFmtId="4" fontId="35" fillId="63" borderId="77" applyNumberFormat="0" applyProtection="0">
      <alignment horizontal="right" vertical="center"/>
    </xf>
    <xf numFmtId="4" fontId="35" fillId="59" borderId="77" applyNumberFormat="0" applyProtection="0">
      <alignment horizontal="right" vertical="center"/>
    </xf>
    <xf numFmtId="4" fontId="35" fillId="61" borderId="77" applyNumberFormat="0" applyProtection="0">
      <alignment horizontal="right" vertical="center"/>
    </xf>
    <xf numFmtId="4" fontId="35" fillId="60" borderId="77" applyNumberFormat="0" applyProtection="0">
      <alignment horizontal="right" vertical="center"/>
    </xf>
    <xf numFmtId="4" fontId="35" fillId="58" borderId="77" applyNumberFormat="0" applyProtection="0">
      <alignment horizontal="right" vertical="center"/>
    </xf>
    <xf numFmtId="4" fontId="35" fillId="57" borderId="77" applyNumberFormat="0" applyProtection="0">
      <alignment horizontal="right" vertical="center"/>
    </xf>
    <xf numFmtId="4" fontId="35" fillId="56" borderId="77" applyNumberFormat="0" applyProtection="0">
      <alignment horizontal="right" vertical="center"/>
    </xf>
    <xf numFmtId="0" fontId="36" fillId="54" borderId="77" applyNumberFormat="0" applyProtection="0">
      <alignment horizontal="left" vertical="top" indent="1"/>
    </xf>
    <xf numFmtId="4" fontId="35" fillId="54" borderId="77" applyNumberFormat="0" applyProtection="0">
      <alignment horizontal="left" vertical="center" indent="1"/>
    </xf>
    <xf numFmtId="4" fontId="34" fillId="54" borderId="77" applyNumberFormat="0" applyProtection="0">
      <alignment vertical="center"/>
    </xf>
    <xf numFmtId="4" fontId="33" fillId="54" borderId="77" applyNumberFormat="0" applyProtection="0">
      <alignment vertical="center"/>
    </xf>
    <xf numFmtId="0" fontId="23" fillId="71" borderId="77" applyNumberFormat="0" applyProtection="0">
      <alignment horizontal="left" vertical="top" indent="1"/>
    </xf>
    <xf numFmtId="4" fontId="40" fillId="102" borderId="77" applyNumberFormat="0" applyProtection="0">
      <alignment horizontal="right" vertical="center"/>
    </xf>
    <xf numFmtId="0" fontId="36" fillId="0" borderId="74" applyNumberFormat="0" applyFill="0" applyAlignment="0" applyProtection="0"/>
    <xf numFmtId="0" fontId="36" fillId="0" borderId="74" applyNumberFormat="0" applyFill="0" applyAlignment="0" applyProtection="0"/>
    <xf numFmtId="9" fontId="2" fillId="0" borderId="0" applyFont="0" applyFill="0" applyBorder="0" applyAlignment="0" applyProtection="0"/>
    <xf numFmtId="4" fontId="45" fillId="68" borderId="79" applyNumberFormat="0" applyProtection="0">
      <alignment horizontal="left" vertical="center" indent="1"/>
    </xf>
    <xf numFmtId="4" fontId="41" fillId="69" borderId="77" applyNumberFormat="0" applyProtection="0">
      <alignment vertical="center"/>
    </xf>
    <xf numFmtId="0" fontId="23" fillId="104" borderId="28" applyNumberFormat="0" applyProtection="0">
      <alignment horizontal="left" vertical="center" indent="1"/>
    </xf>
    <xf numFmtId="0" fontId="3" fillId="66"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6" fillId="54" borderId="77" applyNumberFormat="0" applyProtection="0">
      <alignment horizontal="left" vertical="top"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113" fillId="54" borderId="77" applyNumberFormat="0" applyProtection="0">
      <alignment vertical="center"/>
    </xf>
    <xf numFmtId="0" fontId="23" fillId="71" borderId="77" applyNumberFormat="0" applyProtection="0">
      <alignment horizontal="left" vertical="top" indent="1"/>
    </xf>
    <xf numFmtId="4" fontId="40" fillId="102" borderId="77" applyNumberFormat="0" applyProtection="0">
      <alignment horizontal="right" vertical="center"/>
    </xf>
    <xf numFmtId="4" fontId="36" fillId="82" borderId="77" applyNumberFormat="0" applyProtection="0">
      <alignment vertical="center"/>
    </xf>
    <xf numFmtId="0" fontId="23" fillId="71" borderId="77" applyNumberFormat="0" applyProtection="0">
      <alignment horizontal="left" vertical="top" indent="1"/>
    </xf>
    <xf numFmtId="4" fontId="40" fillId="87" borderId="77" applyNumberFormat="0" applyProtection="0">
      <alignment horizontal="right" vertical="center"/>
    </xf>
    <xf numFmtId="0" fontId="40" fillId="108" borderId="83" applyNumberFormat="0" applyFont="0" applyAlignment="0" applyProtection="0"/>
    <xf numFmtId="0" fontId="3" fillId="66" borderId="77" applyNumberFormat="0" applyProtection="0">
      <alignment horizontal="left" vertical="center" indent="1"/>
    </xf>
    <xf numFmtId="0" fontId="23" fillId="104" borderId="28" applyNumberFormat="0" applyProtection="0">
      <alignment horizontal="left" vertical="center" indent="1"/>
    </xf>
    <xf numFmtId="4" fontId="23" fillId="82" borderId="28" applyNumberFormat="0" applyProtection="0">
      <alignment vertical="center"/>
    </xf>
    <xf numFmtId="4" fontId="23" fillId="83" borderId="28" applyNumberFormat="0" applyProtection="0">
      <alignment horizontal="left" vertical="center" indent="1"/>
    </xf>
    <xf numFmtId="0" fontId="23" fillId="104" borderId="28" applyNumberFormat="0" applyProtection="0">
      <alignment horizontal="left" vertical="center" indent="1"/>
    </xf>
    <xf numFmtId="44" fontId="2" fillId="0" borderId="0" applyFont="0" applyFill="0" applyBorder="0" applyAlignment="0" applyProtection="0"/>
    <xf numFmtId="4" fontId="88" fillId="100" borderId="73" applyNumberFormat="0" applyProtection="0">
      <alignment horizontal="right" vertical="center"/>
    </xf>
    <xf numFmtId="0" fontId="23" fillId="101" borderId="77" applyNumberFormat="0" applyProtection="0">
      <alignment horizontal="left" vertical="top" indent="1"/>
    </xf>
    <xf numFmtId="4" fontId="23" fillId="86" borderId="28" applyNumberFormat="0" applyProtection="0">
      <alignment horizontal="right" vertical="center"/>
    </xf>
    <xf numFmtId="4" fontId="33" fillId="54" borderId="77" applyNumberFormat="0" applyProtection="0">
      <alignment vertical="center"/>
    </xf>
    <xf numFmtId="4" fontId="40" fillId="0" borderId="77" applyNumberFormat="0" applyProtection="0">
      <alignment horizontal="left" vertical="center" indent="1"/>
    </xf>
    <xf numFmtId="4" fontId="23" fillId="54" borderId="28" applyNumberFormat="0" applyProtection="0">
      <alignment horizontal="left" vertical="center" indent="1"/>
    </xf>
    <xf numFmtId="4" fontId="40" fillId="58" borderId="73" applyNumberFormat="0" applyProtection="0">
      <alignment horizontal="right" vertical="center"/>
    </xf>
    <xf numFmtId="4" fontId="23" fillId="92" borderId="28" applyNumberFormat="0" applyProtection="0">
      <alignment horizontal="right" vertical="center"/>
    </xf>
    <xf numFmtId="4" fontId="36" fillId="99" borderId="73" applyNumberFormat="0" applyProtection="0">
      <alignment horizontal="left" vertical="center" indent="1"/>
    </xf>
    <xf numFmtId="0" fontId="23" fillId="104" borderId="28" applyNumberFormat="0" applyProtection="0">
      <alignment horizontal="left" vertical="center" indent="1"/>
    </xf>
    <xf numFmtId="0" fontId="23" fillId="101" borderId="28" applyNumberFormat="0" applyProtection="0">
      <alignment horizontal="left" vertical="center" indent="1"/>
    </xf>
    <xf numFmtId="4" fontId="23" fillId="86" borderId="28" applyNumberFormat="0" applyProtection="0">
      <alignment horizontal="right" vertical="center"/>
    </xf>
    <xf numFmtId="4" fontId="23" fillId="102" borderId="35" applyNumberFormat="0" applyProtection="0">
      <alignment horizontal="left" vertical="center" indent="1"/>
    </xf>
    <xf numFmtId="4" fontId="23" fillId="85" borderId="28" applyNumberFormat="0" applyProtection="0">
      <alignment horizontal="right" vertical="center"/>
    </xf>
    <xf numFmtId="0" fontId="23" fillId="101" borderId="28" applyNumberFormat="0" applyProtection="0">
      <alignment horizontal="left" vertical="center" indent="1"/>
    </xf>
    <xf numFmtId="0" fontId="3" fillId="84" borderId="73" applyNumberFormat="0" applyProtection="0">
      <alignment horizontal="left" vertical="center" indent="1"/>
    </xf>
    <xf numFmtId="4" fontId="23" fillId="102" borderId="35" applyNumberFormat="0" applyProtection="0">
      <alignment horizontal="left" vertical="center" indent="1"/>
    </xf>
    <xf numFmtId="4" fontId="40" fillId="54" borderId="73" applyNumberFormat="0" applyProtection="0">
      <alignment vertical="center"/>
    </xf>
    <xf numFmtId="0" fontId="57" fillId="79" borderId="28" applyNumberFormat="0" applyAlignment="0" applyProtection="0"/>
    <xf numFmtId="4" fontId="23" fillId="102" borderId="35" applyNumberFormat="0" applyProtection="0">
      <alignment horizontal="left" vertical="center" indent="1"/>
    </xf>
    <xf numFmtId="0" fontId="23" fillId="101" borderId="77" applyNumberFormat="0" applyProtection="0">
      <alignment horizontal="left" vertical="top" indent="1"/>
    </xf>
    <xf numFmtId="4" fontId="23" fillId="88" borderId="35" applyNumberFormat="0" applyProtection="0">
      <alignment horizontal="right" vertical="center"/>
    </xf>
    <xf numFmtId="4" fontId="23" fillId="82" borderId="28" applyNumberFormat="0" applyProtection="0">
      <alignment vertical="center"/>
    </xf>
    <xf numFmtId="4" fontId="23" fillId="83" borderId="28" applyNumberFormat="0" applyProtection="0">
      <alignment horizontal="left" vertical="center" indent="1"/>
    </xf>
    <xf numFmtId="4" fontId="23" fillId="82" borderId="28" applyNumberFormat="0" applyProtection="0">
      <alignment vertical="center"/>
    </xf>
    <xf numFmtId="4" fontId="23" fillId="98" borderId="35" applyNumberFormat="0" applyProtection="0">
      <alignment horizontal="left" vertical="center" indent="1"/>
    </xf>
    <xf numFmtId="4" fontId="23" fillId="82" borderId="28" applyNumberFormat="0" applyProtection="0">
      <alignment vertical="center"/>
    </xf>
    <xf numFmtId="0" fontId="23" fillId="101" borderId="28" applyNumberFormat="0" applyProtection="0">
      <alignment horizontal="left" vertical="center" indent="1"/>
    </xf>
    <xf numFmtId="4" fontId="23" fillId="54" borderId="28" applyNumberFormat="0" applyProtection="0">
      <alignment horizontal="left" vertical="center" indent="1"/>
    </xf>
    <xf numFmtId="4" fontId="23" fillId="90" borderId="28" applyNumberFormat="0" applyProtection="0">
      <alignment horizontal="right" vertical="center"/>
    </xf>
    <xf numFmtId="4" fontId="23" fillId="82" borderId="28" applyNumberFormat="0" applyProtection="0">
      <alignment vertical="center"/>
    </xf>
    <xf numFmtId="4" fontId="23" fillId="82" borderId="28" applyNumberFormat="0" applyProtection="0">
      <alignment vertical="center"/>
    </xf>
    <xf numFmtId="4" fontId="23" fillId="88" borderId="35" applyNumberFormat="0" applyProtection="0">
      <alignment horizontal="right" vertical="center"/>
    </xf>
    <xf numFmtId="0" fontId="23" fillId="73" borderId="80"/>
    <xf numFmtId="4" fontId="23" fillId="82" borderId="28" applyNumberFormat="0" applyProtection="0">
      <alignment vertical="center"/>
    </xf>
    <xf numFmtId="4" fontId="23" fillId="96" borderId="28" applyNumberFormat="0" applyProtection="0">
      <alignment horizontal="right" vertical="center"/>
    </xf>
    <xf numFmtId="4" fontId="23" fillId="82" borderId="28" applyNumberFormat="0" applyProtection="0">
      <alignment vertical="center"/>
    </xf>
    <xf numFmtId="0" fontId="3" fillId="68" borderId="77" applyNumberFormat="0" applyProtection="0">
      <alignment horizontal="left" vertical="center"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4" fontId="23" fillId="85" borderId="28" applyNumberFormat="0" applyProtection="0">
      <alignment horizontal="right" vertical="center"/>
    </xf>
    <xf numFmtId="4" fontId="23" fillId="88" borderId="35" applyNumberFormat="0" applyProtection="0">
      <alignment horizontal="right" vertical="center"/>
    </xf>
    <xf numFmtId="4" fontId="23" fillId="0" borderId="28" applyNumberFormat="0" applyProtection="0">
      <alignment horizontal="right" vertical="center"/>
    </xf>
    <xf numFmtId="4" fontId="23" fillId="96" borderId="28" applyNumberFormat="0" applyProtection="0">
      <alignment horizontal="right" vertical="center"/>
    </xf>
    <xf numFmtId="4" fontId="23" fillId="95" borderId="28" applyNumberFormat="0" applyProtection="0">
      <alignment horizontal="right" vertical="center"/>
    </xf>
    <xf numFmtId="4" fontId="40" fillId="85" borderId="77" applyNumberFormat="0" applyProtection="0">
      <alignment horizontal="right" vertical="center"/>
    </xf>
    <xf numFmtId="4" fontId="40" fillId="102" borderId="77" applyNumberFormat="0" applyProtection="0">
      <alignment horizontal="left" vertical="center" indent="1"/>
    </xf>
    <xf numFmtId="4" fontId="35" fillId="69" borderId="77" applyNumberFormat="0" applyProtection="0">
      <alignment vertical="center"/>
    </xf>
    <xf numFmtId="0" fontId="23" fillId="71" borderId="77" applyNumberFormat="0" applyProtection="0">
      <alignment horizontal="left" vertical="top" indent="1"/>
    </xf>
    <xf numFmtId="0" fontId="3" fillId="69" borderId="77" applyNumberFormat="0" applyProtection="0">
      <alignment horizontal="left" vertical="top" indent="1"/>
    </xf>
    <xf numFmtId="4" fontId="113" fillId="54" borderId="77" applyNumberFormat="0" applyProtection="0">
      <alignment vertical="center"/>
    </xf>
    <xf numFmtId="4" fontId="33" fillId="65" borderId="56" applyNumberFormat="0" applyProtection="0">
      <alignment horizontal="left" vertical="center" indent="1"/>
    </xf>
    <xf numFmtId="0" fontId="3" fillId="69" borderId="77" applyNumberFormat="0" applyProtection="0">
      <alignment horizontal="left" vertical="top" indent="1"/>
    </xf>
    <xf numFmtId="0" fontId="3" fillId="68" borderId="77" applyNumberFormat="0" applyProtection="0">
      <alignment horizontal="left" vertical="center" indent="1"/>
    </xf>
    <xf numFmtId="4" fontId="40" fillId="54" borderId="73" applyNumberFormat="0" applyProtection="0">
      <alignment vertical="center"/>
    </xf>
    <xf numFmtId="4" fontId="40" fillId="72" borderId="77" applyNumberFormat="0" applyProtection="0">
      <alignment horizontal="left" vertical="center" indent="1"/>
    </xf>
    <xf numFmtId="0" fontId="40" fillId="72" borderId="77" applyNumberFormat="0" applyProtection="0">
      <alignment horizontal="left" vertical="top" indent="1"/>
    </xf>
    <xf numFmtId="0" fontId="3" fillId="55" borderId="77" applyNumberFormat="0" applyProtection="0">
      <alignment horizontal="left" vertical="center" indent="1"/>
    </xf>
    <xf numFmtId="0" fontId="3" fillId="66"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23" fillId="70" borderId="57" applyNumberFormat="0">
      <protection locked="0"/>
    </xf>
    <xf numFmtId="4" fontId="40" fillId="88" borderId="77" applyNumberFormat="0" applyProtection="0">
      <alignment horizontal="right" vertical="center"/>
    </xf>
    <xf numFmtId="4" fontId="40" fillId="88" borderId="77" applyNumberFormat="0" applyProtection="0">
      <alignment horizontal="right" vertical="center"/>
    </xf>
    <xf numFmtId="0" fontId="3" fillId="103" borderId="73" applyNumberFormat="0" applyProtection="0">
      <alignment horizontal="left" vertical="center" indent="1"/>
    </xf>
    <xf numFmtId="4" fontId="40" fillId="102" borderId="77" applyNumberFormat="0" applyProtection="0">
      <alignment horizontal="left" vertical="center" indent="1"/>
    </xf>
    <xf numFmtId="0" fontId="3" fillId="106" borderId="73" applyNumberFormat="0" applyProtection="0">
      <alignment horizontal="left" vertical="center" indent="1"/>
    </xf>
    <xf numFmtId="0" fontId="3" fillId="84" borderId="73" applyNumberFormat="0" applyProtection="0">
      <alignment horizontal="left" vertical="center" indent="1"/>
    </xf>
    <xf numFmtId="4" fontId="40" fillId="89" borderId="77" applyNumberFormat="0" applyProtection="0">
      <alignment horizontal="right" vertical="center"/>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23" fillId="101" borderId="28" applyNumberFormat="0" applyProtection="0">
      <alignment horizontal="left" vertical="center" indent="1"/>
    </xf>
    <xf numFmtId="0" fontId="3" fillId="68" borderId="77" applyNumberFormat="0" applyProtection="0">
      <alignment horizontal="left" vertical="center" indent="1"/>
    </xf>
    <xf numFmtId="4" fontId="40" fillId="87" borderId="77" applyNumberFormat="0" applyProtection="0">
      <alignment horizontal="right" vertical="center"/>
    </xf>
    <xf numFmtId="4" fontId="23" fillId="82" borderId="28" applyNumberFormat="0" applyProtection="0">
      <alignment vertical="center"/>
    </xf>
    <xf numFmtId="0" fontId="3" fillId="68" borderId="77" applyNumberFormat="0" applyProtection="0">
      <alignment horizontal="left" vertical="center" indent="1"/>
    </xf>
    <xf numFmtId="4" fontId="23" fillId="82" borderId="28" applyNumberFormat="0" applyProtection="0">
      <alignment vertical="center"/>
    </xf>
    <xf numFmtId="4" fontId="23" fillId="54" borderId="28" applyNumberFormat="0" applyProtection="0">
      <alignment horizontal="left" vertical="center" indent="1"/>
    </xf>
    <xf numFmtId="4" fontId="23" fillId="85" borderId="28" applyNumberFormat="0" applyProtection="0">
      <alignment horizontal="right" vertical="center"/>
    </xf>
    <xf numFmtId="0" fontId="3" fillId="84" borderId="73" applyNumberFormat="0" applyProtection="0">
      <alignment horizontal="left" vertical="center" indent="1"/>
    </xf>
    <xf numFmtId="4" fontId="88" fillId="100" borderId="73" applyNumberFormat="0" applyProtection="0">
      <alignment horizontal="right" vertical="center"/>
    </xf>
    <xf numFmtId="0" fontId="3" fillId="84" borderId="73" applyNumberFormat="0" applyProtection="0">
      <alignment horizontal="left" vertical="center" indent="1"/>
    </xf>
    <xf numFmtId="4" fontId="23" fillId="92"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40" fillId="58" borderId="73" applyNumberFormat="0" applyProtection="0">
      <alignment horizontal="right" vertical="center"/>
    </xf>
    <xf numFmtId="4" fontId="23" fillId="85" borderId="28" applyNumberFormat="0" applyProtection="0">
      <alignment horizontal="right" vertical="center"/>
    </xf>
    <xf numFmtId="4" fontId="23" fillId="86" borderId="28" applyNumberFormat="0" applyProtection="0">
      <alignment horizontal="right" vertical="center"/>
    </xf>
    <xf numFmtId="4" fontId="23" fillId="102" borderId="28" applyNumberFormat="0" applyProtection="0">
      <alignment horizontal="right" vertical="center"/>
    </xf>
    <xf numFmtId="0" fontId="40" fillId="72" borderId="77" applyNumberFormat="0" applyProtection="0">
      <alignment horizontal="left" vertical="top" indent="1"/>
    </xf>
    <xf numFmtId="0" fontId="3" fillId="68" borderId="77" applyNumberFormat="0" applyProtection="0">
      <alignment horizontal="left" vertical="top" indent="1"/>
    </xf>
    <xf numFmtId="4" fontId="40" fillId="72" borderId="77" applyNumberFormat="0" applyProtection="0">
      <alignment horizontal="left" vertical="center" indent="1"/>
    </xf>
    <xf numFmtId="0" fontId="3" fillId="69" borderId="77" applyNumberFormat="0" applyProtection="0">
      <alignment horizontal="left" vertical="top" indent="1"/>
    </xf>
    <xf numFmtId="9" fontId="2" fillId="0" borderId="0" applyFont="0" applyFill="0" applyBorder="0" applyAlignment="0" applyProtection="0"/>
    <xf numFmtId="0" fontId="3" fillId="4" borderId="73" applyNumberFormat="0" applyProtection="0">
      <alignment horizontal="left" vertical="center" indent="1"/>
    </xf>
    <xf numFmtId="0" fontId="146" fillId="125" borderId="54" applyBorder="0" applyProtection="0">
      <alignment horizontal="centerContinuous" vertical="center"/>
    </xf>
    <xf numFmtId="189" fontId="145" fillId="0" borderId="54" applyBorder="0" applyProtection="0">
      <alignment horizontal="right" vertical="center"/>
    </xf>
    <xf numFmtId="0" fontId="3" fillId="68" borderId="77" applyNumberFormat="0" applyProtection="0">
      <alignment horizontal="left" vertical="center" indent="1"/>
    </xf>
    <xf numFmtId="0" fontId="3" fillId="55" borderId="77" applyNumberFormat="0" applyProtection="0">
      <alignment horizontal="left" vertical="center" indent="1"/>
    </xf>
    <xf numFmtId="4" fontId="40" fillId="96" borderId="77" applyNumberFormat="0" applyProtection="0">
      <alignment horizontal="right" vertical="center"/>
    </xf>
    <xf numFmtId="4" fontId="40" fillId="94" borderId="77" applyNumberFormat="0" applyProtection="0">
      <alignment horizontal="right" vertical="center"/>
    </xf>
    <xf numFmtId="4" fontId="40" fillId="89" borderId="77" applyNumberFormat="0" applyProtection="0">
      <alignment horizontal="right" vertical="center"/>
    </xf>
    <xf numFmtId="0" fontId="36" fillId="54" borderId="77" applyNumberFormat="0" applyProtection="0">
      <alignment horizontal="left" vertical="top" indent="1"/>
    </xf>
    <xf numFmtId="4" fontId="36" fillId="82" borderId="77" applyNumberFormat="0" applyProtection="0">
      <alignment vertical="center"/>
    </xf>
    <xf numFmtId="4" fontId="34" fillId="54" borderId="77" applyNumberFormat="0" applyProtection="0">
      <alignment vertical="center"/>
    </xf>
    <xf numFmtId="4" fontId="40" fillId="91" borderId="73" applyNumberFormat="0" applyProtection="0">
      <alignment horizontal="right" vertical="center"/>
    </xf>
    <xf numFmtId="4" fontId="23" fillId="0" borderId="28" applyNumberFormat="0" applyProtection="0">
      <alignment horizontal="right" vertical="center"/>
    </xf>
    <xf numFmtId="0" fontId="3" fillId="66" borderId="77" applyNumberFormat="0" applyProtection="0">
      <alignment horizontal="left" vertical="top" indent="1"/>
    </xf>
    <xf numFmtId="4" fontId="40" fillId="64" borderId="73" applyNumberFormat="0" applyProtection="0">
      <alignment horizontal="right" vertical="center"/>
    </xf>
    <xf numFmtId="4" fontId="85" fillId="104" borderId="77" applyNumberFormat="0" applyProtection="0">
      <alignment horizontal="left" vertical="center" indent="1"/>
    </xf>
    <xf numFmtId="0" fontId="23" fillId="101" borderId="28" applyNumberFormat="0" applyProtection="0">
      <alignment horizontal="left" vertical="center" indent="1"/>
    </xf>
    <xf numFmtId="4" fontId="23" fillId="98" borderId="35" applyNumberFormat="0" applyProtection="0">
      <alignment horizontal="left" vertical="center" indent="1"/>
    </xf>
    <xf numFmtId="4" fontId="40" fillId="54" borderId="73" applyNumberFormat="0" applyProtection="0">
      <alignment horizontal="left" vertical="center" indent="1"/>
    </xf>
    <xf numFmtId="4" fontId="40" fillId="89" borderId="77" applyNumberFormat="0" applyProtection="0">
      <alignment horizontal="right" vertical="center"/>
    </xf>
    <xf numFmtId="0" fontId="57" fillId="79" borderId="28" applyNumberFormat="0" applyAlignment="0" applyProtection="0"/>
    <xf numFmtId="0" fontId="23" fillId="102" borderId="77" applyNumberFormat="0" applyProtection="0">
      <alignment horizontal="left" vertical="top" indent="1"/>
    </xf>
    <xf numFmtId="4" fontId="36" fillId="82" borderId="77" applyNumberFormat="0" applyProtection="0">
      <alignment vertical="center"/>
    </xf>
    <xf numFmtId="4" fontId="33" fillId="66" borderId="79" applyNumberFormat="0" applyProtection="0">
      <alignment horizontal="left" vertical="center" indent="1"/>
    </xf>
    <xf numFmtId="4" fontId="35" fillId="66" borderId="77" applyNumberFormat="0" applyProtection="0">
      <alignment horizontal="right" vertical="center"/>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4" fontId="40" fillId="72" borderId="77" applyNumberFormat="0" applyProtection="0">
      <alignment vertical="center"/>
    </xf>
    <xf numFmtId="4" fontId="40" fillId="72" borderId="77" applyNumberFormat="0" applyProtection="0">
      <alignment vertical="center"/>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8" borderId="77" applyNumberFormat="0" applyProtection="0">
      <alignment horizontal="left" vertical="center"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8" borderId="77" applyNumberFormat="0" applyProtection="0">
      <alignment horizontal="left" vertical="center" indent="1"/>
    </xf>
    <xf numFmtId="0" fontId="3" fillId="55" borderId="77" applyNumberFormat="0" applyProtection="0">
      <alignment horizontal="left" vertical="top" indent="1"/>
    </xf>
    <xf numFmtId="0" fontId="3" fillId="69" borderId="77" applyNumberFormat="0" applyProtection="0">
      <alignment horizontal="left" vertical="top" indent="1"/>
    </xf>
    <xf numFmtId="4" fontId="40" fillId="72" borderId="77" applyNumberFormat="0" applyProtection="0">
      <alignment horizontal="left" vertical="center" indent="1"/>
    </xf>
    <xf numFmtId="0" fontId="3" fillId="68" borderId="77" applyNumberFormat="0" applyProtection="0">
      <alignment horizontal="left" vertical="center" indent="1"/>
    </xf>
    <xf numFmtId="4" fontId="40" fillId="72"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35" fillId="59"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0" fontId="3" fillId="68" borderId="77" applyNumberFormat="0" applyProtection="0">
      <alignment horizontal="left" vertical="center" indent="1"/>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35" fillId="60"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23" fillId="95" borderId="28"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35" fillId="56"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0" fontId="23" fillId="105" borderId="28" applyNumberFormat="0" applyProtection="0">
      <alignment horizontal="left" vertical="center" indent="1"/>
    </xf>
    <xf numFmtId="4" fontId="23" fillId="96" borderId="28" applyNumberFormat="0" applyProtection="0">
      <alignment horizontal="right" vertical="center"/>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4" fontId="36" fillId="82" borderId="77" applyNumberFormat="0" applyProtection="0">
      <alignment vertical="center"/>
    </xf>
    <xf numFmtId="4" fontId="40" fillId="72" borderId="73" applyNumberFormat="0" applyProtection="0">
      <alignment horizontal="left" vertical="center" indent="1"/>
    </xf>
    <xf numFmtId="4" fontId="23" fillId="88" borderId="35" applyNumberFormat="0" applyProtection="0">
      <alignment horizontal="right" vertical="center"/>
    </xf>
    <xf numFmtId="4" fontId="23" fillId="89" borderId="28" applyNumberFormat="0" applyProtection="0">
      <alignment horizontal="right" vertical="center"/>
    </xf>
    <xf numFmtId="4" fontId="23" fillId="90" borderId="28" applyNumberFormat="0" applyProtection="0">
      <alignment horizontal="right" vertical="center"/>
    </xf>
    <xf numFmtId="0" fontId="120" fillId="0" borderId="81" applyFill="0" applyProtection="0">
      <alignment horizontal="right"/>
    </xf>
    <xf numFmtId="4" fontId="23" fillId="94" borderId="28" applyNumberFormat="0" applyProtection="0">
      <alignment horizontal="right" vertical="center"/>
    </xf>
    <xf numFmtId="0" fontId="23" fillId="104" borderId="28" applyNumberFormat="0" applyProtection="0">
      <alignment horizontal="left" vertical="center" indent="1"/>
    </xf>
    <xf numFmtId="0" fontId="3" fillId="68" borderId="77" applyNumberFormat="0" applyProtection="0">
      <alignment horizontal="left" vertical="top" indent="1"/>
    </xf>
    <xf numFmtId="4" fontId="87" fillId="109" borderId="35" applyNumberFormat="0" applyProtection="0">
      <alignment horizontal="left" vertical="center" indent="1"/>
    </xf>
    <xf numFmtId="0" fontId="23" fillId="105" borderId="28" applyNumberFormat="0" applyProtection="0">
      <alignment horizontal="left" vertical="center" indent="1"/>
    </xf>
    <xf numFmtId="0" fontId="40" fillId="68" borderId="77" applyNumberFormat="0" applyProtection="0">
      <alignment horizontal="left" vertical="top" indent="1"/>
    </xf>
    <xf numFmtId="4" fontId="23" fillId="98" borderId="35" applyNumberFormat="0" applyProtection="0">
      <alignment horizontal="left" vertical="center" indent="1"/>
    </xf>
    <xf numFmtId="0" fontId="23" fillId="101" borderId="77" applyNumberFormat="0" applyProtection="0">
      <alignment horizontal="left" vertical="top" indent="1"/>
    </xf>
    <xf numFmtId="0" fontId="23" fillId="102" borderId="77" applyNumberFormat="0" applyProtection="0">
      <alignment horizontal="left" vertical="top" indent="1"/>
    </xf>
    <xf numFmtId="0" fontId="3" fillId="66" borderId="77" applyNumberFormat="0" applyProtection="0">
      <alignment horizontal="left" vertical="top" indent="1"/>
    </xf>
    <xf numFmtId="0" fontId="23" fillId="101" borderId="28" applyNumberFormat="0" applyProtection="0">
      <alignment horizontal="left" vertical="center" indent="1"/>
    </xf>
    <xf numFmtId="4" fontId="33" fillId="66" borderId="79"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center" indent="1"/>
    </xf>
    <xf numFmtId="4" fontId="36" fillId="54" borderId="77" applyNumberFormat="0" applyProtection="0">
      <alignment horizontal="left" vertical="center" indent="1"/>
    </xf>
    <xf numFmtId="4" fontId="36" fillId="82" borderId="77" applyNumberFormat="0" applyProtection="0">
      <alignment vertical="center"/>
    </xf>
    <xf numFmtId="4" fontId="45" fillId="68" borderId="79" applyNumberFormat="0" applyProtection="0">
      <alignment horizontal="left" vertical="center" indent="1"/>
    </xf>
    <xf numFmtId="4" fontId="23" fillId="86" borderId="28" applyNumberFormat="0" applyProtection="0">
      <alignment horizontal="right" vertical="center"/>
    </xf>
    <xf numFmtId="4" fontId="23" fillId="88" borderId="35" applyNumberFormat="0" applyProtection="0">
      <alignment horizontal="right" vertical="center"/>
    </xf>
    <xf numFmtId="4" fontId="23" fillId="89" borderId="28" applyNumberFormat="0" applyProtection="0">
      <alignment horizontal="right" vertical="center"/>
    </xf>
    <xf numFmtId="4" fontId="23" fillId="90"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40" fillId="103" borderId="73" applyNumberFormat="0" applyProtection="0">
      <alignment horizontal="left" vertical="center" indent="1"/>
    </xf>
    <xf numFmtId="0" fontId="23" fillId="107" borderId="28" applyNumberFormat="0" applyProtection="0">
      <alignment horizontal="left" vertical="center" indent="1"/>
    </xf>
    <xf numFmtId="4" fontId="23" fillId="88" borderId="35" applyNumberFormat="0" applyProtection="0">
      <alignment horizontal="right" vertical="center"/>
    </xf>
    <xf numFmtId="4" fontId="40" fillId="72" borderId="77" applyNumberFormat="0" applyProtection="0">
      <alignment vertical="center"/>
    </xf>
    <xf numFmtId="4" fontId="35" fillId="69" borderId="77" applyNumberFormat="0" applyProtection="0">
      <alignment vertical="center"/>
    </xf>
    <xf numFmtId="0" fontId="23" fillId="73" borderId="80"/>
    <xf numFmtId="0" fontId="23" fillId="107" borderId="28" applyNumberFormat="0" applyProtection="0">
      <alignment horizontal="left" vertical="center" indent="1"/>
    </xf>
    <xf numFmtId="0" fontId="3" fillId="106" borderId="73" applyNumberFormat="0" applyProtection="0">
      <alignment horizontal="left" vertical="center" indent="1"/>
    </xf>
    <xf numFmtId="4" fontId="40" fillId="96" borderId="77" applyNumberFormat="0" applyProtection="0">
      <alignment horizontal="right" vertical="center"/>
    </xf>
    <xf numFmtId="4" fontId="40" fillId="64" borderId="73" applyNumberFormat="0" applyProtection="0">
      <alignment horizontal="right" vertical="center"/>
    </xf>
    <xf numFmtId="0" fontId="84" fillId="82" borderId="77" applyNumberFormat="0" applyProtection="0">
      <alignment horizontal="left" vertical="top"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36" fillId="54" borderId="77" applyNumberFormat="0" applyProtection="0">
      <alignment horizontal="left" vertical="center" indent="1"/>
    </xf>
    <xf numFmtId="4" fontId="40" fillId="54" borderId="73" applyNumberFormat="0" applyProtection="0">
      <alignment horizontal="left" vertical="center" indent="1"/>
    </xf>
    <xf numFmtId="4" fontId="23" fillId="54" borderId="28" applyNumberFormat="0" applyProtection="0">
      <alignment horizontal="left" vertical="center" indent="1"/>
    </xf>
    <xf numFmtId="4" fontId="35" fillId="54" borderId="77" applyNumberFormat="0" applyProtection="0">
      <alignment horizontal="left" vertical="center" indent="1"/>
    </xf>
    <xf numFmtId="0" fontId="3" fillId="0" borderId="73" applyNumberFormat="0" applyProtection="0">
      <alignment horizontal="left" vertical="center" indent="1"/>
    </xf>
    <xf numFmtId="0" fontId="23" fillId="48" borderId="28" applyNumberFormat="0" applyFont="0" applyAlignment="0" applyProtection="0"/>
    <xf numFmtId="4" fontId="23" fillId="85" borderId="28" applyNumberFormat="0" applyProtection="0">
      <alignment horizontal="right" vertical="center"/>
    </xf>
    <xf numFmtId="4" fontId="23" fillId="54" borderId="28" applyNumberFormat="0" applyProtection="0">
      <alignment horizontal="left" vertical="center" indent="1"/>
    </xf>
    <xf numFmtId="4" fontId="23" fillId="85" borderId="28" applyNumberFormat="0" applyProtection="0">
      <alignment horizontal="right" vertical="center"/>
    </xf>
    <xf numFmtId="4" fontId="23" fillId="102" borderId="35" applyNumberFormat="0" applyProtection="0">
      <alignment horizontal="left" vertical="center" indent="1"/>
    </xf>
    <xf numFmtId="0" fontId="3" fillId="55" borderId="77" applyNumberFormat="0" applyProtection="0">
      <alignment horizontal="left" vertical="top" indent="1"/>
    </xf>
    <xf numFmtId="0" fontId="57" fillId="79" borderId="28" applyNumberFormat="0" applyAlignment="0" applyProtection="0"/>
    <xf numFmtId="0" fontId="3" fillId="55" borderId="77" applyNumberFormat="0" applyProtection="0">
      <alignment horizontal="left" vertical="top" indent="1"/>
    </xf>
    <xf numFmtId="4" fontId="23" fillId="82" borderId="28" applyNumberFormat="0" applyProtection="0">
      <alignment vertical="center"/>
    </xf>
    <xf numFmtId="0" fontId="23" fillId="101" borderId="28" applyNumberFormat="0" applyProtection="0">
      <alignment horizontal="left" vertical="center" indent="1"/>
    </xf>
    <xf numFmtId="4" fontId="40" fillId="72" borderId="73"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8" borderId="77" applyNumberFormat="0" applyProtection="0">
      <alignment horizontal="left" vertical="center" indent="1"/>
    </xf>
    <xf numFmtId="4" fontId="40" fillId="88" borderId="77" applyNumberFormat="0" applyProtection="0">
      <alignment horizontal="right" vertical="center"/>
    </xf>
    <xf numFmtId="4" fontId="82" fillId="101" borderId="77" applyNumberFormat="0" applyProtection="0">
      <alignment horizontal="right" vertical="center"/>
    </xf>
    <xf numFmtId="4" fontId="82" fillId="72" borderId="77" applyNumberFormat="0" applyProtection="0">
      <alignment vertical="center"/>
    </xf>
    <xf numFmtId="0" fontId="3" fillId="84" borderId="73" applyNumberFormat="0" applyProtection="0">
      <alignment horizontal="left" vertical="center" indent="1"/>
    </xf>
    <xf numFmtId="4" fontId="40" fillId="72" borderId="73" applyNumberFormat="0" applyProtection="0">
      <alignment horizontal="left" vertical="center" indent="1"/>
    </xf>
    <xf numFmtId="4" fontId="46" fillId="69" borderId="77" applyNumberFormat="0" applyProtection="0">
      <alignment horizontal="right" vertical="center"/>
    </xf>
    <xf numFmtId="4" fontId="23" fillId="90" borderId="28" applyNumberFormat="0" applyProtection="0">
      <alignment horizontal="right" vertical="center"/>
    </xf>
    <xf numFmtId="4" fontId="40" fillId="72" borderId="77" applyNumberFormat="0" applyProtection="0">
      <alignment horizontal="left" vertical="center" indent="1"/>
    </xf>
    <xf numFmtId="4" fontId="33" fillId="54" borderId="77" applyNumberFormat="0" applyProtection="0">
      <alignment vertical="center"/>
    </xf>
    <xf numFmtId="4" fontId="35" fillId="69" borderId="77" applyNumberFormat="0" applyProtection="0">
      <alignment horizontal="right" vertical="center"/>
    </xf>
    <xf numFmtId="4" fontId="40" fillId="72" borderId="73" applyNumberFormat="0" applyProtection="0">
      <alignment horizontal="left" vertical="center" indent="1"/>
    </xf>
    <xf numFmtId="4" fontId="23" fillId="82" borderId="28" applyNumberFormat="0" applyProtection="0">
      <alignment vertical="center"/>
    </xf>
    <xf numFmtId="0" fontId="3" fillId="66" borderId="77" applyNumberFormat="0" applyProtection="0">
      <alignment horizontal="left" vertical="top" indent="1"/>
    </xf>
    <xf numFmtId="4" fontId="23" fillId="92" borderId="28" applyNumberFormat="0" applyProtection="0">
      <alignment horizontal="right" vertical="center"/>
    </xf>
    <xf numFmtId="0" fontId="3" fillId="55" borderId="77" applyNumberFormat="0" applyProtection="0">
      <alignment horizontal="left" vertical="top" indent="1"/>
    </xf>
    <xf numFmtId="4" fontId="23" fillId="94" borderId="28" applyNumberFormat="0" applyProtection="0">
      <alignment horizontal="right" vertical="center"/>
    </xf>
    <xf numFmtId="4" fontId="40" fillId="102" borderId="77" applyNumberFormat="0" applyProtection="0">
      <alignment horizontal="left" vertical="center" indent="1"/>
    </xf>
    <xf numFmtId="0" fontId="40" fillId="72" borderId="77" applyNumberFormat="0" applyProtection="0">
      <alignment horizontal="left" vertical="top" indent="1"/>
    </xf>
    <xf numFmtId="0" fontId="3" fillId="84" borderId="73" applyNumberFormat="0" applyProtection="0">
      <alignment horizontal="left" vertical="center" indent="1"/>
    </xf>
    <xf numFmtId="0" fontId="3" fillId="69" borderId="77" applyNumberFormat="0" applyProtection="0">
      <alignment horizontal="left" vertical="top" indent="1"/>
    </xf>
    <xf numFmtId="0" fontId="78" fillId="79" borderId="73" applyNumberFormat="0" applyAlignment="0" applyProtection="0"/>
    <xf numFmtId="4" fontId="40" fillId="54" borderId="73" applyNumberFormat="0" applyProtection="0">
      <alignment horizontal="left" vertical="center" indent="1"/>
    </xf>
    <xf numFmtId="4" fontId="23" fillId="0" borderId="28" applyNumberFormat="0" applyProtection="0">
      <alignment horizontal="right" vertical="center"/>
    </xf>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82" fillId="54" borderId="73" applyNumberFormat="0" applyProtection="0">
      <alignment vertical="center"/>
    </xf>
    <xf numFmtId="4" fontId="34" fillId="54" borderId="77" applyNumberFormat="0" applyProtection="0">
      <alignment vertical="center"/>
    </xf>
    <xf numFmtId="4" fontId="40" fillId="54" borderId="73"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40" fillId="54" borderId="73"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5" borderId="28" applyNumberFormat="0" applyProtection="0">
      <alignment horizontal="right" vertical="center"/>
    </xf>
    <xf numFmtId="4" fontId="40" fillId="87" borderId="77" applyNumberFormat="0" applyProtection="0">
      <alignment horizontal="right" vertical="center"/>
    </xf>
    <xf numFmtId="4" fontId="40" fillId="57" borderId="73"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0" fontId="23" fillId="105" borderId="28" applyNumberFormat="0" applyProtection="0">
      <alignment horizontal="left" vertical="center" indent="1"/>
    </xf>
    <xf numFmtId="4" fontId="35" fillId="56" borderId="77" applyNumberFormat="0" applyProtection="0">
      <alignment horizontal="right" vertical="center"/>
    </xf>
    <xf numFmtId="4" fontId="23" fillId="86" borderId="28" applyNumberFormat="0" applyProtection="0">
      <alignment horizontal="right" vertical="center"/>
    </xf>
    <xf numFmtId="4" fontId="40" fillId="58" borderId="73"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40" fillId="61" borderId="73" applyNumberFormat="0" applyProtection="0">
      <alignment horizontal="right" vertical="center"/>
    </xf>
    <xf numFmtId="4" fontId="23" fillId="89"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35" fillId="61" borderId="77"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4" borderId="28" applyNumberFormat="0" applyProtection="0">
      <alignment horizontal="right" vertical="center"/>
    </xf>
    <xf numFmtId="4" fontId="23" fillId="95" borderId="28" applyNumberFormat="0" applyProtection="0">
      <alignment horizontal="right" vertical="center"/>
    </xf>
    <xf numFmtId="4" fontId="23" fillId="94" borderId="28"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36" fillId="98" borderId="56" applyNumberFormat="0" applyProtection="0">
      <alignment horizontal="left" vertical="center" indent="1"/>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40" fillId="100" borderId="36" applyNumberFormat="0" applyProtection="0">
      <alignment horizontal="left" vertical="center" indent="1"/>
    </xf>
    <xf numFmtId="4" fontId="3" fillId="71" borderId="35" applyNumberFormat="0" applyProtection="0">
      <alignment horizontal="left" vertical="center" indent="1"/>
    </xf>
    <xf numFmtId="4" fontId="40" fillId="100" borderId="36" applyNumberFormat="0" applyProtection="0">
      <alignment horizontal="left" vertical="center" indent="1"/>
    </xf>
    <xf numFmtId="4" fontId="41" fillId="69" borderId="77" applyNumberFormat="0" applyProtection="0">
      <alignment horizontal="right" vertical="center"/>
    </xf>
    <xf numFmtId="4" fontId="3" fillId="71" borderId="35"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0" fontId="3" fillId="66" borderId="77" applyNumberFormat="0" applyProtection="0">
      <alignment horizontal="left" vertical="top" indent="1"/>
    </xf>
    <xf numFmtId="0" fontId="3" fillId="84" borderId="73" applyNumberFormat="0" applyProtection="0">
      <alignment horizontal="left" vertical="center" indent="1"/>
    </xf>
    <xf numFmtId="4" fontId="40" fillId="100" borderId="73" applyNumberFormat="0" applyProtection="0">
      <alignment horizontal="left" vertical="center" indent="1"/>
    </xf>
    <xf numFmtId="0" fontId="3" fillId="68" borderId="77" applyNumberFormat="0" applyProtection="0">
      <alignment horizontal="left" vertical="center" indent="1"/>
    </xf>
    <xf numFmtId="4" fontId="40" fillId="100" borderId="73"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0" fontId="3" fillId="55" borderId="77"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23" fillId="105" borderId="28" applyNumberFormat="0" applyProtection="0">
      <alignment horizontal="left" vertical="center" indent="1"/>
    </xf>
    <xf numFmtId="0" fontId="3" fillId="106" borderId="73" applyNumberFormat="0" applyProtection="0">
      <alignment horizontal="left" vertical="center" indent="1"/>
    </xf>
    <xf numFmtId="0" fontId="23" fillId="105" borderId="28" applyNumberFormat="0" applyProtection="0">
      <alignment horizontal="left" vertical="center" indent="1"/>
    </xf>
    <xf numFmtId="194" fontId="124" fillId="0" borderId="45">
      <alignment horizontal="right"/>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3" fillId="106" borderId="73" applyNumberFormat="0" applyProtection="0">
      <alignment horizontal="left" vertical="center" indent="1"/>
    </xf>
    <xf numFmtId="0" fontId="23" fillId="102" borderId="77" applyNumberFormat="0" applyProtection="0">
      <alignment horizontal="left" vertical="top" indent="1"/>
    </xf>
    <xf numFmtId="0" fontId="3" fillId="106" borderId="73" applyNumberFormat="0" applyProtection="0">
      <alignment horizontal="left" vertical="center"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3" fillId="84" borderId="73" applyNumberFormat="0" applyProtection="0">
      <alignment horizontal="left" vertical="center" indent="1"/>
    </xf>
    <xf numFmtId="0" fontId="23" fillId="101" borderId="28" applyNumberFormat="0" applyProtection="0">
      <alignment horizontal="left" vertical="center" indent="1"/>
    </xf>
    <xf numFmtId="0" fontId="23" fillId="107" borderId="77" applyNumberFormat="0" applyProtection="0">
      <alignment horizontal="left" vertical="top" indent="1"/>
    </xf>
    <xf numFmtId="0" fontId="23" fillId="101" borderId="77" applyNumberFormat="0" applyProtection="0">
      <alignment horizontal="left" vertical="top" indent="1"/>
    </xf>
    <xf numFmtId="0" fontId="3" fillId="84" borderId="73" applyNumberFormat="0" applyProtection="0">
      <alignment horizontal="left" vertical="center" indent="1"/>
    </xf>
    <xf numFmtId="0" fontId="23" fillId="101" borderId="77" applyNumberFormat="0" applyProtection="0">
      <alignment horizontal="left" vertical="top" indent="1"/>
    </xf>
    <xf numFmtId="0" fontId="3" fillId="84" borderId="73" applyNumberFormat="0" applyProtection="0">
      <alignment horizontal="left" vertical="center" indent="1"/>
    </xf>
    <xf numFmtId="0" fontId="23" fillId="101" borderId="77" applyNumberFormat="0" applyProtection="0">
      <alignment horizontal="left" vertical="top" indent="1"/>
    </xf>
    <xf numFmtId="0" fontId="23" fillId="101" borderId="77" applyNumberFormat="0" applyProtection="0">
      <alignment horizontal="left" vertical="top" indent="1"/>
    </xf>
    <xf numFmtId="0" fontId="23" fillId="70" borderId="57" applyNumberFormat="0">
      <protection locked="0"/>
    </xf>
    <xf numFmtId="0" fontId="23" fillId="70" borderId="57" applyNumberFormat="0">
      <protection locked="0"/>
    </xf>
    <xf numFmtId="4" fontId="40" fillId="72" borderId="77" applyNumberFormat="0" applyProtection="0">
      <alignment vertical="center"/>
    </xf>
    <xf numFmtId="4" fontId="35" fillId="69" borderId="77" applyNumberFormat="0" applyProtection="0">
      <alignment vertical="center"/>
    </xf>
    <xf numFmtId="4" fontId="83" fillId="72" borderId="80" applyNumberFormat="0" applyProtection="0">
      <alignment vertical="center"/>
    </xf>
    <xf numFmtId="4" fontId="40" fillId="72" borderId="73" applyNumberFormat="0" applyProtection="0">
      <alignment horizontal="left" vertical="center" indent="1"/>
    </xf>
    <xf numFmtId="4" fontId="85" fillId="104" borderId="77" applyNumberFormat="0" applyProtection="0">
      <alignment horizontal="left" vertical="center" indent="1"/>
    </xf>
    <xf numFmtId="4" fontId="40" fillId="72" borderId="73" applyNumberFormat="0" applyProtection="0">
      <alignment horizontal="left" vertical="center" indent="1"/>
    </xf>
    <xf numFmtId="4" fontId="40" fillId="72" borderId="73" applyNumberFormat="0" applyProtection="0">
      <alignment vertical="center"/>
    </xf>
    <xf numFmtId="4" fontId="40" fillId="72" borderId="73" applyNumberFormat="0" applyProtection="0">
      <alignment horizontal="left" vertical="center" indent="1"/>
    </xf>
    <xf numFmtId="4" fontId="23" fillId="0" borderId="28" applyNumberFormat="0" applyProtection="0">
      <alignment horizontal="right" vertical="center"/>
    </xf>
    <xf numFmtId="4" fontId="40" fillId="0" borderId="73" applyNumberFormat="0" applyProtection="0">
      <alignment horizontal="right" vertical="center"/>
    </xf>
    <xf numFmtId="0" fontId="3" fillId="0" borderId="73" applyNumberFormat="0" applyProtection="0">
      <alignment horizontal="left" vertical="center" indent="1"/>
    </xf>
    <xf numFmtId="0" fontId="3" fillId="84" borderId="73" applyNumberFormat="0" applyProtection="0">
      <alignment horizontal="left" vertical="center" indent="1"/>
    </xf>
    <xf numFmtId="0" fontId="90" fillId="67" borderId="37">
      <protection locked="0"/>
    </xf>
    <xf numFmtId="4" fontId="23" fillId="89" borderId="28" applyNumberFormat="0" applyProtection="0">
      <alignment horizontal="right" vertical="center"/>
    </xf>
    <xf numFmtId="4" fontId="23" fillId="88" borderId="35" applyNumberFormat="0" applyProtection="0">
      <alignment horizontal="right" vertical="center"/>
    </xf>
    <xf numFmtId="4" fontId="23" fillId="86"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40" fillId="72" borderId="77" applyNumberFormat="0" applyProtection="0">
      <alignment horizontal="left" vertical="center" indent="1"/>
    </xf>
    <xf numFmtId="0" fontId="3" fillId="55" borderId="77" applyNumberFormat="0" applyProtection="0">
      <alignment horizontal="left" vertical="center" indent="1"/>
    </xf>
    <xf numFmtId="0" fontId="3" fillId="68" borderId="77" applyNumberFormat="0" applyProtection="0">
      <alignment horizontal="left" vertical="top" indent="1"/>
    </xf>
    <xf numFmtId="4" fontId="23" fillId="82" borderId="28" applyNumberFormat="0" applyProtection="0">
      <alignment vertical="center"/>
    </xf>
    <xf numFmtId="4" fontId="23" fillId="82" borderId="28" applyNumberFormat="0" applyProtection="0">
      <alignment vertical="center"/>
    </xf>
    <xf numFmtId="4" fontId="23" fillId="54" borderId="28" applyNumberFormat="0" applyProtection="0">
      <alignment horizontal="left" vertical="center" indent="1"/>
    </xf>
    <xf numFmtId="4" fontId="23" fillId="85" borderId="28" applyNumberFormat="0" applyProtection="0">
      <alignment horizontal="right" vertical="center"/>
    </xf>
    <xf numFmtId="0" fontId="23" fillId="107" borderId="28" applyNumberFormat="0" applyProtection="0">
      <alignment horizontal="left" vertical="center" indent="1"/>
    </xf>
    <xf numFmtId="0" fontId="23" fillId="107" borderId="77" applyNumberFormat="0" applyProtection="0">
      <alignment horizontal="left" vertical="top" indent="1"/>
    </xf>
    <xf numFmtId="0" fontId="23" fillId="107" borderId="28" applyNumberFormat="0" applyProtection="0">
      <alignment horizontal="left" vertical="center" indent="1"/>
    </xf>
    <xf numFmtId="4" fontId="23" fillId="96" borderId="28" applyNumberFormat="0" applyProtection="0">
      <alignment horizontal="right" vertical="center"/>
    </xf>
    <xf numFmtId="4" fontId="23" fillId="83" borderId="28" applyNumberFormat="0" applyProtection="0">
      <alignment horizontal="left" vertical="center" indent="1"/>
    </xf>
    <xf numFmtId="0" fontId="3" fillId="0" borderId="73" applyNumberFormat="0" applyProtection="0">
      <alignment horizontal="left" vertical="center" indent="1"/>
    </xf>
    <xf numFmtId="4" fontId="35" fillId="69" borderId="77" applyNumberFormat="0" applyProtection="0">
      <alignment horizontal="right" vertical="center"/>
    </xf>
    <xf numFmtId="4" fontId="40" fillId="0" borderId="73" applyNumberFormat="0" applyProtection="0">
      <alignment horizontal="right" vertical="center"/>
    </xf>
    <xf numFmtId="4" fontId="40" fillId="72" borderId="73" applyNumberFormat="0" applyProtection="0">
      <alignment vertical="center"/>
    </xf>
    <xf numFmtId="0" fontId="23" fillId="101" borderId="28" applyNumberFormat="0" applyProtection="0">
      <alignment horizontal="left" vertical="center" indent="1"/>
    </xf>
    <xf numFmtId="0" fontId="23" fillId="101" borderId="77" applyNumberFormat="0" applyProtection="0">
      <alignment horizontal="left" vertical="top" indent="1"/>
    </xf>
    <xf numFmtId="0" fontId="23" fillId="107" borderId="77" applyNumberFormat="0" applyProtection="0">
      <alignment horizontal="left" vertical="top" indent="1"/>
    </xf>
    <xf numFmtId="0" fontId="3" fillId="4" borderId="73" applyNumberFormat="0" applyProtection="0">
      <alignment horizontal="left" vertical="center" indent="1"/>
    </xf>
    <xf numFmtId="4" fontId="23" fillId="102" borderId="35" applyNumberFormat="0" applyProtection="0">
      <alignment horizontal="left" vertical="center" indent="1"/>
    </xf>
    <xf numFmtId="4" fontId="23" fillId="54" borderId="28" applyNumberFormat="0" applyProtection="0">
      <alignment horizontal="left" vertical="center" indent="1"/>
    </xf>
    <xf numFmtId="4" fontId="23" fillId="92" borderId="28" applyNumberFormat="0" applyProtection="0">
      <alignment horizontal="right" vertical="center"/>
    </xf>
    <xf numFmtId="4" fontId="23" fillId="85" borderId="28" applyNumberFormat="0" applyProtection="0">
      <alignment horizontal="right" vertical="center"/>
    </xf>
    <xf numFmtId="4" fontId="36" fillId="82" borderId="77" applyNumberFormat="0" applyProtection="0">
      <alignment vertical="center"/>
    </xf>
    <xf numFmtId="4" fontId="36" fillId="54" borderId="77" applyNumberFormat="0" applyProtection="0">
      <alignment horizontal="left" vertical="center" indent="1"/>
    </xf>
    <xf numFmtId="0" fontId="36" fillId="54" borderId="77" applyNumberFormat="0" applyProtection="0">
      <alignment horizontal="left" vertical="top" indent="1"/>
    </xf>
    <xf numFmtId="0" fontId="3" fillId="66" borderId="77" applyNumberFormat="0" applyProtection="0">
      <alignment horizontal="left" vertical="center" indent="1"/>
    </xf>
    <xf numFmtId="4" fontId="46" fillId="69" borderId="77" applyNumberFormat="0" applyProtection="0">
      <alignment horizontal="right" vertical="center"/>
    </xf>
    <xf numFmtId="0" fontId="3" fillId="69" borderId="77" applyNumberFormat="0" applyProtection="0">
      <alignment horizontal="left" vertical="top" indent="1"/>
    </xf>
    <xf numFmtId="4" fontId="23" fillId="88" borderId="35" applyNumberFormat="0" applyProtection="0">
      <alignment horizontal="right" vertical="center"/>
    </xf>
    <xf numFmtId="4" fontId="23" fillId="89" borderId="28" applyNumberFormat="0" applyProtection="0">
      <alignment horizontal="right" vertical="center"/>
    </xf>
    <xf numFmtId="4" fontId="23" fillId="90" borderId="28" applyNumberFormat="0" applyProtection="0">
      <alignment horizontal="right" vertical="center"/>
    </xf>
    <xf numFmtId="4" fontId="23" fillId="92" borderId="28" applyNumberFormat="0" applyProtection="0">
      <alignment horizontal="right" vertical="center"/>
    </xf>
    <xf numFmtId="4" fontId="23" fillId="94" borderId="28" applyNumberFormat="0" applyProtection="0">
      <alignment horizontal="right" vertical="center"/>
    </xf>
    <xf numFmtId="4" fontId="23" fillId="95" borderId="28" applyNumberFormat="0" applyProtection="0">
      <alignment horizontal="right" vertical="center"/>
    </xf>
    <xf numFmtId="4" fontId="23" fillId="98" borderId="35" applyNumberFormat="0" applyProtection="0">
      <alignment horizontal="left" vertical="center" indent="1"/>
    </xf>
    <xf numFmtId="4" fontId="33" fillId="66" borderId="77" applyNumberFormat="0" applyProtection="0">
      <alignment horizontal="left" vertical="center" indent="1"/>
    </xf>
    <xf numFmtId="0" fontId="14" fillId="71" borderId="78" applyBorder="0"/>
    <xf numFmtId="4" fontId="41" fillId="69" borderId="77" applyNumberFormat="0" applyProtection="0">
      <alignment vertical="center"/>
    </xf>
    <xf numFmtId="4" fontId="23" fillId="101" borderId="35" applyNumberFormat="0" applyProtection="0">
      <alignment horizontal="left" vertical="center" indent="1"/>
    </xf>
    <xf numFmtId="0" fontId="23" fillId="104" borderId="28"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3" fillId="68" borderId="77" applyNumberFormat="0" applyProtection="0">
      <alignment horizontal="left" vertical="top" indent="1"/>
    </xf>
    <xf numFmtId="0" fontId="23" fillId="102" borderId="77" applyNumberFormat="0" applyProtection="0">
      <alignment horizontal="left" vertical="top" indent="1"/>
    </xf>
    <xf numFmtId="0" fontId="23" fillId="107" borderId="28" applyNumberFormat="0" applyProtection="0">
      <alignment horizontal="left" vertical="center" indent="1"/>
    </xf>
    <xf numFmtId="0" fontId="3" fillId="68" borderId="77" applyNumberFormat="0" applyProtection="0">
      <alignment horizontal="left" vertical="top" indent="1"/>
    </xf>
    <xf numFmtId="0" fontId="3" fillId="66" borderId="77" applyNumberFormat="0" applyProtection="0">
      <alignment horizontal="left" vertical="top" indent="1"/>
    </xf>
    <xf numFmtId="0" fontId="23" fillId="107" borderId="28" applyNumberFormat="0" applyProtection="0">
      <alignment horizontal="left" vertical="center" indent="1"/>
    </xf>
    <xf numFmtId="4" fontId="35" fillId="60" borderId="77" applyNumberFormat="0" applyProtection="0">
      <alignment horizontal="right" vertical="center"/>
    </xf>
    <xf numFmtId="4" fontId="40" fillId="100" borderId="73" applyNumberFormat="0" applyProtection="0">
      <alignment horizontal="left" vertical="center" indent="1"/>
    </xf>
    <xf numFmtId="4" fontId="36" fillId="82" borderId="77" applyNumberFormat="0" applyProtection="0">
      <alignment vertical="center"/>
    </xf>
    <xf numFmtId="0" fontId="3" fillId="106" borderId="73" applyNumberFormat="0" applyProtection="0">
      <alignment horizontal="left" vertical="center" indent="1"/>
    </xf>
    <xf numFmtId="4" fontId="3" fillId="71" borderId="35" applyNumberFormat="0" applyProtection="0">
      <alignment horizontal="left" vertical="center" indent="1"/>
    </xf>
    <xf numFmtId="4" fontId="40" fillId="100" borderId="73" applyNumberFormat="0" applyProtection="0">
      <alignment horizontal="left" vertical="center" indent="1"/>
    </xf>
    <xf numFmtId="0" fontId="3" fillId="68" borderId="77" applyNumberFormat="0" applyProtection="0">
      <alignment horizontal="left" vertical="top" indent="1"/>
    </xf>
    <xf numFmtId="4" fontId="23" fillId="83" borderId="28" applyNumberFormat="0" applyProtection="0">
      <alignment horizontal="left" vertical="center" indent="1"/>
    </xf>
    <xf numFmtId="0" fontId="23" fillId="73" borderId="80"/>
    <xf numFmtId="4" fontId="23" fillId="98" borderId="35" applyNumberFormat="0" applyProtection="0">
      <alignment horizontal="left" vertical="center" indent="1"/>
    </xf>
    <xf numFmtId="4" fontId="23" fillId="98" borderId="35" applyNumberFormat="0" applyProtection="0">
      <alignment horizontal="left" vertical="center" indent="1"/>
    </xf>
    <xf numFmtId="4" fontId="33" fillId="54" borderId="77" applyNumberFormat="0" applyProtection="0">
      <alignment vertical="center"/>
    </xf>
    <xf numFmtId="4" fontId="23" fillId="95" borderId="28" applyNumberFormat="0" applyProtection="0">
      <alignment horizontal="right" vertical="center"/>
    </xf>
    <xf numFmtId="0" fontId="40" fillId="68" borderId="77" applyNumberFormat="0" applyProtection="0">
      <alignment horizontal="left" vertical="top" indent="1"/>
    </xf>
    <xf numFmtId="0" fontId="40" fillId="68" borderId="77" applyNumberFormat="0" applyProtection="0">
      <alignment horizontal="left" vertical="top" indent="1"/>
    </xf>
    <xf numFmtId="4" fontId="46" fillId="69" borderId="77" applyNumberFormat="0" applyProtection="0">
      <alignment horizontal="right" vertical="center"/>
    </xf>
    <xf numFmtId="4" fontId="88" fillId="101" borderId="77" applyNumberFormat="0" applyProtection="0">
      <alignment horizontal="right" vertical="center"/>
    </xf>
    <xf numFmtId="4" fontId="33" fillId="65" borderId="56" applyNumberFormat="0" applyProtection="0">
      <alignment horizontal="left" vertical="center" indent="1"/>
    </xf>
    <xf numFmtId="4" fontId="40" fillId="102" borderId="77" applyNumberFormat="0" applyProtection="0">
      <alignment horizontal="right" vertical="center"/>
    </xf>
    <xf numFmtId="4" fontId="113" fillId="54" borderId="77" applyNumberFormat="0" applyProtection="0">
      <alignment vertical="center"/>
    </xf>
    <xf numFmtId="0" fontId="23" fillId="107" borderId="77" applyNumberFormat="0" applyProtection="0">
      <alignment horizontal="left" vertical="top" indent="1"/>
    </xf>
    <xf numFmtId="0" fontId="3" fillId="55" borderId="77" applyNumberFormat="0" applyProtection="0">
      <alignment horizontal="left" vertical="top" indent="1"/>
    </xf>
    <xf numFmtId="4" fontId="40" fillId="94" borderId="77" applyNumberFormat="0" applyProtection="0">
      <alignment horizontal="right" vertical="center"/>
    </xf>
    <xf numFmtId="4" fontId="23" fillId="98" borderId="35" applyNumberFormat="0" applyProtection="0">
      <alignment horizontal="left" vertical="center" indent="1"/>
    </xf>
    <xf numFmtId="4" fontId="23" fillId="94" borderId="28" applyNumberFormat="0" applyProtection="0">
      <alignment horizontal="right" vertical="center"/>
    </xf>
    <xf numFmtId="4" fontId="40" fillId="102" borderId="77" applyNumberFormat="0" applyProtection="0">
      <alignment horizontal="left" vertical="center" indent="1"/>
    </xf>
    <xf numFmtId="4" fontId="35" fillId="56" borderId="77" applyNumberFormat="0" applyProtection="0">
      <alignment horizontal="right" vertical="center"/>
    </xf>
    <xf numFmtId="0" fontId="3" fillId="66" borderId="77" applyNumberFormat="0" applyProtection="0">
      <alignment horizontal="left" vertical="top" indent="1"/>
    </xf>
    <xf numFmtId="0" fontId="23" fillId="107" borderId="28"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23" fillId="104" borderId="28" applyNumberFormat="0" applyProtection="0">
      <alignment horizontal="left" vertical="center" indent="1"/>
    </xf>
    <xf numFmtId="4" fontId="23" fillId="102" borderId="35" applyNumberFormat="0" applyProtection="0">
      <alignment horizontal="left" vertical="center" indent="1"/>
    </xf>
    <xf numFmtId="4" fontId="23" fillId="54" borderId="28" applyNumberFormat="0" applyProtection="0">
      <alignment horizontal="left" vertical="center" indent="1"/>
    </xf>
    <xf numFmtId="0" fontId="23" fillId="70" borderId="57" applyNumberFormat="0">
      <protection locked="0"/>
    </xf>
    <xf numFmtId="0" fontId="3" fillId="84" borderId="73" applyNumberFormat="0" applyProtection="0">
      <alignment horizontal="left" vertical="center" indent="1"/>
    </xf>
    <xf numFmtId="0" fontId="121" fillId="104" borderId="82" applyNumberFormat="0" applyAlignment="0" applyProtection="0"/>
    <xf numFmtId="4" fontId="23" fillId="95" borderId="28" applyNumberFormat="0" applyProtection="0">
      <alignment horizontal="right" vertical="center"/>
    </xf>
    <xf numFmtId="4" fontId="40" fillId="72" borderId="77" applyNumberFormat="0" applyProtection="0">
      <alignment vertical="center"/>
    </xf>
    <xf numFmtId="4" fontId="40" fillId="72" borderId="73" applyNumberFormat="0" applyProtection="0">
      <alignment horizontal="left" vertical="center" indent="1"/>
    </xf>
    <xf numFmtId="4" fontId="88" fillId="101" borderId="77" applyNumberFormat="0" applyProtection="0">
      <alignment horizontal="right" vertical="center"/>
    </xf>
    <xf numFmtId="0" fontId="23" fillId="107" borderId="28" applyNumberFormat="0" applyProtection="0">
      <alignment horizontal="left" vertical="center" indent="1"/>
    </xf>
    <xf numFmtId="0" fontId="3" fillId="84" borderId="73" applyNumberFormat="0" applyProtection="0">
      <alignment horizontal="left" vertical="center" indent="1"/>
    </xf>
    <xf numFmtId="4" fontId="23" fillId="92" borderId="28" applyNumberFormat="0" applyProtection="0">
      <alignment horizontal="right" vertical="center"/>
    </xf>
    <xf numFmtId="4" fontId="40" fillId="91" borderId="73" applyNumberFormat="0" applyProtection="0">
      <alignment horizontal="right" vertical="center"/>
    </xf>
    <xf numFmtId="4" fontId="23" fillId="90"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40" fillId="56" borderId="73" applyNumberFormat="0" applyProtection="0">
      <alignment horizontal="right" vertical="center"/>
    </xf>
    <xf numFmtId="4" fontId="23" fillId="86" borderId="28" applyNumberFormat="0" applyProtection="0">
      <alignment horizontal="right" vertical="center"/>
    </xf>
    <xf numFmtId="4" fontId="23" fillId="83" borderId="28" applyNumberFormat="0" applyProtection="0">
      <alignment horizontal="left" vertical="center" indent="1"/>
    </xf>
    <xf numFmtId="0" fontId="3" fillId="84" borderId="73" applyNumberFormat="0" applyProtection="0">
      <alignment horizontal="left" vertical="center" indent="1"/>
    </xf>
    <xf numFmtId="4" fontId="40" fillId="54" borderId="73" applyNumberFormat="0" applyProtection="0">
      <alignment horizontal="left" vertical="center" indent="1"/>
    </xf>
    <xf numFmtId="0" fontId="23" fillId="48" borderId="28" applyNumberFormat="0" applyFont="0" applyAlignment="0" applyProtection="0"/>
    <xf numFmtId="0" fontId="78" fillId="79" borderId="73" applyNumberFormat="0" applyAlignment="0" applyProtection="0"/>
    <xf numFmtId="4" fontId="23" fillId="88" borderId="35" applyNumberFormat="0" applyProtection="0">
      <alignment horizontal="right" vertical="center"/>
    </xf>
    <xf numFmtId="4" fontId="23" fillId="85" borderId="28" applyNumberFormat="0" applyProtection="0">
      <alignment horizontal="right" vertical="center"/>
    </xf>
    <xf numFmtId="4" fontId="35" fillId="69" borderId="77" applyNumberFormat="0" applyProtection="0">
      <alignment horizontal="right" vertical="center"/>
    </xf>
    <xf numFmtId="0" fontId="3" fillId="55" borderId="77" applyNumberFormat="0" applyProtection="0">
      <alignment horizontal="left" vertical="top" indent="1"/>
    </xf>
    <xf numFmtId="0" fontId="3" fillId="69" borderId="77" applyNumberFormat="0" applyProtection="0">
      <alignment horizontal="left" vertical="top" indent="1"/>
    </xf>
    <xf numFmtId="0" fontId="140" fillId="104" borderId="73" applyNumberFormat="0" applyAlignment="0" applyProtection="0"/>
    <xf numFmtId="4" fontId="40" fillId="0" borderId="73" applyNumberFormat="0" applyProtection="0">
      <alignment horizontal="right" vertical="center"/>
    </xf>
    <xf numFmtId="4" fontId="113" fillId="54" borderId="77" applyNumberFormat="0" applyProtection="0">
      <alignment vertical="center"/>
    </xf>
    <xf numFmtId="4" fontId="36" fillId="54" borderId="77" applyNumberFormat="0" applyProtection="0">
      <alignment horizontal="left" vertical="center" indent="1"/>
    </xf>
    <xf numFmtId="4" fontId="36" fillId="54" borderId="77" applyNumberFormat="0" applyProtection="0">
      <alignment horizontal="left" vertical="center" indent="1"/>
    </xf>
    <xf numFmtId="0" fontId="36" fillId="54" borderId="77" applyNumberFormat="0" applyProtection="0">
      <alignment horizontal="left" vertical="top" indent="1"/>
    </xf>
    <xf numFmtId="0" fontId="36" fillId="54" borderId="77" applyNumberFormat="0" applyProtection="0">
      <alignment horizontal="left" vertical="top" indent="1"/>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90" borderId="77" applyNumberFormat="0" applyProtection="0">
      <alignment horizontal="right" vertical="center"/>
    </xf>
    <xf numFmtId="4" fontId="35" fillId="61"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4" borderId="77" applyNumberFormat="0" applyProtection="0">
      <alignment horizontal="right" vertical="center"/>
    </xf>
    <xf numFmtId="4" fontId="35" fillId="63"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72" borderId="77" applyNumberFormat="0" applyProtection="0">
      <alignment horizontal="left" vertical="center" indent="1"/>
    </xf>
    <xf numFmtId="4" fontId="40" fillId="96" borderId="77" applyNumberFormat="0" applyProtection="0">
      <alignment horizontal="right" vertical="center"/>
    </xf>
    <xf numFmtId="4" fontId="40" fillId="102" borderId="77" applyNumberFormat="0" applyProtection="0">
      <alignment horizontal="right" vertical="center"/>
    </xf>
    <xf numFmtId="4" fontId="35" fillId="66"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189" fontId="145" fillId="0" borderId="75" applyBorder="0" applyProtection="0">
      <alignment horizontal="right" vertical="center"/>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8"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194" fontId="124" fillId="0" borderId="45">
      <alignment horizontal="right"/>
    </xf>
    <xf numFmtId="0" fontId="3" fillId="66" borderId="77" applyNumberFormat="0" applyProtection="0">
      <alignment horizontal="left" vertical="top" indent="1"/>
    </xf>
    <xf numFmtId="0" fontId="3" fillId="68" borderId="77" applyNumberFormat="0" applyProtection="0">
      <alignment horizontal="left" vertical="top" indent="1"/>
    </xf>
    <xf numFmtId="0" fontId="3" fillId="66"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8"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4" fontId="40" fillId="72" borderId="77" applyNumberFormat="0" applyProtection="0">
      <alignment horizontal="left" vertical="center" indent="1"/>
    </xf>
    <xf numFmtId="0" fontId="3" fillId="69" borderId="77" applyNumberFormat="0" applyProtection="0">
      <alignment horizontal="left" vertical="center"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3" fillId="69" borderId="77" applyNumberFormat="0" applyProtection="0">
      <alignment horizontal="left" vertical="center" indent="1"/>
    </xf>
    <xf numFmtId="0" fontId="40" fillId="68" borderId="77" applyNumberFormat="0" applyProtection="0">
      <alignment horizontal="left" vertical="top" indent="1"/>
    </xf>
    <xf numFmtId="0" fontId="3" fillId="69" borderId="77" applyNumberFormat="0" applyProtection="0">
      <alignment horizontal="left" vertical="top" indent="1"/>
    </xf>
    <xf numFmtId="4" fontId="23" fillId="98" borderId="35" applyNumberFormat="0" applyProtection="0">
      <alignment horizontal="left" vertical="center" indent="1"/>
    </xf>
    <xf numFmtId="4" fontId="40" fillId="100" borderId="73" applyNumberFormat="0" applyProtection="0">
      <alignment horizontal="left" vertical="center" indent="1"/>
    </xf>
    <xf numFmtId="4" fontId="23" fillId="83" borderId="28" applyNumberFormat="0" applyProtection="0">
      <alignment horizontal="left" vertical="center" indent="1"/>
    </xf>
    <xf numFmtId="0" fontId="36" fillId="54" borderId="77" applyNumberFormat="0" applyProtection="0">
      <alignment horizontal="left" vertical="top" indent="1"/>
    </xf>
    <xf numFmtId="4" fontId="40" fillId="85"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8" fontId="3" fillId="0" borderId="71" applyFont="0" applyFill="0" applyBorder="0" applyProtection="0">
      <alignment horizontal="right"/>
    </xf>
    <xf numFmtId="4" fontId="40" fillId="72" borderId="77" applyNumberFormat="0" applyProtection="0">
      <alignment vertical="center"/>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6"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center" indent="1"/>
    </xf>
    <xf numFmtId="4" fontId="40" fillId="95" borderId="77" applyNumberFormat="0" applyProtection="0">
      <alignment horizontal="right" vertical="center"/>
    </xf>
    <xf numFmtId="0" fontId="3" fillId="55" borderId="77" applyNumberFormat="0" applyProtection="0">
      <alignment horizontal="left" vertical="center" indent="1"/>
    </xf>
    <xf numFmtId="4" fontId="40" fillId="87"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35" fillId="56" borderId="77" applyNumberFormat="0" applyProtection="0">
      <alignment horizontal="right" vertical="center"/>
    </xf>
    <xf numFmtId="4" fontId="40" fillId="85" borderId="77" applyNumberFormat="0" applyProtection="0">
      <alignment horizontal="right" vertical="center"/>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23" fillId="83" borderId="28" applyNumberFormat="0" applyProtection="0">
      <alignment horizontal="left" vertical="center" indent="1"/>
    </xf>
    <xf numFmtId="0" fontId="36" fillId="54" borderId="77" applyNumberFormat="0" applyProtection="0">
      <alignment horizontal="left" vertical="top" indent="1"/>
    </xf>
    <xf numFmtId="0" fontId="40" fillId="108" borderId="83" applyNumberFormat="0" applyFont="0" applyAlignment="0" applyProtection="0"/>
    <xf numFmtId="4" fontId="40" fillId="72" borderId="77" applyNumberFormat="0" applyProtection="0">
      <alignment horizontal="left" vertical="center" indent="1"/>
    </xf>
    <xf numFmtId="4" fontId="46" fillId="69" borderId="77" applyNumberFormat="0" applyProtection="0">
      <alignment horizontal="right" vertical="center"/>
    </xf>
    <xf numFmtId="4" fontId="35" fillId="59" borderId="77" applyNumberFormat="0" applyProtection="0">
      <alignment horizontal="right" vertical="center"/>
    </xf>
    <xf numFmtId="0" fontId="40" fillId="72" borderId="77" applyNumberFormat="0" applyProtection="0">
      <alignment horizontal="left" vertical="top" indent="1"/>
    </xf>
    <xf numFmtId="4" fontId="41" fillId="69" borderId="77" applyNumberFormat="0" applyProtection="0">
      <alignment horizontal="right" vertical="center"/>
    </xf>
    <xf numFmtId="0" fontId="3" fillId="69" borderId="77" applyNumberFormat="0" applyProtection="0">
      <alignment horizontal="left" vertical="center" indent="1"/>
    </xf>
    <xf numFmtId="0" fontId="14" fillId="71" borderId="78" applyBorder="0"/>
    <xf numFmtId="4" fontId="35" fillId="62" borderId="77" applyNumberFormat="0" applyProtection="0">
      <alignment horizontal="right" vertical="center"/>
    </xf>
    <xf numFmtId="0" fontId="3" fillId="68" borderId="77" applyNumberFormat="0" applyProtection="0">
      <alignment horizontal="left" vertical="center" indent="1"/>
    </xf>
    <xf numFmtId="4" fontId="35" fillId="61" borderId="77" applyNumberFormat="0" applyProtection="0">
      <alignment horizontal="right" vertical="center"/>
    </xf>
    <xf numFmtId="4" fontId="35" fillId="57" borderId="77" applyNumberFormat="0" applyProtection="0">
      <alignment horizontal="right" vertical="center"/>
    </xf>
    <xf numFmtId="4" fontId="23" fillId="96" borderId="28" applyNumberFormat="0" applyProtection="0">
      <alignment horizontal="right" vertical="center"/>
    </xf>
    <xf numFmtId="4" fontId="23" fillId="92" borderId="28" applyNumberFormat="0" applyProtection="0">
      <alignment horizontal="right" vertical="center"/>
    </xf>
    <xf numFmtId="4" fontId="23" fillId="88" borderId="35" applyNumberFormat="0" applyProtection="0">
      <alignment horizontal="right" vertical="center"/>
    </xf>
    <xf numFmtId="4" fontId="23" fillId="85" borderId="28" applyNumberFormat="0" applyProtection="0">
      <alignment horizontal="right" vertical="center"/>
    </xf>
    <xf numFmtId="0" fontId="40" fillId="68" borderId="77" applyNumberFormat="0" applyProtection="0">
      <alignment horizontal="left" vertical="top" indent="1"/>
    </xf>
    <xf numFmtId="4" fontId="23" fillId="101" borderId="35" applyNumberFormat="0" applyProtection="0">
      <alignment horizontal="left" vertical="center" indent="1"/>
    </xf>
    <xf numFmtId="0" fontId="3" fillId="69" borderId="77" applyNumberFormat="0" applyProtection="0">
      <alignment horizontal="left" vertical="top" indent="1"/>
    </xf>
    <xf numFmtId="4" fontId="35" fillId="58" borderId="77" applyNumberFormat="0" applyProtection="0">
      <alignment horizontal="right" vertical="center"/>
    </xf>
    <xf numFmtId="0" fontId="3" fillId="69" borderId="77" applyNumberFormat="0" applyProtection="0">
      <alignment horizontal="left" vertical="top" indent="1"/>
    </xf>
    <xf numFmtId="4" fontId="23" fillId="82" borderId="28" applyNumberFormat="0" applyProtection="0">
      <alignment vertical="center"/>
    </xf>
    <xf numFmtId="0" fontId="85" fillId="108" borderId="77" applyNumberFormat="0" applyProtection="0">
      <alignment horizontal="left" vertical="top" indent="1"/>
    </xf>
    <xf numFmtId="4" fontId="23" fillId="83" borderId="28" applyNumberFormat="0" applyProtection="0">
      <alignment horizontal="left" vertical="center" indent="1"/>
    </xf>
    <xf numFmtId="0" fontId="3" fillId="69" borderId="77" applyNumberFormat="0" applyProtection="0">
      <alignment horizontal="left" vertical="top" indent="1"/>
    </xf>
    <xf numFmtId="4" fontId="40" fillId="72" borderId="77" applyNumberFormat="0" applyProtection="0">
      <alignment horizontal="left" vertical="center" indent="1"/>
    </xf>
    <xf numFmtId="0" fontId="3" fillId="69" borderId="77" applyNumberFormat="0" applyProtection="0">
      <alignment horizontal="left" vertical="top" indent="1"/>
    </xf>
    <xf numFmtId="4" fontId="40" fillId="102" borderId="77" applyNumberFormat="0" applyProtection="0">
      <alignment horizontal="left" vertical="center" indent="1"/>
    </xf>
    <xf numFmtId="0" fontId="3" fillId="69" borderId="77" applyNumberFormat="0" applyProtection="0">
      <alignment horizontal="left" vertical="center" indent="1"/>
    </xf>
    <xf numFmtId="4" fontId="40" fillId="72" borderId="77" applyNumberFormat="0" applyProtection="0">
      <alignment vertical="center"/>
    </xf>
    <xf numFmtId="0" fontId="40" fillId="68" borderId="77" applyNumberFormat="0" applyProtection="0">
      <alignment horizontal="left" vertical="top" indent="1"/>
    </xf>
    <xf numFmtId="0" fontId="40" fillId="72" borderId="77" applyNumberFormat="0" applyProtection="0">
      <alignment horizontal="left" vertical="top" indent="1"/>
    </xf>
    <xf numFmtId="4" fontId="40" fillId="72" borderId="77" applyNumberFormat="0" applyProtection="0">
      <alignment horizontal="left" vertical="center" indent="1"/>
    </xf>
    <xf numFmtId="0" fontId="3" fillId="55" borderId="77" applyNumberFormat="0" applyProtection="0">
      <alignment horizontal="left" vertical="top" indent="1"/>
    </xf>
    <xf numFmtId="0" fontId="40" fillId="68" borderId="77" applyNumberFormat="0" applyProtection="0">
      <alignment horizontal="left" vertical="top" indent="1"/>
    </xf>
    <xf numFmtId="4" fontId="82" fillId="72" borderId="77" applyNumberFormat="0" applyProtection="0">
      <alignment vertical="center"/>
    </xf>
    <xf numFmtId="4" fontId="40" fillId="72" borderId="77" applyNumberFormat="0" applyProtection="0">
      <alignment horizontal="left" vertical="center" indent="1"/>
    </xf>
    <xf numFmtId="0" fontId="40" fillId="68" borderId="77" applyNumberFormat="0" applyProtection="0">
      <alignment horizontal="left" vertical="top" indent="1"/>
    </xf>
    <xf numFmtId="4" fontId="40" fillId="72" borderId="77" applyNumberFormat="0" applyProtection="0">
      <alignment horizontal="left" vertical="center" indent="1"/>
    </xf>
    <xf numFmtId="0" fontId="3" fillId="55" borderId="77" applyNumberFormat="0" applyProtection="0">
      <alignment horizontal="left" vertical="center" indent="1"/>
    </xf>
    <xf numFmtId="0" fontId="3" fillId="69" borderId="77" applyNumberFormat="0" applyProtection="0">
      <alignment horizontal="left" vertical="center" indent="1"/>
    </xf>
    <xf numFmtId="4" fontId="40" fillId="72" borderId="77" applyNumberFormat="0" applyProtection="0">
      <alignment horizontal="left" vertical="center" indent="1"/>
    </xf>
    <xf numFmtId="4" fontId="40" fillId="0" borderId="77" applyNumberFormat="0" applyProtection="0">
      <alignment horizontal="right" vertical="center"/>
    </xf>
    <xf numFmtId="4" fontId="23" fillId="88" borderId="35" applyNumberFormat="0" applyProtection="0">
      <alignment horizontal="right" vertical="center"/>
    </xf>
    <xf numFmtId="0" fontId="3" fillId="68" borderId="77" applyNumberFormat="0" applyProtection="0">
      <alignment horizontal="left" vertical="center" indent="1"/>
    </xf>
    <xf numFmtId="0" fontId="3" fillId="55" borderId="77" applyNumberFormat="0" applyProtection="0">
      <alignment horizontal="left" vertical="center" indent="1"/>
    </xf>
    <xf numFmtId="0" fontId="40" fillId="72" borderId="77" applyNumberFormat="0" applyProtection="0">
      <alignment horizontal="left" vertical="top" indent="1"/>
    </xf>
    <xf numFmtId="4" fontId="40" fillId="72" borderId="77" applyNumberFormat="0" applyProtection="0">
      <alignment vertical="center"/>
    </xf>
    <xf numFmtId="0" fontId="40" fillId="72" borderId="77" applyNumberFormat="0" applyProtection="0">
      <alignment horizontal="left" vertical="top" indent="1"/>
    </xf>
    <xf numFmtId="0" fontId="3" fillId="68" borderId="77" applyNumberFormat="0" applyProtection="0">
      <alignment horizontal="left" vertical="top" indent="1"/>
    </xf>
    <xf numFmtId="4" fontId="40" fillId="72" borderId="77" applyNumberFormat="0" applyProtection="0">
      <alignment horizontal="left" vertical="center" indent="1"/>
    </xf>
    <xf numFmtId="0" fontId="3" fillId="69" borderId="77" applyNumberFormat="0" applyProtection="0">
      <alignment horizontal="left" vertical="top" indent="1"/>
    </xf>
    <xf numFmtId="4" fontId="41" fillId="69" borderId="77" applyNumberFormat="0" applyProtection="0">
      <alignment vertical="center"/>
    </xf>
    <xf numFmtId="4" fontId="88" fillId="101" borderId="77" applyNumberFormat="0" applyProtection="0">
      <alignment horizontal="right" vertical="center"/>
    </xf>
    <xf numFmtId="4" fontId="82" fillId="72" borderId="77" applyNumberFormat="0" applyProtection="0">
      <alignment vertical="center"/>
    </xf>
    <xf numFmtId="4" fontId="46" fillId="69" borderId="77" applyNumberFormat="0" applyProtection="0">
      <alignment horizontal="right" vertical="center"/>
    </xf>
    <xf numFmtId="4" fontId="40" fillId="101" borderId="77" applyNumberFormat="0" applyProtection="0">
      <alignment horizontal="right" vertical="center"/>
    </xf>
    <xf numFmtId="4" fontId="88" fillId="101" borderId="77" applyNumberFormat="0" applyProtection="0">
      <alignment horizontal="right" vertical="center"/>
    </xf>
    <xf numFmtId="0" fontId="3" fillId="69" borderId="77" applyNumberFormat="0" applyProtection="0">
      <alignment horizontal="left" vertical="top" indent="1"/>
    </xf>
    <xf numFmtId="0" fontId="3" fillId="68" borderId="77" applyNumberFormat="0" applyProtection="0">
      <alignment horizontal="left" vertical="top" indent="1"/>
    </xf>
    <xf numFmtId="0" fontId="3" fillId="69" borderId="77" applyNumberFormat="0" applyProtection="0">
      <alignment horizontal="left" vertical="top" indent="1"/>
    </xf>
    <xf numFmtId="0" fontId="3" fillId="68" borderId="77" applyNumberFormat="0" applyProtection="0">
      <alignment horizontal="left" vertical="top" indent="1"/>
    </xf>
    <xf numFmtId="0" fontId="3" fillId="84" borderId="73" applyNumberFormat="0" applyProtection="0">
      <alignment horizontal="left" vertical="center" indent="1"/>
    </xf>
    <xf numFmtId="4" fontId="34" fillId="54" borderId="77" applyNumberFormat="0" applyProtection="0">
      <alignment vertical="center"/>
    </xf>
    <xf numFmtId="0" fontId="49" fillId="0" borderId="58" applyNumberFormat="0" applyFill="0" applyProtection="0">
      <alignment horizontal="center"/>
    </xf>
    <xf numFmtId="4" fontId="23" fillId="90" borderId="28" applyNumberFormat="0" applyProtection="0">
      <alignment horizontal="right" vertical="center"/>
    </xf>
    <xf numFmtId="0" fontId="3" fillId="66" borderId="77" applyNumberFormat="0" applyProtection="0">
      <alignment horizontal="left" vertical="top" indent="1"/>
    </xf>
    <xf numFmtId="0" fontId="23" fillId="101" borderId="77" applyNumberFormat="0" applyProtection="0">
      <alignment horizontal="left" vertical="top" indent="1"/>
    </xf>
    <xf numFmtId="4" fontId="23" fillId="88" borderId="35" applyNumberFormat="0" applyProtection="0">
      <alignment horizontal="right" vertical="center"/>
    </xf>
    <xf numFmtId="4" fontId="23" fillId="88" borderId="35" applyNumberFormat="0" applyProtection="0">
      <alignment horizontal="right" vertical="center"/>
    </xf>
    <xf numFmtId="0" fontId="23" fillId="70" borderId="57" applyNumberFormat="0">
      <protection locked="0"/>
    </xf>
    <xf numFmtId="4" fontId="40" fillId="103" borderId="73" applyNumberFormat="0" applyProtection="0">
      <alignment horizontal="left" vertical="center" indent="1"/>
    </xf>
    <xf numFmtId="4" fontId="23" fillId="86" borderId="28" applyNumberFormat="0" applyProtection="0">
      <alignment horizontal="right" vertical="center"/>
    </xf>
    <xf numFmtId="0" fontId="68" fillId="0" borderId="32" applyNumberFormat="0" applyFill="0" applyAlignment="0" applyProtection="0"/>
    <xf numFmtId="4" fontId="40" fillId="54" borderId="73" applyNumberFormat="0" applyProtection="0">
      <alignment horizontal="left" vertical="center" indent="1"/>
    </xf>
    <xf numFmtId="4" fontId="23" fillId="88" borderId="35" applyNumberFormat="0" applyProtection="0">
      <alignment horizontal="right" vertical="center"/>
    </xf>
    <xf numFmtId="4" fontId="40" fillId="88" borderId="77" applyNumberFormat="0" applyProtection="0">
      <alignment horizontal="right" vertical="center"/>
    </xf>
    <xf numFmtId="4" fontId="23" fillId="102" borderId="28" applyNumberFormat="0" applyProtection="0">
      <alignment horizontal="right" vertical="center"/>
    </xf>
    <xf numFmtId="4" fontId="23" fillId="102" borderId="35" applyNumberFormat="0" applyProtection="0">
      <alignment horizontal="left" vertical="center" indent="1"/>
    </xf>
    <xf numFmtId="4" fontId="40" fillId="0" borderId="73" applyNumberFormat="0" applyProtection="0">
      <alignment horizontal="right" vertical="center"/>
    </xf>
    <xf numFmtId="0" fontId="23" fillId="104" borderId="28" applyNumberFormat="0" applyProtection="0">
      <alignment horizontal="left" vertical="center" indent="1"/>
    </xf>
    <xf numFmtId="4" fontId="23" fillId="83" borderId="28" applyNumberFormat="0" applyProtection="0">
      <alignment horizontal="left" vertical="center" indent="1"/>
    </xf>
    <xf numFmtId="4" fontId="23" fillId="85" borderId="28" applyNumberFormat="0" applyProtection="0">
      <alignment horizontal="right" vertical="center"/>
    </xf>
    <xf numFmtId="4" fontId="40" fillId="103" borderId="73" applyNumberFormat="0" applyProtection="0">
      <alignment horizontal="left" vertical="center" indent="1"/>
    </xf>
    <xf numFmtId="0" fontId="3" fillId="84" borderId="73" applyNumberFormat="0" applyProtection="0">
      <alignment horizontal="left" vertical="center" indent="1"/>
    </xf>
    <xf numFmtId="4" fontId="40" fillId="95" borderId="77" applyNumberFormat="0" applyProtection="0">
      <alignment horizontal="right" vertical="center"/>
    </xf>
    <xf numFmtId="4" fontId="23" fillId="88" borderId="35" applyNumberFormat="0" applyProtection="0">
      <alignment horizontal="right" vertical="center"/>
    </xf>
    <xf numFmtId="4" fontId="40" fillId="54" borderId="73" applyNumberFormat="0" applyProtection="0">
      <alignment horizontal="left" vertical="center" indent="1"/>
    </xf>
    <xf numFmtId="4" fontId="23" fillId="101" borderId="35" applyNumberFormat="0" applyProtection="0">
      <alignment horizontal="left" vertical="center" indent="1"/>
    </xf>
    <xf numFmtId="4" fontId="23" fillId="85" borderId="28" applyNumberFormat="0" applyProtection="0">
      <alignment horizontal="right" vertical="center"/>
    </xf>
    <xf numFmtId="0" fontId="36" fillId="54" borderId="77" applyNumberFormat="0" applyProtection="0">
      <alignment horizontal="left" vertical="top" indent="1"/>
    </xf>
    <xf numFmtId="4" fontId="82" fillId="72" borderId="77" applyNumberFormat="0" applyProtection="0">
      <alignment vertical="center"/>
    </xf>
    <xf numFmtId="4" fontId="23" fillId="96" borderId="28" applyNumberFormat="0" applyProtection="0">
      <alignment horizontal="right" vertical="center"/>
    </xf>
    <xf numFmtId="4" fontId="23" fillId="101" borderId="35" applyNumberFormat="0" applyProtection="0">
      <alignment horizontal="left" vertical="center" indent="1"/>
    </xf>
    <xf numFmtId="4" fontId="23" fillId="102" borderId="35" applyNumberFormat="0" applyProtection="0">
      <alignment horizontal="left" vertical="center" indent="1"/>
    </xf>
    <xf numFmtId="0" fontId="3" fillId="69" borderId="77" applyNumberFormat="0" applyProtection="0">
      <alignment horizontal="left" vertical="center" indent="1"/>
    </xf>
    <xf numFmtId="4" fontId="88" fillId="101" borderId="77" applyNumberFormat="0" applyProtection="0">
      <alignment horizontal="right" vertical="center"/>
    </xf>
    <xf numFmtId="0" fontId="3" fillId="69" borderId="77" applyNumberFormat="0" applyProtection="0">
      <alignment horizontal="left" vertical="center" indent="1"/>
    </xf>
    <xf numFmtId="0" fontId="3" fillId="69" borderId="77" applyNumberFormat="0" applyProtection="0">
      <alignment horizontal="left" vertical="top" indent="1"/>
    </xf>
    <xf numFmtId="0" fontId="23" fillId="73" borderId="80"/>
    <xf numFmtId="0" fontId="36" fillId="54"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69" borderId="77" applyNumberFormat="0" applyProtection="0">
      <alignment horizontal="left" vertical="center" indent="1"/>
    </xf>
    <xf numFmtId="0" fontId="23" fillId="101" borderId="28" applyNumberFormat="0" applyProtection="0">
      <alignment horizontal="left" vertical="center" indent="1"/>
    </xf>
    <xf numFmtId="0" fontId="3" fillId="4" borderId="73" applyNumberFormat="0" applyProtection="0">
      <alignment horizontal="left" vertical="center" indent="1"/>
    </xf>
    <xf numFmtId="4" fontId="83" fillId="67" borderId="28" applyNumberFormat="0" applyProtection="0">
      <alignment horizontal="right" vertical="center"/>
    </xf>
    <xf numFmtId="4" fontId="23" fillId="86" borderId="28" applyNumberFormat="0" applyProtection="0">
      <alignment horizontal="right" vertical="center"/>
    </xf>
    <xf numFmtId="4" fontId="23" fillId="90" borderId="28" applyNumberFormat="0" applyProtection="0">
      <alignment horizontal="right" vertical="center"/>
    </xf>
    <xf numFmtId="0" fontId="78" fillId="79" borderId="73" applyNumberFormat="0" applyAlignment="0" applyProtection="0"/>
    <xf numFmtId="4" fontId="36" fillId="82" borderId="77" applyNumberFormat="0" applyProtection="0">
      <alignment vertical="center"/>
    </xf>
    <xf numFmtId="0" fontId="36" fillId="54" borderId="77" applyNumberFormat="0" applyProtection="0">
      <alignment horizontal="left" vertical="top" indent="1"/>
    </xf>
    <xf numFmtId="4" fontId="40" fillId="87" borderId="77" applyNumberFormat="0" applyProtection="0">
      <alignment horizontal="right" vertical="center"/>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8" borderId="77" applyNumberFormat="0" applyProtection="0">
      <alignment horizontal="left" vertical="center" indent="1"/>
    </xf>
    <xf numFmtId="4" fontId="40" fillId="102" borderId="77" applyNumberFormat="0" applyProtection="0">
      <alignment horizontal="right" vertical="center"/>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55"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55"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55"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4" fontId="40" fillId="72" borderId="77" applyNumberFormat="0" applyProtection="0">
      <alignment horizontal="left" vertical="center" indent="1"/>
    </xf>
    <xf numFmtId="0" fontId="3" fillId="66" borderId="77" applyNumberFormat="0" applyProtection="0">
      <alignment horizontal="left" vertical="top" indent="1"/>
    </xf>
    <xf numFmtId="4" fontId="40" fillId="0" borderId="77" applyNumberFormat="0" applyProtection="0">
      <alignment horizontal="left" vertical="center" indent="1"/>
    </xf>
    <xf numFmtId="0" fontId="3" fillId="68"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4" fontId="40" fillId="0" borderId="73" applyNumberFormat="0" applyProtection="0">
      <alignment horizontal="right" vertical="center"/>
    </xf>
    <xf numFmtId="0" fontId="3" fillId="69" borderId="77" applyNumberFormat="0" applyProtection="0">
      <alignment horizontal="left" vertical="center" indent="1"/>
    </xf>
    <xf numFmtId="0" fontId="3" fillId="69" borderId="77" applyNumberFormat="0" applyProtection="0">
      <alignment horizontal="left" vertical="top" indent="1"/>
    </xf>
    <xf numFmtId="4" fontId="40" fillId="72" borderId="77" applyNumberFormat="0" applyProtection="0">
      <alignment horizontal="left" vertical="center" indent="1"/>
    </xf>
    <xf numFmtId="4" fontId="82" fillId="101" borderId="77" applyNumberFormat="0" applyProtection="0">
      <alignment horizontal="right" vertical="center"/>
    </xf>
    <xf numFmtId="4" fontId="41" fillId="69" borderId="77" applyNumberFormat="0" applyProtection="0">
      <alignment horizontal="right" vertical="center"/>
    </xf>
    <xf numFmtId="0" fontId="3" fillId="69" borderId="77" applyNumberFormat="0" applyProtection="0">
      <alignment horizontal="left" vertical="top" indent="1"/>
    </xf>
    <xf numFmtId="4" fontId="40" fillId="102"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4" fontId="88" fillId="101" borderId="77" applyNumberFormat="0" applyProtection="0">
      <alignment horizontal="right" vertical="center"/>
    </xf>
    <xf numFmtId="0" fontId="23" fillId="107" borderId="28" applyNumberFormat="0" applyProtection="0">
      <alignment horizontal="left" vertical="center" indent="1"/>
    </xf>
    <xf numFmtId="4" fontId="88" fillId="101" borderId="77" applyNumberFormat="0" applyProtection="0">
      <alignment horizontal="right" vertical="center"/>
    </xf>
    <xf numFmtId="4" fontId="40" fillId="63" borderId="73" applyNumberFormat="0" applyProtection="0">
      <alignment horizontal="right" vertical="center"/>
    </xf>
    <xf numFmtId="0" fontId="3" fillId="84" borderId="73" applyNumberFormat="0" applyProtection="0">
      <alignment horizontal="left" vertical="center" indent="1"/>
    </xf>
    <xf numFmtId="0" fontId="3" fillId="106" borderId="73" applyNumberFormat="0" applyProtection="0">
      <alignment horizontal="left" vertical="center" indent="1"/>
    </xf>
    <xf numFmtId="4" fontId="23" fillId="90" borderId="28" applyNumberFormat="0" applyProtection="0">
      <alignment horizontal="right" vertical="center"/>
    </xf>
    <xf numFmtId="4" fontId="23" fillId="96" borderId="28" applyNumberFormat="0" applyProtection="0">
      <alignment horizontal="right" vertical="center"/>
    </xf>
    <xf numFmtId="0" fontId="3" fillId="68" borderId="77" applyNumberFormat="0" applyProtection="0">
      <alignment horizontal="left" vertical="top" indent="1"/>
    </xf>
    <xf numFmtId="4" fontId="36" fillId="82" borderId="77" applyNumberFormat="0" applyProtection="0">
      <alignment vertical="center"/>
    </xf>
    <xf numFmtId="0" fontId="127" fillId="0" borderId="47" applyFill="0" applyBorder="0" applyProtection="0">
      <alignment horizontal="left" vertical="top"/>
    </xf>
    <xf numFmtId="3" fontId="124" fillId="0" borderId="76"/>
    <xf numFmtId="0" fontId="23" fillId="101" borderId="77" applyNumberFormat="0" applyProtection="0">
      <alignment horizontal="left" vertical="top" indent="1"/>
    </xf>
    <xf numFmtId="0" fontId="23" fillId="107" borderId="77" applyNumberFormat="0" applyProtection="0">
      <alignment horizontal="left" vertical="top" indent="1"/>
    </xf>
    <xf numFmtId="4" fontId="23" fillId="82" borderId="28" applyNumberFormat="0" applyProtection="0">
      <alignment vertical="center"/>
    </xf>
    <xf numFmtId="4" fontId="113" fillId="54" borderId="77" applyNumberFormat="0" applyProtection="0">
      <alignment vertical="center"/>
    </xf>
    <xf numFmtId="4" fontId="36" fillId="54" borderId="77" applyNumberFormat="0" applyProtection="0">
      <alignment horizontal="left" vertical="center" indent="1"/>
    </xf>
    <xf numFmtId="0" fontId="3" fillId="55" borderId="77" applyNumberFormat="0" applyProtection="0">
      <alignment horizontal="left" vertical="top" indent="1"/>
    </xf>
    <xf numFmtId="0" fontId="135" fillId="116" borderId="82" applyNumberFormat="0" applyAlignment="0" applyProtection="0"/>
    <xf numFmtId="4" fontId="89" fillId="70" borderId="28" applyNumberFormat="0" applyProtection="0">
      <alignment horizontal="right" vertical="center"/>
    </xf>
    <xf numFmtId="4" fontId="40" fillId="102" borderId="77" applyNumberFormat="0" applyProtection="0">
      <alignment horizontal="left" vertical="center" indent="1"/>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4" fontId="40" fillId="72" borderId="77" applyNumberFormat="0" applyProtection="0">
      <alignment vertical="center"/>
    </xf>
    <xf numFmtId="4" fontId="35" fillId="69" borderId="77" applyNumberFormat="0" applyProtection="0">
      <alignment vertical="center"/>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4" fontId="23" fillId="54" borderId="28"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4" fontId="82" fillId="72" borderId="77" applyNumberFormat="0" applyProtection="0">
      <alignment vertical="center"/>
    </xf>
    <xf numFmtId="0" fontId="3" fillId="55" borderId="77" applyNumberFormat="0" applyProtection="0">
      <alignment horizontal="left" vertical="top" indent="1"/>
    </xf>
    <xf numFmtId="0" fontId="3" fillId="68"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69"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4" fontId="23" fillId="82" borderId="28" applyNumberFormat="0" applyProtection="0">
      <alignment vertical="center"/>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4" fontId="40" fillId="102" borderId="77" applyNumberFormat="0" applyProtection="0">
      <alignment horizontal="right" vertical="center"/>
    </xf>
    <xf numFmtId="0" fontId="3" fillId="55" borderId="77" applyNumberFormat="0" applyProtection="0">
      <alignment horizontal="left" vertical="center" indent="1"/>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35" fillId="62" borderId="77" applyNumberFormat="0" applyProtection="0">
      <alignment horizontal="right" vertical="center"/>
    </xf>
    <xf numFmtId="4" fontId="40" fillId="95"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100" borderId="36" applyNumberFormat="0" applyProtection="0">
      <alignment horizontal="left" vertical="center" indent="1"/>
    </xf>
    <xf numFmtId="0" fontId="3" fillId="106" borderId="73" applyNumberFormat="0" applyProtection="0">
      <alignment horizontal="left" vertical="center" indent="1"/>
    </xf>
    <xf numFmtId="4" fontId="40" fillId="92" borderId="77" applyNumberFormat="0" applyProtection="0">
      <alignment horizontal="right" vertical="center"/>
    </xf>
    <xf numFmtId="0" fontId="3" fillId="55" borderId="77" applyNumberFormat="0" applyProtection="0">
      <alignment horizontal="left" vertical="top" indent="1"/>
    </xf>
    <xf numFmtId="0" fontId="3" fillId="68" borderId="77" applyNumberFormat="0" applyProtection="0">
      <alignment horizontal="left" vertical="center" indent="1"/>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35" fillId="59"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35" fillId="60" borderId="77" applyNumberFormat="0" applyProtection="0">
      <alignment horizontal="right" vertical="center"/>
    </xf>
    <xf numFmtId="4" fontId="40" fillId="89" borderId="77" applyNumberFormat="0" applyProtection="0">
      <alignment horizontal="right" vertical="center"/>
    </xf>
    <xf numFmtId="0" fontId="3" fillId="68" borderId="77" applyNumberFormat="0" applyProtection="0">
      <alignment horizontal="left" vertical="center" indent="1"/>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35" fillId="5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0" fontId="3" fillId="55" borderId="77" applyNumberFormat="0" applyProtection="0">
      <alignment horizontal="left" vertical="top" indent="1"/>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0" fontId="3" fillId="66" borderId="77" applyNumberFormat="0" applyProtection="0">
      <alignment horizontal="left" vertical="center" indent="1"/>
    </xf>
    <xf numFmtId="4" fontId="40" fillId="101" borderId="77" applyNumberFormat="0" applyProtection="0">
      <alignment horizontal="right" vertical="center"/>
    </xf>
    <xf numFmtId="4" fontId="88" fillId="101" borderId="77" applyNumberFormat="0" applyProtection="0">
      <alignment horizontal="right" vertical="center"/>
    </xf>
    <xf numFmtId="4" fontId="23" fillId="102" borderId="28" applyNumberFormat="0" applyProtection="0">
      <alignment horizontal="right" vertical="center"/>
    </xf>
    <xf numFmtId="0" fontId="23" fillId="101" borderId="77" applyNumberFormat="0" applyProtection="0">
      <alignment horizontal="left" vertical="top" indent="1"/>
    </xf>
    <xf numFmtId="0" fontId="90" fillId="67" borderId="37">
      <protection locked="0"/>
    </xf>
    <xf numFmtId="49" fontId="92" fillId="110" borderId="37"/>
    <xf numFmtId="0" fontId="40" fillId="68" borderId="77" applyNumberFormat="0" applyProtection="0">
      <alignment horizontal="left" vertical="top" indent="1"/>
    </xf>
    <xf numFmtId="4" fontId="33" fillId="66" borderId="77" applyNumberFormat="0" applyProtection="0">
      <alignment horizontal="left" vertical="center" indent="1"/>
    </xf>
    <xf numFmtId="4" fontId="35" fillId="61" borderId="77" applyNumberFormat="0" applyProtection="0">
      <alignment horizontal="right" vertical="center"/>
    </xf>
    <xf numFmtId="0" fontId="23" fillId="73" borderId="80"/>
    <xf numFmtId="0" fontId="23" fillId="71" borderId="77" applyNumberFormat="0" applyProtection="0">
      <alignment horizontal="left" vertical="top" indent="1"/>
    </xf>
    <xf numFmtId="4" fontId="23" fillId="83" borderId="28" applyNumberFormat="0" applyProtection="0">
      <alignment horizontal="left" vertical="center" indent="1"/>
    </xf>
    <xf numFmtId="0" fontId="3" fillId="0" borderId="73" applyNumberFormat="0" applyProtection="0">
      <alignment horizontal="left" vertical="center" indent="1"/>
    </xf>
    <xf numFmtId="4" fontId="23" fillId="83" borderId="28" applyNumberFormat="0" applyProtection="0">
      <alignment horizontal="left" vertical="center" indent="1"/>
    </xf>
    <xf numFmtId="0" fontId="23" fillId="73" borderId="80"/>
    <xf numFmtId="4" fontId="113" fillId="54" borderId="77" applyNumberFormat="0" applyProtection="0">
      <alignment vertical="center"/>
    </xf>
    <xf numFmtId="4" fontId="40" fillId="94" borderId="77" applyNumberFormat="0" applyProtection="0">
      <alignment horizontal="right" vertical="center"/>
    </xf>
    <xf numFmtId="0" fontId="40" fillId="68"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57" fillId="79" borderId="28" applyNumberFormat="0" applyAlignment="0" applyProtection="0"/>
    <xf numFmtId="4" fontId="23" fillId="90" borderId="28" applyNumberFormat="0" applyProtection="0">
      <alignment horizontal="right" vertical="center"/>
    </xf>
    <xf numFmtId="4" fontId="23" fillId="82" borderId="28" applyNumberFormat="0" applyProtection="0">
      <alignment vertical="center"/>
    </xf>
    <xf numFmtId="0" fontId="3" fillId="55" borderId="77" applyNumberFormat="0" applyProtection="0">
      <alignment horizontal="left" vertical="center" indent="1"/>
    </xf>
    <xf numFmtId="4" fontId="82" fillId="101" borderId="77" applyNumberFormat="0" applyProtection="0">
      <alignment horizontal="right" vertical="center"/>
    </xf>
    <xf numFmtId="4" fontId="23" fillId="89" borderId="28" applyNumberFormat="0" applyProtection="0">
      <alignment horizontal="right" vertical="center"/>
    </xf>
    <xf numFmtId="0" fontId="23" fillId="105" borderId="28" applyNumberFormat="0" applyProtection="0">
      <alignment horizontal="left" vertical="center" indent="1"/>
    </xf>
    <xf numFmtId="0" fontId="23" fillId="70" borderId="57" applyNumberFormat="0">
      <protection locked="0"/>
    </xf>
    <xf numFmtId="0" fontId="23" fillId="70" borderId="57" applyNumberFormat="0">
      <protection locked="0"/>
    </xf>
    <xf numFmtId="0" fontId="23" fillId="70" borderId="57" applyNumberFormat="0">
      <protection locked="0"/>
    </xf>
    <xf numFmtId="4" fontId="40" fillId="54" borderId="73" applyNumberFormat="0" applyProtection="0">
      <alignment horizontal="left" vertical="center" indent="1"/>
    </xf>
    <xf numFmtId="4" fontId="23" fillId="54" borderId="28" applyNumberFormat="0" applyProtection="0">
      <alignment horizontal="left" vertical="center" indent="1"/>
    </xf>
    <xf numFmtId="0" fontId="3" fillId="68" borderId="77" applyNumberFormat="0" applyProtection="0">
      <alignment horizontal="left" vertical="top" indent="1"/>
    </xf>
    <xf numFmtId="4" fontId="23" fillId="85" borderId="28" applyNumberFormat="0" applyProtection="0">
      <alignment horizontal="right" vertical="center"/>
    </xf>
    <xf numFmtId="4" fontId="23" fillId="88" borderId="35" applyNumberFormat="0" applyProtection="0">
      <alignment horizontal="right" vertical="center"/>
    </xf>
    <xf numFmtId="4" fontId="35" fillId="58" borderId="77" applyNumberFormat="0" applyProtection="0">
      <alignment horizontal="right" vertical="center"/>
    </xf>
    <xf numFmtId="4" fontId="40" fillId="89" borderId="77" applyNumberFormat="0" applyProtection="0">
      <alignment horizontal="right" vertical="center"/>
    </xf>
    <xf numFmtId="4" fontId="23" fillId="90" borderId="28" applyNumberFormat="0" applyProtection="0">
      <alignment horizontal="right" vertical="center"/>
    </xf>
    <xf numFmtId="4" fontId="23" fillId="94" borderId="28" applyNumberFormat="0" applyProtection="0">
      <alignment horizontal="right" vertical="center"/>
    </xf>
    <xf numFmtId="0" fontId="3" fillId="84" borderId="73" applyNumberFormat="0" applyProtection="0">
      <alignment horizontal="left" vertical="center" indent="1"/>
    </xf>
    <xf numFmtId="4" fontId="82" fillId="101" borderId="77" applyNumberFormat="0" applyProtection="0">
      <alignment horizontal="right" vertical="center"/>
    </xf>
    <xf numFmtId="0" fontId="3" fillId="103" borderId="73" applyNumberFormat="0" applyProtection="0">
      <alignment horizontal="left" vertical="center" indent="1"/>
    </xf>
    <xf numFmtId="0" fontId="3" fillId="106" borderId="73" applyNumberFormat="0" applyProtection="0">
      <alignment horizontal="left" vertical="center" indent="1"/>
    </xf>
    <xf numFmtId="0" fontId="3" fillId="106" borderId="73" applyNumberFormat="0" applyProtection="0">
      <alignment horizontal="left" vertical="center" indent="1"/>
    </xf>
    <xf numFmtId="0" fontId="23" fillId="107" borderId="77" applyNumberFormat="0" applyProtection="0">
      <alignment horizontal="left" vertical="top" indent="1"/>
    </xf>
    <xf numFmtId="0" fontId="23" fillId="70" borderId="57" applyNumberFormat="0">
      <protection locked="0"/>
    </xf>
    <xf numFmtId="4" fontId="33" fillId="66" borderId="79"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40" fillId="0" borderId="77" applyNumberFormat="0" applyProtection="0">
      <alignment horizontal="left" vertical="center" indent="1"/>
    </xf>
    <xf numFmtId="0" fontId="23" fillId="73" borderId="80"/>
    <xf numFmtId="4" fontId="23" fillId="102" borderId="28" applyNumberFormat="0" applyProtection="0">
      <alignment horizontal="right" vertical="center"/>
    </xf>
    <xf numFmtId="4" fontId="23" fillId="89" borderId="28" applyNumberFormat="0" applyProtection="0">
      <alignment horizontal="right" vertical="center"/>
    </xf>
    <xf numFmtId="4" fontId="40" fillId="101" borderId="77" applyNumberFormat="0" applyProtection="0">
      <alignment horizontal="right" vertical="center"/>
    </xf>
    <xf numFmtId="0" fontId="68" fillId="0" borderId="32" applyNumberFormat="0" applyFill="0" applyAlignment="0" applyProtection="0"/>
    <xf numFmtId="4" fontId="40" fillId="103" borderId="73" applyNumberFormat="0" applyProtection="0">
      <alignment horizontal="left" vertical="center" indent="1"/>
    </xf>
    <xf numFmtId="0" fontId="23" fillId="105" borderId="28" applyNumberFormat="0" applyProtection="0">
      <alignment horizontal="left" vertical="center" indent="1"/>
    </xf>
    <xf numFmtId="0" fontId="23" fillId="102" borderId="77" applyNumberFormat="0" applyProtection="0">
      <alignment horizontal="left" vertical="top" indent="1"/>
    </xf>
    <xf numFmtId="4" fontId="23" fillId="95" borderId="28" applyNumberFormat="0" applyProtection="0">
      <alignment horizontal="right" vertical="center"/>
    </xf>
    <xf numFmtId="4" fontId="23" fillId="0" borderId="28" applyNumberFormat="0" applyProtection="0">
      <alignment horizontal="right" vertical="center"/>
    </xf>
    <xf numFmtId="0" fontId="3" fillId="4" borderId="73" applyNumberFormat="0" applyProtection="0">
      <alignment horizontal="left" vertical="center" indent="1"/>
    </xf>
    <xf numFmtId="0" fontId="23" fillId="102" borderId="77" applyNumberFormat="0" applyProtection="0">
      <alignment horizontal="left" vertical="top" indent="1"/>
    </xf>
    <xf numFmtId="0" fontId="3" fillId="69" borderId="77" applyNumberFormat="0" applyProtection="0">
      <alignment horizontal="left" vertical="top" indent="1"/>
    </xf>
    <xf numFmtId="4" fontId="23" fillId="86" borderId="28" applyNumberFormat="0" applyProtection="0">
      <alignment horizontal="right" vertical="center"/>
    </xf>
    <xf numFmtId="4" fontId="23" fillId="92" borderId="28" applyNumberFormat="0" applyProtection="0">
      <alignment horizontal="right" vertical="center"/>
    </xf>
    <xf numFmtId="0" fontId="3" fillId="55" borderId="77" applyNumberFormat="0" applyProtection="0">
      <alignment horizontal="left" vertical="center" indent="1"/>
    </xf>
    <xf numFmtId="4" fontId="23" fillId="96" borderId="28" applyNumberFormat="0" applyProtection="0">
      <alignment horizontal="right" vertical="center"/>
    </xf>
    <xf numFmtId="0" fontId="3" fillId="106" borderId="73" applyNumberFormat="0" applyProtection="0">
      <alignment horizontal="left" vertical="center" indent="1"/>
    </xf>
    <xf numFmtId="4" fontId="23" fillId="54" borderId="28" applyNumberFormat="0" applyProtection="0">
      <alignment horizontal="left" vertical="center" indent="1"/>
    </xf>
    <xf numFmtId="0" fontId="3" fillId="55" borderId="77" applyNumberFormat="0" applyProtection="0">
      <alignment horizontal="left" vertical="top" indent="1"/>
    </xf>
    <xf numFmtId="4" fontId="23" fillId="95" borderId="28" applyNumberFormat="0" applyProtection="0">
      <alignment horizontal="right" vertical="center"/>
    </xf>
    <xf numFmtId="0" fontId="3" fillId="55" borderId="77" applyNumberFormat="0" applyProtection="0">
      <alignment horizontal="left" vertical="center" indent="1"/>
    </xf>
    <xf numFmtId="0" fontId="3" fillId="55" borderId="77" applyNumberFormat="0" applyProtection="0">
      <alignment horizontal="left" vertical="center" indent="1"/>
    </xf>
    <xf numFmtId="4" fontId="23" fillId="96" borderId="28" applyNumberFormat="0" applyProtection="0">
      <alignment horizontal="right" vertical="center"/>
    </xf>
    <xf numFmtId="4" fontId="23" fillId="98" borderId="35" applyNumberFormat="0" applyProtection="0">
      <alignment horizontal="left" vertical="center" indent="1"/>
    </xf>
    <xf numFmtId="4" fontId="23" fillId="102" borderId="35" applyNumberFormat="0" applyProtection="0">
      <alignment horizontal="left" vertical="center" indent="1"/>
    </xf>
    <xf numFmtId="4" fontId="36" fillId="99" borderId="73" applyNumberFormat="0" applyProtection="0">
      <alignment horizontal="left" vertical="center" indent="1"/>
    </xf>
    <xf numFmtId="4" fontId="40" fillId="103" borderId="73" applyNumberFormat="0" applyProtection="0">
      <alignment horizontal="left" vertical="center" indent="1"/>
    </xf>
    <xf numFmtId="4" fontId="23" fillId="102" borderId="35" applyNumberFormat="0" applyProtection="0">
      <alignment horizontal="left" vertical="center" indent="1"/>
    </xf>
    <xf numFmtId="4" fontId="40" fillId="102" borderId="77" applyNumberFormat="0" applyProtection="0">
      <alignment horizontal="left" vertical="center" indent="1"/>
    </xf>
    <xf numFmtId="4" fontId="23" fillId="102" borderId="35" applyNumberFormat="0" applyProtection="0">
      <alignment horizontal="left" vertical="center" indent="1"/>
    </xf>
    <xf numFmtId="4" fontId="23" fillId="101" borderId="35" applyNumberFormat="0" applyProtection="0">
      <alignment horizontal="left" vertical="center" indent="1"/>
    </xf>
    <xf numFmtId="4" fontId="23" fillId="95" borderId="28" applyNumberFormat="0" applyProtection="0">
      <alignment horizontal="right" vertical="center"/>
    </xf>
    <xf numFmtId="0" fontId="3" fillId="103" borderId="73" applyNumberFormat="0" applyProtection="0">
      <alignment horizontal="left" vertical="center" indent="1"/>
    </xf>
    <xf numFmtId="0" fontId="40" fillId="68" borderId="77" applyNumberFormat="0" applyProtection="0">
      <alignment horizontal="left" vertical="top" indent="1"/>
    </xf>
    <xf numFmtId="4" fontId="88" fillId="101" borderId="77" applyNumberFormat="0" applyProtection="0">
      <alignment horizontal="right" vertical="center"/>
    </xf>
    <xf numFmtId="0" fontId="3" fillId="66"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23" fillId="71"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center" indent="1"/>
    </xf>
    <xf numFmtId="4" fontId="40" fillId="100" borderId="36" applyNumberFormat="0" applyProtection="0">
      <alignment horizontal="left" vertical="center" indent="1"/>
    </xf>
    <xf numFmtId="0" fontId="3" fillId="106" borderId="73" applyNumberFormat="0" applyProtection="0">
      <alignment horizontal="left" vertical="center" indent="1"/>
    </xf>
    <xf numFmtId="0" fontId="3" fillId="103" borderId="73" applyNumberFormat="0" applyProtection="0">
      <alignment horizontal="left" vertical="center" indent="1"/>
    </xf>
    <xf numFmtId="4" fontId="82" fillId="101" borderId="77" applyNumberFormat="0" applyProtection="0">
      <alignment horizontal="right" vertical="center"/>
    </xf>
    <xf numFmtId="0" fontId="3" fillId="69" borderId="77" applyNumberFormat="0" applyProtection="0">
      <alignment horizontal="left" vertical="top" indent="1"/>
    </xf>
    <xf numFmtId="4" fontId="36" fillId="98" borderId="56" applyNumberFormat="0" applyProtection="0">
      <alignment horizontal="left" vertical="center" indent="1"/>
    </xf>
    <xf numFmtId="4" fontId="23" fillId="102" borderId="28" applyNumberFormat="0" applyProtection="0">
      <alignment horizontal="right" vertical="center"/>
    </xf>
    <xf numFmtId="0" fontId="23" fillId="105" borderId="28" applyNumberFormat="0" applyProtection="0">
      <alignment horizontal="left" vertical="center" indent="1"/>
    </xf>
    <xf numFmtId="4" fontId="36" fillId="82" borderId="77" applyNumberFormat="0" applyProtection="0">
      <alignment vertical="center"/>
    </xf>
    <xf numFmtId="0" fontId="23" fillId="71" borderId="77" applyNumberFormat="0" applyProtection="0">
      <alignment horizontal="left" vertical="top" indent="1"/>
    </xf>
    <xf numFmtId="4" fontId="35" fillId="54" borderId="77" applyNumberFormat="0" applyProtection="0">
      <alignment horizontal="left" vertical="center" indent="1"/>
    </xf>
    <xf numFmtId="0" fontId="23" fillId="105" borderId="28" applyNumberFormat="0" applyProtection="0">
      <alignment horizontal="left" vertical="center" indent="1"/>
    </xf>
    <xf numFmtId="4" fontId="40" fillId="101" borderId="77" applyNumberFormat="0" applyProtection="0">
      <alignment horizontal="right" vertical="center"/>
    </xf>
    <xf numFmtId="4" fontId="35" fillId="58" borderId="77" applyNumberFormat="0" applyProtection="0">
      <alignment horizontal="right" vertical="center"/>
    </xf>
    <xf numFmtId="4" fontId="40" fillId="90" borderId="77" applyNumberFormat="0" applyProtection="0">
      <alignment horizontal="right" vertical="center"/>
    </xf>
    <xf numFmtId="0" fontId="3" fillId="69" borderId="77" applyNumberFormat="0" applyProtection="0">
      <alignment horizontal="left" vertical="top" indent="1"/>
    </xf>
    <xf numFmtId="0" fontId="3" fillId="66" borderId="77" applyNumberFormat="0" applyProtection="0">
      <alignment horizontal="left" vertical="top" indent="1"/>
    </xf>
    <xf numFmtId="0" fontId="3" fillId="55" borderId="77" applyNumberFormat="0" applyProtection="0">
      <alignment horizontal="left" vertical="top" indent="1"/>
    </xf>
    <xf numFmtId="4" fontId="23" fillId="102" borderId="35" applyNumberFormat="0" applyProtection="0">
      <alignment horizontal="left" vertical="center" indent="1"/>
    </xf>
    <xf numFmtId="4" fontId="23" fillId="102" borderId="28" applyNumberFormat="0" applyProtection="0">
      <alignment horizontal="right" vertical="center"/>
    </xf>
    <xf numFmtId="4" fontId="23" fillId="90" borderId="28" applyNumberFormat="0" applyProtection="0">
      <alignment horizontal="right" vertical="center"/>
    </xf>
    <xf numFmtId="0" fontId="40" fillId="68" borderId="77" applyNumberFormat="0" applyProtection="0">
      <alignment horizontal="left" vertical="top" indent="1"/>
    </xf>
    <xf numFmtId="4" fontId="23" fillId="0" borderId="28" applyNumberFormat="0" applyProtection="0">
      <alignment horizontal="right" vertical="center"/>
    </xf>
    <xf numFmtId="4" fontId="23" fillId="101" borderId="35" applyNumberFormat="0" applyProtection="0">
      <alignment horizontal="left" vertical="center" indent="1"/>
    </xf>
    <xf numFmtId="0" fontId="3" fillId="84" borderId="73" applyNumberFormat="0" applyProtection="0">
      <alignment horizontal="left" vertical="center" indent="1"/>
    </xf>
    <xf numFmtId="4" fontId="23" fillId="94"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89" borderId="28" applyNumberFormat="0" applyProtection="0">
      <alignment horizontal="right" vertical="center"/>
    </xf>
    <xf numFmtId="4" fontId="23" fillId="85" borderId="28" applyNumberFormat="0" applyProtection="0">
      <alignment horizontal="right" vertical="center"/>
    </xf>
    <xf numFmtId="4" fontId="40" fillId="57" borderId="73" applyNumberFormat="0" applyProtection="0">
      <alignment horizontal="right" vertical="center"/>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54" borderId="28" applyNumberFormat="0" applyProtection="0">
      <alignment horizontal="left" vertical="center" indent="1"/>
    </xf>
    <xf numFmtId="4" fontId="40" fillId="64" borderId="73"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94" borderId="77" applyNumberFormat="0" applyProtection="0">
      <alignment horizontal="right" vertical="center"/>
    </xf>
    <xf numFmtId="0" fontId="3" fillId="0" borderId="73" applyNumberFormat="0" applyProtection="0">
      <alignment horizontal="left" vertical="center" indent="1"/>
    </xf>
    <xf numFmtId="0" fontId="23" fillId="104" borderId="28" applyNumberFormat="0" applyProtection="0">
      <alignment horizontal="left" vertical="center" indent="1"/>
    </xf>
    <xf numFmtId="4" fontId="36" fillId="82" borderId="77" applyNumberFormat="0" applyProtection="0">
      <alignment vertical="center"/>
    </xf>
    <xf numFmtId="4" fontId="36" fillId="82" borderId="77" applyNumberFormat="0" applyProtection="0">
      <alignment vertical="center"/>
    </xf>
    <xf numFmtId="0" fontId="36" fillId="54" borderId="77" applyNumberFormat="0" applyProtection="0">
      <alignment horizontal="left" vertical="top" indent="1"/>
    </xf>
    <xf numFmtId="4" fontId="113" fillId="54" borderId="77" applyNumberFormat="0" applyProtection="0">
      <alignment vertical="center"/>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0" fontId="36" fillId="54" borderId="77" applyNumberFormat="0" applyProtection="0">
      <alignment horizontal="left" vertical="top" indent="1"/>
    </xf>
    <xf numFmtId="4" fontId="40" fillId="85"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94"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4" borderId="77" applyNumberFormat="0" applyProtection="0">
      <alignment horizontal="right" vertical="center"/>
    </xf>
    <xf numFmtId="4" fontId="40" fillId="92" borderId="77" applyNumberFormat="0" applyProtection="0">
      <alignment horizontal="right" vertical="center"/>
    </xf>
    <xf numFmtId="4" fontId="40" fillId="94" borderId="77" applyNumberFormat="0" applyProtection="0">
      <alignment horizontal="right" vertical="center"/>
    </xf>
    <xf numFmtId="4" fontId="40" fillId="95" borderId="77" applyNumberFormat="0" applyProtection="0">
      <alignment horizontal="right" vertical="center"/>
    </xf>
    <xf numFmtId="4" fontId="35" fillId="66" borderId="77" applyNumberFormat="0" applyProtection="0">
      <alignment horizontal="right" vertical="center"/>
    </xf>
    <xf numFmtId="4" fontId="40" fillId="96" borderId="77" applyNumberFormat="0" applyProtection="0">
      <alignment horizontal="right" vertical="center"/>
    </xf>
    <xf numFmtId="0" fontId="3" fillId="68"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4" fontId="40" fillId="90" borderId="77" applyNumberFormat="0" applyProtection="0">
      <alignment horizontal="right" vertical="center"/>
    </xf>
    <xf numFmtId="4" fontId="40" fillId="90" borderId="77" applyNumberFormat="0" applyProtection="0">
      <alignment horizontal="right" vertical="center"/>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6" borderId="77" applyNumberFormat="0" applyProtection="0">
      <alignment horizontal="left" vertical="top" indent="1"/>
    </xf>
    <xf numFmtId="0" fontId="3" fillId="69" borderId="77" applyNumberFormat="0" applyProtection="0">
      <alignment horizontal="left" vertical="top" indent="1"/>
    </xf>
    <xf numFmtId="0" fontId="40" fillId="68" borderId="77" applyNumberFormat="0" applyProtection="0">
      <alignment horizontal="left" vertical="top" indent="1"/>
    </xf>
    <xf numFmtId="4" fontId="40" fillId="72" borderId="77" applyNumberFormat="0" applyProtection="0">
      <alignment vertical="center"/>
    </xf>
    <xf numFmtId="0" fontId="3" fillId="66"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2" fillId="0" borderId="0"/>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23" fillId="104" borderId="28"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4" fontId="40" fillId="92" borderId="77" applyNumberFormat="0" applyProtection="0">
      <alignment horizontal="right" vertical="center"/>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4" fontId="40" fillId="102"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4" fontId="35" fillId="56" borderId="77" applyNumberFormat="0" applyProtection="0">
      <alignment horizontal="right" vertical="center"/>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4" fontId="88" fillId="101" borderId="77" applyNumberFormat="0" applyProtection="0">
      <alignment horizontal="right" vertical="center"/>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23" fillId="107"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4" fontId="23" fillId="86" borderId="28" applyNumberFormat="0" applyProtection="0">
      <alignment horizontal="right" vertical="center"/>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23" fillId="73" borderId="80"/>
    <xf numFmtId="0" fontId="3" fillId="68" borderId="77" applyNumberFormat="0" applyProtection="0">
      <alignment horizontal="left" vertical="top" indent="1"/>
    </xf>
    <xf numFmtId="0" fontId="140" fillId="104" borderId="73" applyNumberFormat="0" applyAlignment="0" applyProtection="0"/>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4" fontId="33" fillId="66" borderId="79" applyNumberFormat="0" applyProtection="0">
      <alignment horizontal="left" vertical="center" indent="1"/>
    </xf>
    <xf numFmtId="0" fontId="3" fillId="68" borderId="77" applyNumberFormat="0" applyProtection="0">
      <alignment horizontal="left" vertical="top" indent="1"/>
    </xf>
    <xf numFmtId="4" fontId="40" fillId="72" borderId="73"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55"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23" fillId="101" borderId="77" applyNumberFormat="0" applyProtection="0">
      <alignment horizontal="left" vertical="top" indent="1"/>
    </xf>
    <xf numFmtId="4" fontId="40" fillId="90" borderId="77" applyNumberFormat="0" applyProtection="0">
      <alignment horizontal="right" vertical="center"/>
    </xf>
    <xf numFmtId="4" fontId="40" fillId="58" borderId="73" applyNumberFormat="0" applyProtection="0">
      <alignment horizontal="right" vertical="center"/>
    </xf>
    <xf numFmtId="4" fontId="40" fillId="103" borderId="73" applyNumberFormat="0" applyProtection="0">
      <alignment horizontal="left" vertical="center" indent="1"/>
    </xf>
    <xf numFmtId="0" fontId="23" fillId="71"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4" fontId="41" fillId="69" borderId="77" applyNumberFormat="0" applyProtection="0">
      <alignment vertical="center"/>
    </xf>
    <xf numFmtId="4" fontId="23" fillId="86" borderId="28" applyNumberFormat="0" applyProtection="0">
      <alignment horizontal="right" vertical="center"/>
    </xf>
    <xf numFmtId="0" fontId="23" fillId="48" borderId="28" applyNumberFormat="0" applyFont="0" applyAlignment="0" applyProtection="0"/>
    <xf numFmtId="4" fontId="40" fillId="85" borderId="77" applyNumberFormat="0" applyProtection="0">
      <alignment horizontal="right" vertical="center"/>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top" indent="1"/>
    </xf>
    <xf numFmtId="0" fontId="3" fillId="68"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4" fontId="88" fillId="101" borderId="77" applyNumberFormat="0" applyProtection="0">
      <alignment horizontal="right" vertical="center"/>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6" borderId="77" applyNumberFormat="0" applyProtection="0">
      <alignment horizontal="left" vertical="center" indent="1"/>
    </xf>
    <xf numFmtId="0" fontId="23" fillId="101" borderId="28" applyNumberFormat="0" applyProtection="0">
      <alignment horizontal="left" vertical="center" indent="1"/>
    </xf>
    <xf numFmtId="0" fontId="3" fillId="55"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127" fillId="0" borderId="47" applyFill="0" applyBorder="0" applyProtection="0">
      <alignment horizontal="left" vertical="top"/>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55" borderId="77" applyNumberFormat="0" applyProtection="0">
      <alignment horizontal="left" vertical="top" indent="1"/>
    </xf>
    <xf numFmtId="4" fontId="40" fillId="101" borderId="77" applyNumberFormat="0" applyProtection="0">
      <alignment horizontal="right" vertical="center"/>
    </xf>
    <xf numFmtId="4" fontId="40" fillId="101" borderId="77" applyNumberFormat="0" applyProtection="0">
      <alignment horizontal="right" vertical="center"/>
    </xf>
    <xf numFmtId="4" fontId="40" fillId="72" borderId="77" applyNumberFormat="0" applyProtection="0">
      <alignment horizontal="left" vertical="center" indent="1"/>
    </xf>
    <xf numFmtId="4" fontId="33" fillId="66" borderId="79" applyNumberFormat="0" applyProtection="0">
      <alignment horizontal="left" vertical="center" indent="1"/>
    </xf>
    <xf numFmtId="0" fontId="3" fillId="66"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top" indent="1"/>
    </xf>
    <xf numFmtId="4" fontId="40" fillId="0" borderId="77" applyNumberFormat="0" applyProtection="0">
      <alignment horizontal="right" vertical="center"/>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top" indent="1"/>
    </xf>
    <xf numFmtId="4" fontId="40" fillId="101" borderId="77" applyNumberFormat="0" applyProtection="0">
      <alignment horizontal="right" vertical="center"/>
    </xf>
    <xf numFmtId="0" fontId="3" fillId="66" borderId="77" applyNumberFormat="0" applyProtection="0">
      <alignment horizontal="left" vertical="center" indent="1"/>
    </xf>
    <xf numFmtId="44" fontId="2" fillId="0" borderId="0" applyFont="0" applyFill="0" applyBorder="0" applyAlignment="0" applyProtection="0"/>
    <xf numFmtId="43" fontId="2" fillId="0" borderId="0" applyFont="0" applyFill="0" applyBorder="0" applyAlignment="0" applyProtection="0"/>
    <xf numFmtId="0" fontId="2" fillId="0" borderId="0"/>
    <xf numFmtId="0" fontId="23" fillId="48" borderId="28" applyNumberFormat="0" applyFont="0" applyAlignment="0" applyProtection="0"/>
    <xf numFmtId="4" fontId="23" fillId="54" borderId="28" applyNumberFormat="0" applyProtection="0">
      <alignment horizontal="left" vertical="center" indent="1"/>
    </xf>
    <xf numFmtId="4" fontId="23" fillId="102" borderId="35" applyNumberFormat="0" applyProtection="0">
      <alignment horizontal="left" vertical="center" indent="1"/>
    </xf>
    <xf numFmtId="4" fontId="35" fillId="69" borderId="77" applyNumberFormat="0" applyProtection="0">
      <alignment horizontal="right" vertical="center"/>
    </xf>
    <xf numFmtId="4" fontId="41" fillId="69" borderId="77" applyNumberFormat="0" applyProtection="0">
      <alignment horizontal="right" vertical="center"/>
    </xf>
    <xf numFmtId="4" fontId="23" fillId="83" borderId="28" applyNumberFormat="0" applyProtection="0">
      <alignment horizontal="left" vertical="center" indent="1"/>
    </xf>
    <xf numFmtId="4" fontId="40" fillId="102" borderId="77" applyNumberFormat="0" applyProtection="0">
      <alignment horizontal="left" vertical="center" indent="1"/>
    </xf>
    <xf numFmtId="4" fontId="23" fillId="88" borderId="35" applyNumberFormat="0" applyProtection="0">
      <alignment horizontal="right" vertical="center"/>
    </xf>
    <xf numFmtId="4" fontId="23" fillId="86" borderId="28" applyNumberFormat="0" applyProtection="0">
      <alignment horizontal="right" vertical="center"/>
    </xf>
    <xf numFmtId="0" fontId="32" fillId="0" borderId="38" applyNumberFormat="0" applyFill="0" applyAlignment="0" applyProtection="0"/>
    <xf numFmtId="0" fontId="23" fillId="104" borderId="28" applyNumberFormat="0" applyProtection="0">
      <alignment horizontal="left" vertical="center" indent="1"/>
    </xf>
    <xf numFmtId="0" fontId="3" fillId="66" borderId="77" applyNumberFormat="0" applyProtection="0">
      <alignment horizontal="left" vertical="center" indent="1"/>
    </xf>
    <xf numFmtId="0" fontId="23" fillId="107" borderId="28" applyNumberFormat="0" applyProtection="0">
      <alignment horizontal="left" vertical="center" indent="1"/>
    </xf>
    <xf numFmtId="0" fontId="3" fillId="69" borderId="77" applyNumberFormat="0" applyProtection="0">
      <alignment horizontal="left" vertical="center" indent="1"/>
    </xf>
    <xf numFmtId="4" fontId="23" fillId="89" borderId="28" applyNumberFormat="0" applyProtection="0">
      <alignment horizontal="right" vertical="center"/>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140" fillId="104" borderId="73" applyNumberFormat="0" applyAlignment="0" applyProtection="0"/>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4" fontId="23" fillId="85" borderId="28" applyNumberFormat="0" applyProtection="0">
      <alignment horizontal="right" vertical="center"/>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4" fontId="40" fillId="72" borderId="77" applyNumberFormat="0" applyProtection="0">
      <alignment vertical="center"/>
    </xf>
    <xf numFmtId="0" fontId="23" fillId="73" borderId="80"/>
    <xf numFmtId="0" fontId="40" fillId="68" borderId="77" applyNumberFormat="0" applyProtection="0">
      <alignment horizontal="left" vertical="top" indent="1"/>
    </xf>
    <xf numFmtId="4" fontId="82" fillId="101" borderId="77" applyNumberFormat="0" applyProtection="0">
      <alignment horizontal="right" vertical="center"/>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8"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8"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55"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66" borderId="77" applyNumberFormat="0" applyProtection="0">
      <alignment horizontal="left" vertical="center" indent="1"/>
    </xf>
    <xf numFmtId="4" fontId="40" fillId="96" borderId="77" applyNumberFormat="0" applyProtection="0">
      <alignment horizontal="right" vertical="center"/>
    </xf>
    <xf numFmtId="4" fontId="40" fillId="95"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89" borderId="77" applyNumberFormat="0" applyProtection="0">
      <alignment horizontal="right" vertical="center"/>
    </xf>
    <xf numFmtId="4" fontId="40" fillId="92"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35" fillId="5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0" fontId="23" fillId="105" borderId="28" applyNumberFormat="0" applyProtection="0">
      <alignment horizontal="left" vertical="center" indent="1"/>
    </xf>
    <xf numFmtId="4" fontId="40" fillId="87" borderId="77" applyNumberFormat="0" applyProtection="0">
      <alignment horizontal="right" vertical="center"/>
    </xf>
    <xf numFmtId="4" fontId="40" fillId="85" borderId="77" applyNumberFormat="0" applyProtection="0">
      <alignment horizontal="right" vertical="center"/>
    </xf>
    <xf numFmtId="0" fontId="36" fillId="54" borderId="77" applyNumberFormat="0" applyProtection="0">
      <alignment horizontal="left" vertical="top" indent="1"/>
    </xf>
    <xf numFmtId="4" fontId="36" fillId="54" borderId="77" applyNumberFormat="0" applyProtection="0">
      <alignment horizontal="left" vertical="center" indent="1"/>
    </xf>
    <xf numFmtId="4" fontId="113" fillId="54" borderId="77" applyNumberFormat="0" applyProtection="0">
      <alignment vertical="center"/>
    </xf>
    <xf numFmtId="0" fontId="36" fillId="54" borderId="77" applyNumberFormat="0" applyProtection="0">
      <alignment horizontal="left" vertical="top" indent="1"/>
    </xf>
    <xf numFmtId="4" fontId="23" fillId="83" borderId="28" applyNumberFormat="0" applyProtection="0">
      <alignment horizontal="left" vertical="center" indent="1"/>
    </xf>
    <xf numFmtId="0" fontId="3" fillId="69" borderId="77" applyNumberFormat="0" applyProtection="0">
      <alignment horizontal="left" vertical="top" indent="1"/>
    </xf>
    <xf numFmtId="4" fontId="36" fillId="54" borderId="77" applyNumberFormat="0" applyProtection="0">
      <alignment horizontal="left" vertical="center" indent="1"/>
    </xf>
    <xf numFmtId="0" fontId="23" fillId="107" borderId="77" applyNumberFormat="0" applyProtection="0">
      <alignment horizontal="left" vertical="top" indent="1"/>
    </xf>
    <xf numFmtId="4" fontId="23" fillId="82" borderId="28" applyNumberFormat="0" applyProtection="0">
      <alignment vertical="center"/>
    </xf>
    <xf numFmtId="4" fontId="35" fillId="54" borderId="77" applyNumberFormat="0" applyProtection="0">
      <alignment horizontal="left" vertical="center" indent="1"/>
    </xf>
    <xf numFmtId="4" fontId="40" fillId="85" borderId="77" applyNumberFormat="0" applyProtection="0">
      <alignment horizontal="right" vertical="center"/>
    </xf>
    <xf numFmtId="4" fontId="23" fillId="86" borderId="28" applyNumberFormat="0" applyProtection="0">
      <alignment horizontal="right" vertical="center"/>
    </xf>
    <xf numFmtId="4" fontId="40" fillId="93" borderId="73" applyNumberFormat="0" applyProtection="0">
      <alignment horizontal="right" vertical="center"/>
    </xf>
    <xf numFmtId="4" fontId="40" fillId="92" borderId="77"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0" fontId="23" fillId="71" borderId="77" applyNumberFormat="0" applyProtection="0">
      <alignment horizontal="left" vertical="top" indent="1"/>
    </xf>
    <xf numFmtId="4" fontId="23" fillId="0" borderId="28" applyNumberFormat="0" applyProtection="0">
      <alignment horizontal="right" vertical="center"/>
    </xf>
    <xf numFmtId="4" fontId="40" fillId="95" borderId="77" applyNumberFormat="0" applyProtection="0">
      <alignment horizontal="right" vertical="center"/>
    </xf>
    <xf numFmtId="4" fontId="23" fillId="102" borderId="28" applyNumberFormat="0" applyProtection="0">
      <alignment horizontal="right" vertical="center"/>
    </xf>
    <xf numFmtId="4" fontId="23" fillId="95" borderId="28" applyNumberFormat="0" applyProtection="0">
      <alignment horizontal="right" vertical="center"/>
    </xf>
    <xf numFmtId="4" fontId="40" fillId="72" borderId="77" applyNumberFormat="0" applyProtection="0">
      <alignment vertical="center"/>
    </xf>
    <xf numFmtId="4" fontId="23" fillId="102" borderId="28" applyNumberFormat="0" applyProtection="0">
      <alignment horizontal="right" vertical="center"/>
    </xf>
    <xf numFmtId="0" fontId="3" fillId="55" borderId="77" applyNumberFormat="0" applyProtection="0">
      <alignment horizontal="left" vertical="center" indent="1"/>
    </xf>
    <xf numFmtId="0" fontId="23" fillId="101" borderId="77" applyNumberFormat="0" applyProtection="0">
      <alignment horizontal="left" vertical="top" indent="1"/>
    </xf>
    <xf numFmtId="4" fontId="35" fillId="57" borderId="77" applyNumberFormat="0" applyProtection="0">
      <alignment horizontal="right" vertical="center"/>
    </xf>
    <xf numFmtId="4" fontId="40" fillId="101" borderId="77" applyNumberFormat="0" applyProtection="0">
      <alignment horizontal="right" vertical="center"/>
    </xf>
    <xf numFmtId="0" fontId="3" fillId="55" borderId="77" applyNumberFormat="0" applyProtection="0">
      <alignment horizontal="left" vertical="top" indent="1"/>
    </xf>
    <xf numFmtId="4" fontId="40" fillId="102" borderId="77" applyNumberFormat="0" applyProtection="0">
      <alignment horizontal="left" vertical="center" indent="1"/>
    </xf>
    <xf numFmtId="0" fontId="23" fillId="102" borderId="77" applyNumberFormat="0" applyProtection="0">
      <alignment horizontal="left" vertical="top" indent="1"/>
    </xf>
    <xf numFmtId="0" fontId="3" fillId="106" borderId="73" applyNumberFormat="0" applyProtection="0">
      <alignment horizontal="left" vertical="center" indent="1"/>
    </xf>
    <xf numFmtId="4" fontId="89" fillId="70" borderId="28" applyNumberFormat="0" applyProtection="0">
      <alignment horizontal="right" vertical="center"/>
    </xf>
    <xf numFmtId="4" fontId="35" fillId="66" borderId="77" applyNumberFormat="0" applyProtection="0">
      <alignment horizontal="right" vertical="center"/>
    </xf>
    <xf numFmtId="0" fontId="23" fillId="71" borderId="77" applyNumberFormat="0" applyProtection="0">
      <alignment horizontal="left" vertical="top"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0" fontId="3" fillId="84" borderId="73" applyNumberFormat="0" applyProtection="0">
      <alignment horizontal="left" vertical="center" indent="1"/>
    </xf>
    <xf numFmtId="4" fontId="33" fillId="65" borderId="56" applyNumberFormat="0" applyProtection="0">
      <alignment horizontal="left" vertical="center" indent="1"/>
    </xf>
    <xf numFmtId="0" fontId="3" fillId="66" borderId="77" applyNumberFormat="0" applyProtection="0">
      <alignment horizontal="left" vertical="top" indent="1"/>
    </xf>
    <xf numFmtId="0" fontId="23" fillId="73" borderId="80"/>
    <xf numFmtId="0" fontId="23" fillId="101" borderId="28" applyNumberFormat="0" applyProtection="0">
      <alignment horizontal="left" vertical="center" indent="1"/>
    </xf>
    <xf numFmtId="4" fontId="40" fillId="100" borderId="36" applyNumberFormat="0" applyProtection="0">
      <alignment horizontal="left" vertical="center" indent="1"/>
    </xf>
    <xf numFmtId="4" fontId="40" fillId="102"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4" fontId="23" fillId="95" borderId="28" applyNumberFormat="0" applyProtection="0">
      <alignment horizontal="right" vertical="center"/>
    </xf>
    <xf numFmtId="4" fontId="40" fillId="97" borderId="73" applyNumberFormat="0" applyProtection="0">
      <alignment horizontal="right" vertical="center"/>
    </xf>
    <xf numFmtId="4" fontId="23" fillId="54" borderId="28" applyNumberFormat="0" applyProtection="0">
      <alignment horizontal="left" vertical="center" indent="1"/>
    </xf>
    <xf numFmtId="0" fontId="3" fillId="103" borderId="73" applyNumberFormat="0" applyProtection="0">
      <alignment horizontal="left" vertical="center" indent="1"/>
    </xf>
    <xf numFmtId="4" fontId="23" fillId="96" borderId="28" applyNumberFormat="0" applyProtection="0">
      <alignment horizontal="right" vertical="center"/>
    </xf>
    <xf numFmtId="0" fontId="40" fillId="68" borderId="77" applyNumberFormat="0" applyProtection="0">
      <alignment horizontal="left" vertical="top" indent="1"/>
    </xf>
    <xf numFmtId="4" fontId="40" fillId="97" borderId="73" applyNumberFormat="0" applyProtection="0">
      <alignment horizontal="right" vertical="center"/>
    </xf>
    <xf numFmtId="4" fontId="23" fillId="102" borderId="35" applyNumberFormat="0" applyProtection="0">
      <alignment horizontal="left" vertical="center" indent="1"/>
    </xf>
    <xf numFmtId="0" fontId="23" fillId="73" borderId="80"/>
    <xf numFmtId="4" fontId="23" fillId="101" borderId="35" applyNumberFormat="0" applyProtection="0">
      <alignment horizontal="left" vertical="center" indent="1"/>
    </xf>
    <xf numFmtId="0" fontId="3" fillId="103" borderId="73" applyNumberFormat="0" applyProtection="0">
      <alignment horizontal="left" vertical="center" indent="1"/>
    </xf>
    <xf numFmtId="4" fontId="23" fillId="98" borderId="35" applyNumberFormat="0" applyProtection="0">
      <alignment horizontal="left" vertical="center" indent="1"/>
    </xf>
    <xf numFmtId="4" fontId="23" fillId="96" borderId="28" applyNumberFormat="0" applyProtection="0">
      <alignment horizontal="right" vertical="center"/>
    </xf>
    <xf numFmtId="0" fontId="3" fillId="55" borderId="77" applyNumberFormat="0" applyProtection="0">
      <alignment horizontal="left" vertical="center" indent="1"/>
    </xf>
    <xf numFmtId="4" fontId="35" fillId="56" borderId="77" applyNumberFormat="0" applyProtection="0">
      <alignment horizontal="right" vertical="center"/>
    </xf>
    <xf numFmtId="4" fontId="35" fillId="64" borderId="77" applyNumberFormat="0" applyProtection="0">
      <alignment horizontal="right" vertical="center"/>
    </xf>
    <xf numFmtId="0" fontId="3" fillId="66" borderId="77" applyNumberFormat="0" applyProtection="0">
      <alignment horizontal="left" vertical="center" indent="1"/>
    </xf>
    <xf numFmtId="0" fontId="3" fillId="66" borderId="77" applyNumberFormat="0" applyProtection="0">
      <alignment horizontal="left" vertical="top" indent="1"/>
    </xf>
    <xf numFmtId="4" fontId="23" fillId="88" borderId="35" applyNumberFormat="0" applyProtection="0">
      <alignment horizontal="right" vertical="center"/>
    </xf>
    <xf numFmtId="194" fontId="124" fillId="0" borderId="45">
      <alignment horizontal="right"/>
    </xf>
    <xf numFmtId="4" fontId="40" fillId="88" borderId="77" applyNumberFormat="0" applyProtection="0">
      <alignment horizontal="right" vertical="center"/>
    </xf>
    <xf numFmtId="4" fontId="23" fillId="82" borderId="28" applyNumberFormat="0" applyProtection="0">
      <alignment vertical="center"/>
    </xf>
    <xf numFmtId="0" fontId="23" fillId="107" borderId="77" applyNumberFormat="0" applyProtection="0">
      <alignment horizontal="left" vertical="top" indent="1"/>
    </xf>
    <xf numFmtId="4" fontId="40" fillId="72" borderId="77" applyNumberFormat="0" applyProtection="0">
      <alignment horizontal="left" vertical="center" indent="1"/>
    </xf>
    <xf numFmtId="0" fontId="3" fillId="84" borderId="73" applyNumberFormat="0" applyProtection="0">
      <alignment horizontal="left" vertical="center" indent="1"/>
    </xf>
    <xf numFmtId="0" fontId="23" fillId="102" borderId="77" applyNumberFormat="0" applyProtection="0">
      <alignment horizontal="left" vertical="top" indent="1"/>
    </xf>
    <xf numFmtId="0" fontId="23" fillId="102" borderId="77" applyNumberFormat="0" applyProtection="0">
      <alignment horizontal="left" vertical="top" indent="1"/>
    </xf>
    <xf numFmtId="0" fontId="23" fillId="104" borderId="28" applyNumberFormat="0" applyProtection="0">
      <alignment horizontal="left" vertical="center" indent="1"/>
    </xf>
    <xf numFmtId="0" fontId="68" fillId="0" borderId="32" applyNumberFormat="0" applyFill="0" applyAlignment="0" applyProtection="0"/>
    <xf numFmtId="0" fontId="40" fillId="68" borderId="77" applyNumberFormat="0" applyProtection="0">
      <alignment horizontal="left" vertical="top" indent="1"/>
    </xf>
    <xf numFmtId="4" fontId="23" fillId="95" borderId="28" applyNumberFormat="0" applyProtection="0">
      <alignment horizontal="right" vertical="center"/>
    </xf>
    <xf numFmtId="4" fontId="40" fillId="97" borderId="73" applyNumberFormat="0" applyProtection="0">
      <alignment horizontal="right" vertical="center"/>
    </xf>
    <xf numFmtId="4" fontId="40" fillId="0" borderId="77" applyNumberFormat="0" applyProtection="0">
      <alignment horizontal="right" vertical="center"/>
    </xf>
    <xf numFmtId="0" fontId="3" fillId="84" borderId="73" applyNumberFormat="0" applyProtection="0">
      <alignment horizontal="left" vertical="center" indent="1"/>
    </xf>
    <xf numFmtId="4" fontId="40" fillId="0" borderId="77" applyNumberFormat="0" applyProtection="0">
      <alignment horizontal="left" vertical="center" indent="1"/>
    </xf>
    <xf numFmtId="0" fontId="3" fillId="0" borderId="73" applyNumberFormat="0" applyProtection="0">
      <alignment horizontal="left" vertical="center" indent="1"/>
    </xf>
    <xf numFmtId="4" fontId="82" fillId="100" borderId="73" applyNumberFormat="0" applyProtection="0">
      <alignment horizontal="right" vertical="center"/>
    </xf>
    <xf numFmtId="0" fontId="23" fillId="70" borderId="57" applyNumberFormat="0">
      <protection locked="0"/>
    </xf>
    <xf numFmtId="0" fontId="23" fillId="101" borderId="28" applyNumberFormat="0" applyProtection="0">
      <alignment horizontal="left" vertical="center" indent="1"/>
    </xf>
    <xf numFmtId="0" fontId="23" fillId="107" borderId="28" applyNumberFormat="0" applyProtection="0">
      <alignment horizontal="left" vertical="center" indent="1"/>
    </xf>
    <xf numFmtId="0" fontId="23" fillId="102" borderId="77" applyNumberFormat="0" applyProtection="0">
      <alignment horizontal="left" vertical="top" indent="1"/>
    </xf>
    <xf numFmtId="0" fontId="3" fillId="103" borderId="73" applyNumberFormat="0" applyProtection="0">
      <alignment horizontal="left" vertical="center" indent="1"/>
    </xf>
    <xf numFmtId="4" fontId="23" fillId="102" borderId="35" applyNumberFormat="0" applyProtection="0">
      <alignment horizontal="left" vertical="center" indent="1"/>
    </xf>
    <xf numFmtId="4" fontId="40" fillId="102" borderId="77" applyNumberFormat="0" applyProtection="0">
      <alignment horizontal="right" vertical="center"/>
    </xf>
    <xf numFmtId="4" fontId="23" fillId="94" borderId="28" applyNumberFormat="0" applyProtection="0">
      <alignment horizontal="right" vertical="center"/>
    </xf>
    <xf numFmtId="4" fontId="23" fillId="92" borderId="28" applyNumberFormat="0" applyProtection="0">
      <alignment horizontal="right" vertical="center"/>
    </xf>
    <xf numFmtId="4" fontId="40" fillId="89" borderId="77" applyNumberFormat="0" applyProtection="0">
      <alignment horizontal="right" vertical="center"/>
    </xf>
    <xf numFmtId="4" fontId="23" fillId="89" borderId="28"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23" fillId="95" borderId="28" applyNumberFormat="0" applyProtection="0">
      <alignment horizontal="right" vertical="center"/>
    </xf>
    <xf numFmtId="4" fontId="40" fillId="54" borderId="73" applyNumberFormat="0" applyProtection="0">
      <alignment horizontal="left" vertical="center" indent="1"/>
    </xf>
    <xf numFmtId="4" fontId="36" fillId="82" borderId="77" applyNumberFormat="0" applyProtection="0">
      <alignment vertical="center"/>
    </xf>
    <xf numFmtId="0" fontId="70" fillId="49" borderId="28" applyNumberFormat="0" applyAlignment="0" applyProtection="0"/>
    <xf numFmtId="0" fontId="23" fillId="70" borderId="57" applyNumberFormat="0">
      <protection locked="0"/>
    </xf>
    <xf numFmtId="0" fontId="23" fillId="70" borderId="57" applyNumberFormat="0">
      <protection locked="0"/>
    </xf>
    <xf numFmtId="0" fontId="57" fillId="79" borderId="28" applyNumberFormat="0" applyAlignment="0" applyProtection="0"/>
    <xf numFmtId="0" fontId="23" fillId="104" borderId="28" applyNumberFormat="0" applyProtection="0">
      <alignment horizontal="left" vertical="center" indent="1"/>
    </xf>
    <xf numFmtId="0" fontId="3" fillId="103" borderId="73" applyNumberFormat="0" applyProtection="0">
      <alignment horizontal="left" vertical="center" indent="1"/>
    </xf>
    <xf numFmtId="4" fontId="23" fillId="90" borderId="28" applyNumberFormat="0" applyProtection="0">
      <alignment horizontal="right" vertical="center"/>
    </xf>
    <xf numFmtId="4" fontId="40" fillId="72" borderId="77" applyNumberFormat="0" applyProtection="0">
      <alignment vertical="center"/>
    </xf>
    <xf numFmtId="4" fontId="40" fillId="102" borderId="77" applyNumberFormat="0" applyProtection="0">
      <alignment horizontal="right" vertical="center"/>
    </xf>
    <xf numFmtId="4" fontId="40" fillId="54" borderId="73" applyNumberFormat="0" applyProtection="0">
      <alignment horizontal="left" vertical="center" indent="1"/>
    </xf>
    <xf numFmtId="4" fontId="23" fillId="85" borderId="28" applyNumberFormat="0" applyProtection="0">
      <alignment horizontal="right" vertical="center"/>
    </xf>
    <xf numFmtId="4" fontId="23" fillId="86" borderId="28" applyNumberFormat="0" applyProtection="0">
      <alignment horizontal="right" vertical="center"/>
    </xf>
    <xf numFmtId="0" fontId="23" fillId="107" borderId="28" applyNumberFormat="0" applyProtection="0">
      <alignment horizontal="left" vertical="center" indent="1"/>
    </xf>
    <xf numFmtId="4" fontId="35" fillId="59" borderId="77" applyNumberFormat="0" applyProtection="0">
      <alignment horizontal="right" vertical="center"/>
    </xf>
    <xf numFmtId="4" fontId="36" fillId="82" borderId="77" applyNumberFormat="0" applyProtection="0">
      <alignment vertical="center"/>
    </xf>
    <xf numFmtId="0" fontId="40" fillId="108" borderId="83" applyNumberFormat="0" applyFont="0" applyAlignment="0" applyProtection="0"/>
    <xf numFmtId="0" fontId="85" fillId="102" borderId="77" applyNumberFormat="0" applyProtection="0">
      <alignment horizontal="left" vertical="top" indent="1"/>
    </xf>
    <xf numFmtId="4" fontId="40" fillId="0" borderId="77" applyNumberFormat="0" applyProtection="0">
      <alignment horizontal="left" vertical="center" indent="1"/>
    </xf>
    <xf numFmtId="0" fontId="3" fillId="0" borderId="73" applyNumberFormat="0" applyProtection="0">
      <alignment horizontal="left" vertical="center" indent="1"/>
    </xf>
    <xf numFmtId="0" fontId="23" fillId="101" borderId="77" applyNumberFormat="0" applyProtection="0">
      <alignment horizontal="left" vertical="top" indent="1"/>
    </xf>
    <xf numFmtId="4" fontId="41" fillId="69" borderId="77" applyNumberFormat="0" applyProtection="0">
      <alignment vertical="center"/>
    </xf>
    <xf numFmtId="4" fontId="46" fillId="69" borderId="77" applyNumberFormat="0" applyProtection="0">
      <alignment horizontal="right" vertical="center"/>
    </xf>
    <xf numFmtId="4" fontId="45" fillId="68" borderId="79" applyNumberFormat="0" applyProtection="0">
      <alignment horizontal="left" vertical="center" indent="1"/>
    </xf>
    <xf numFmtId="4" fontId="35" fillId="59" borderId="77" applyNumberFormat="0" applyProtection="0">
      <alignment horizontal="right" vertical="center"/>
    </xf>
    <xf numFmtId="0" fontId="40" fillId="68" borderId="77" applyNumberFormat="0" applyProtection="0">
      <alignment horizontal="left" vertical="top" indent="1"/>
    </xf>
    <xf numFmtId="4" fontId="41" fillId="69" borderId="77" applyNumberFormat="0" applyProtection="0">
      <alignment horizontal="right" vertical="center"/>
    </xf>
    <xf numFmtId="4" fontId="35" fillId="63" borderId="77" applyNumberFormat="0" applyProtection="0">
      <alignment horizontal="right" vertical="center"/>
    </xf>
    <xf numFmtId="4" fontId="33" fillId="66" borderId="79" applyNumberFormat="0" applyProtection="0">
      <alignment horizontal="left" vertical="center" indent="1"/>
    </xf>
    <xf numFmtId="0" fontId="3" fillId="66" borderId="77" applyNumberFormat="0" applyProtection="0">
      <alignment horizontal="left" vertical="center" indent="1"/>
    </xf>
    <xf numFmtId="4" fontId="40" fillId="87" borderId="77" applyNumberFormat="0" applyProtection="0">
      <alignment horizontal="right" vertical="center"/>
    </xf>
    <xf numFmtId="4" fontId="40" fillId="87" borderId="77" applyNumberFormat="0" applyProtection="0">
      <alignment horizontal="right" vertical="center"/>
    </xf>
    <xf numFmtId="4" fontId="35" fillId="5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35" fillId="61"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4" borderId="77" applyNumberFormat="0" applyProtection="0">
      <alignment horizontal="right" vertical="center"/>
    </xf>
    <xf numFmtId="4" fontId="35" fillId="63"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35" fillId="64"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23" fillId="89" borderId="28" applyNumberFormat="0" applyProtection="0">
      <alignment horizontal="right" vertical="center"/>
    </xf>
    <xf numFmtId="4" fontId="40" fillId="95"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35" fillId="66" borderId="77" applyNumberFormat="0" applyProtection="0">
      <alignment horizontal="right" vertical="center"/>
    </xf>
    <xf numFmtId="4" fontId="40" fillId="102" borderId="77" applyNumberFormat="0" applyProtection="0">
      <alignment horizontal="right" vertical="center"/>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4" fontId="23" fillId="102" borderId="28" applyNumberFormat="0" applyProtection="0">
      <alignment horizontal="right" vertical="center"/>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6"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4" fontId="40" fillId="72" borderId="77" applyNumberFormat="0" applyProtection="0">
      <alignment horizontal="left" vertical="center" indent="1"/>
    </xf>
    <xf numFmtId="4" fontId="82" fillId="72" borderId="77" applyNumberFormat="0" applyProtection="0">
      <alignment vertical="center"/>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4" fontId="40" fillId="101" borderId="77" applyNumberFormat="0" applyProtection="0">
      <alignment horizontal="right" vertical="center"/>
    </xf>
    <xf numFmtId="0" fontId="40" fillId="72" borderId="77" applyNumberFormat="0" applyProtection="0">
      <alignment horizontal="left" vertical="top" indent="1"/>
    </xf>
    <xf numFmtId="4" fontId="82" fillId="101" borderId="77" applyNumberFormat="0" applyProtection="0">
      <alignment horizontal="right" vertical="center"/>
    </xf>
    <xf numFmtId="4" fontId="41" fillId="69"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88" fillId="101" borderId="77" applyNumberFormat="0" applyProtection="0">
      <alignment horizontal="right" vertical="center"/>
    </xf>
    <xf numFmtId="4" fontId="82" fillId="101" borderId="77" applyNumberFormat="0" applyProtection="0">
      <alignment horizontal="right" vertical="center"/>
    </xf>
    <xf numFmtId="4" fontId="36" fillId="54" borderId="77" applyNumberFormat="0" applyProtection="0">
      <alignment horizontal="left" vertical="center" indent="1"/>
    </xf>
    <xf numFmtId="4" fontId="113" fillId="54" borderId="77" applyNumberFormat="0" applyProtection="0">
      <alignment vertical="center"/>
    </xf>
    <xf numFmtId="4" fontId="36" fillId="82" borderId="77" applyNumberFormat="0" applyProtection="0">
      <alignment vertical="center"/>
    </xf>
    <xf numFmtId="4" fontId="83" fillId="67" borderId="28" applyNumberFormat="0" applyProtection="0">
      <alignment horizontal="right" vertical="center"/>
    </xf>
    <xf numFmtId="4" fontId="40" fillId="102" borderId="77" applyNumberFormat="0" applyProtection="0">
      <alignment horizontal="right" vertical="center"/>
    </xf>
    <xf numFmtId="0" fontId="3" fillId="69" borderId="77" applyNumberFormat="0" applyProtection="0">
      <alignment horizontal="left" vertical="top" indent="1"/>
    </xf>
    <xf numFmtId="0" fontId="23" fillId="105" borderId="28" applyNumberFormat="0" applyProtection="0">
      <alignment horizontal="left" vertical="center" indent="1"/>
    </xf>
    <xf numFmtId="4" fontId="23" fillId="95" borderId="28" applyNumberFormat="0" applyProtection="0">
      <alignment horizontal="right" vertical="center"/>
    </xf>
    <xf numFmtId="0" fontId="3" fillId="69" borderId="77" applyNumberFormat="0" applyProtection="0">
      <alignment horizontal="left" vertical="top" indent="1"/>
    </xf>
    <xf numFmtId="0" fontId="23" fillId="101" borderId="28" applyNumberFormat="0" applyProtection="0">
      <alignment horizontal="left" vertical="center" indent="1"/>
    </xf>
    <xf numFmtId="4" fontId="88" fillId="101" borderId="77" applyNumberFormat="0" applyProtection="0">
      <alignment horizontal="right" vertical="center"/>
    </xf>
    <xf numFmtId="4" fontId="88" fillId="101" borderId="77" applyNumberFormat="0" applyProtection="0">
      <alignment horizontal="right" vertical="center"/>
    </xf>
    <xf numFmtId="4" fontId="40" fillId="102" borderId="77" applyNumberFormat="0" applyProtection="0">
      <alignment horizontal="left" vertical="center" indent="1"/>
    </xf>
    <xf numFmtId="4" fontId="40" fillId="102" borderId="77" applyNumberFormat="0" applyProtection="0">
      <alignment horizontal="left" vertical="center" indent="1"/>
    </xf>
    <xf numFmtId="0" fontId="3" fillId="69" borderId="77" applyNumberFormat="0" applyProtection="0">
      <alignment horizontal="left" vertical="top" indent="1"/>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55"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4" fontId="40" fillId="102" borderId="77" applyNumberFormat="0" applyProtection="0">
      <alignment horizontal="right" vertical="center"/>
    </xf>
    <xf numFmtId="0" fontId="3" fillId="68" borderId="77" applyNumberFormat="0" applyProtection="0">
      <alignment horizontal="left" vertical="center" indent="1"/>
    </xf>
    <xf numFmtId="0" fontId="3" fillId="68" borderId="77" applyNumberFormat="0" applyProtection="0">
      <alignment horizontal="left" vertical="center" indent="1"/>
    </xf>
    <xf numFmtId="4" fontId="40" fillId="90" borderId="77" applyNumberFormat="0" applyProtection="0">
      <alignment horizontal="right" vertical="center"/>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4" fontId="40" fillId="95" borderId="77" applyNumberFormat="0" applyProtection="0">
      <alignment horizontal="right" vertical="center"/>
    </xf>
    <xf numFmtId="0" fontId="3" fillId="69"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4" fontId="36" fillId="82" borderId="77" applyNumberFormat="0" applyProtection="0">
      <alignment vertical="center"/>
    </xf>
    <xf numFmtId="0" fontId="23" fillId="48" borderId="28" applyNumberFormat="0" applyFont="0" applyAlignment="0" applyProtection="0"/>
    <xf numFmtId="4" fontId="40" fillId="88" borderId="77" applyNumberFormat="0" applyProtection="0">
      <alignment horizontal="right" vertical="center"/>
    </xf>
    <xf numFmtId="4" fontId="23" fillId="54" borderId="28" applyNumberFormat="0" applyProtection="0">
      <alignment horizontal="left" vertical="center" indent="1"/>
    </xf>
    <xf numFmtId="4" fontId="82" fillId="100" borderId="73" applyNumberFormat="0" applyProtection="0">
      <alignment horizontal="right" vertical="center"/>
    </xf>
    <xf numFmtId="0" fontId="3" fillId="103" borderId="73" applyNumberFormat="0" applyProtection="0">
      <alignment horizontal="left" vertical="center" indent="1"/>
    </xf>
    <xf numFmtId="0" fontId="23" fillId="101"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center" indent="1"/>
    </xf>
    <xf numFmtId="4" fontId="40" fillId="102" borderId="77" applyNumberFormat="0" applyProtection="0">
      <alignment horizontal="left" vertical="center" indent="1"/>
    </xf>
    <xf numFmtId="0" fontId="23" fillId="101" borderId="28" applyNumberFormat="0" applyProtection="0">
      <alignment horizontal="left" vertical="center" indent="1"/>
    </xf>
    <xf numFmtId="0" fontId="23" fillId="48" borderId="28" applyNumberFormat="0" applyFont="0" applyAlignment="0" applyProtection="0"/>
    <xf numFmtId="0" fontId="3" fillId="69" borderId="77" applyNumberFormat="0" applyProtection="0">
      <alignment horizontal="left" vertical="top" indent="1"/>
    </xf>
    <xf numFmtId="0" fontId="3" fillId="69" borderId="77" applyNumberFormat="0" applyProtection="0">
      <alignment horizontal="left" vertical="top" indent="1"/>
    </xf>
    <xf numFmtId="0" fontId="3" fillId="68" borderId="77" applyNumberFormat="0" applyProtection="0">
      <alignment horizontal="left" vertical="top" indent="1"/>
    </xf>
    <xf numFmtId="0" fontId="3" fillId="69" borderId="77" applyNumberFormat="0" applyProtection="0">
      <alignment horizontal="left" vertical="center" indent="1"/>
    </xf>
    <xf numFmtId="4" fontId="23" fillId="98" borderId="35" applyNumberFormat="0" applyProtection="0">
      <alignment horizontal="left" vertical="center" indent="1"/>
    </xf>
    <xf numFmtId="4" fontId="23" fillId="96" borderId="28" applyNumberFormat="0" applyProtection="0">
      <alignment horizontal="right" vertical="center"/>
    </xf>
    <xf numFmtId="4" fontId="23" fillId="98" borderId="35" applyNumberFormat="0" applyProtection="0">
      <alignment horizontal="left" vertical="center" indent="1"/>
    </xf>
    <xf numFmtId="4" fontId="23" fillId="96" borderId="28" applyNumberFormat="0" applyProtection="0">
      <alignment horizontal="right" vertical="center"/>
    </xf>
    <xf numFmtId="0" fontId="3" fillId="68" borderId="77" applyNumberFormat="0" applyProtection="0">
      <alignment horizontal="left" vertical="top" indent="1"/>
    </xf>
    <xf numFmtId="0" fontId="23" fillId="71" borderId="77" applyNumberFormat="0" applyProtection="0">
      <alignment horizontal="left" vertical="top" indent="1"/>
    </xf>
    <xf numFmtId="0" fontId="40" fillId="68" borderId="77" applyNumberFormat="0" applyProtection="0">
      <alignment horizontal="left" vertical="top" indent="1"/>
    </xf>
    <xf numFmtId="4" fontId="23" fillId="82" borderId="28" applyNumberFormat="0" applyProtection="0">
      <alignment vertical="center"/>
    </xf>
    <xf numFmtId="4" fontId="35" fillId="57" borderId="77" applyNumberFormat="0" applyProtection="0">
      <alignment horizontal="right" vertical="center"/>
    </xf>
    <xf numFmtId="4" fontId="23" fillId="86" borderId="28" applyNumberFormat="0" applyProtection="0">
      <alignment horizontal="right" vertical="center"/>
    </xf>
    <xf numFmtId="0" fontId="3" fillId="4" borderId="73" applyNumberFormat="0" applyProtection="0">
      <alignment horizontal="left" vertical="center" indent="1"/>
    </xf>
    <xf numFmtId="4" fontId="23" fillId="102" borderId="35" applyNumberFormat="0" applyProtection="0">
      <alignment horizontal="left" vertical="center" indent="1"/>
    </xf>
    <xf numFmtId="4" fontId="40" fillId="88" borderId="77" applyNumberFormat="0" applyProtection="0">
      <alignment horizontal="right" vertical="center"/>
    </xf>
    <xf numFmtId="4" fontId="23" fillId="95" borderId="28"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0" fontId="23" fillId="70" borderId="57" applyNumberFormat="0">
      <protection locked="0"/>
    </xf>
    <xf numFmtId="0" fontId="3" fillId="55" borderId="77" applyNumberFormat="0" applyProtection="0">
      <alignment horizontal="left" vertical="center" indent="1"/>
    </xf>
    <xf numFmtId="4" fontId="3" fillId="71" borderId="35" applyNumberFormat="0" applyProtection="0">
      <alignment horizontal="left" vertical="center" indent="1"/>
    </xf>
    <xf numFmtId="4" fontId="40" fillId="56" borderId="73" applyNumberFormat="0" applyProtection="0">
      <alignment horizontal="right" vertical="center"/>
    </xf>
    <xf numFmtId="4" fontId="23" fillId="86" borderId="28" applyNumberFormat="0" applyProtection="0">
      <alignment horizontal="right" vertical="center"/>
    </xf>
    <xf numFmtId="4" fontId="23" fillId="85" borderId="28" applyNumberFormat="0" applyProtection="0">
      <alignment horizontal="right" vertical="center"/>
    </xf>
    <xf numFmtId="4" fontId="40" fillId="87" borderId="77" applyNumberFormat="0" applyProtection="0">
      <alignment horizontal="right" vertical="center"/>
    </xf>
    <xf numFmtId="4" fontId="23" fillId="102" borderId="35" applyNumberFormat="0" applyProtection="0">
      <alignment horizontal="left" vertical="center" indent="1"/>
    </xf>
    <xf numFmtId="4" fontId="23" fillId="86" borderId="28" applyNumberFormat="0" applyProtection="0">
      <alignment horizontal="right" vertical="center"/>
    </xf>
    <xf numFmtId="0" fontId="23" fillId="70" borderId="57" applyNumberFormat="0">
      <protection locked="0"/>
    </xf>
    <xf numFmtId="4" fontId="23" fillId="88" borderId="35" applyNumberFormat="0" applyProtection="0">
      <alignment horizontal="right" vertical="center"/>
    </xf>
    <xf numFmtId="4" fontId="23" fillId="88" borderId="35" applyNumberFormat="0" applyProtection="0">
      <alignment horizontal="right" vertical="center"/>
    </xf>
    <xf numFmtId="0" fontId="84" fillId="82" borderId="77" applyNumberFormat="0" applyProtection="0">
      <alignment horizontal="left" vertical="top" indent="1"/>
    </xf>
    <xf numFmtId="4" fontId="23" fillId="82" borderId="28" applyNumberFormat="0" applyProtection="0">
      <alignment vertical="center"/>
    </xf>
    <xf numFmtId="4" fontId="40" fillId="72" borderId="73" applyNumberFormat="0" applyProtection="0">
      <alignment vertical="center"/>
    </xf>
    <xf numFmtId="4" fontId="36" fillId="82" borderId="77" applyNumberFormat="0" applyProtection="0">
      <alignment vertical="center"/>
    </xf>
    <xf numFmtId="0" fontId="14" fillId="71" borderId="78" applyBorder="0"/>
    <xf numFmtId="0" fontId="23" fillId="107" borderId="28" applyNumberFormat="0" applyProtection="0">
      <alignment horizontal="left" vertical="center" indent="1"/>
    </xf>
    <xf numFmtId="4" fontId="35" fillId="69" borderId="77" applyNumberFormat="0" applyProtection="0">
      <alignment horizontal="right" vertical="center"/>
    </xf>
    <xf numFmtId="0" fontId="23" fillId="107" borderId="77" applyNumberFormat="0" applyProtection="0">
      <alignment horizontal="left" vertical="top" indent="1"/>
    </xf>
    <xf numFmtId="4" fontId="35" fillId="62" borderId="77" applyNumberFormat="0" applyProtection="0">
      <alignment horizontal="right" vertical="center"/>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4" fontId="40" fillId="101" borderId="77" applyNumberFormat="0" applyProtection="0">
      <alignment horizontal="right" vertical="center"/>
    </xf>
    <xf numFmtId="0" fontId="3" fillId="55" borderId="77" applyNumberFormat="0" applyProtection="0">
      <alignment horizontal="left" vertical="top" indent="1"/>
    </xf>
    <xf numFmtId="0" fontId="3" fillId="69"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top" indent="1"/>
    </xf>
    <xf numFmtId="0" fontId="40" fillId="68" borderId="77" applyNumberFormat="0" applyProtection="0">
      <alignment horizontal="left" vertical="top" indent="1"/>
    </xf>
    <xf numFmtId="0" fontId="3" fillId="55" borderId="77" applyNumberFormat="0" applyProtection="0">
      <alignment horizontal="left" vertical="top" indent="1"/>
    </xf>
    <xf numFmtId="4" fontId="40" fillId="72" borderId="77" applyNumberFormat="0" applyProtection="0">
      <alignment vertical="center"/>
    </xf>
    <xf numFmtId="4" fontId="40" fillId="89" borderId="77" applyNumberFormat="0" applyProtection="0">
      <alignment horizontal="right" vertical="center"/>
    </xf>
    <xf numFmtId="4" fontId="88" fillId="101" borderId="77" applyNumberFormat="0" applyProtection="0">
      <alignment horizontal="right" vertical="center"/>
    </xf>
    <xf numFmtId="0" fontId="3" fillId="68" borderId="77" applyNumberFormat="0" applyProtection="0">
      <alignment horizontal="left" vertical="center" indent="1"/>
    </xf>
    <xf numFmtId="4" fontId="88" fillId="101" borderId="77" applyNumberFormat="0" applyProtection="0">
      <alignment horizontal="right" vertical="center"/>
    </xf>
    <xf numFmtId="0" fontId="23" fillId="107" borderId="77" applyNumberFormat="0" applyProtection="0">
      <alignment horizontal="left" vertical="top" indent="1"/>
    </xf>
    <xf numFmtId="4" fontId="35" fillId="62" borderId="77" applyNumberFormat="0" applyProtection="0">
      <alignment horizontal="right" vertical="center"/>
    </xf>
    <xf numFmtId="4" fontId="82" fillId="72" borderId="77" applyNumberFormat="0" applyProtection="0">
      <alignment vertical="center"/>
    </xf>
    <xf numFmtId="4" fontId="23" fillId="54" borderId="28" applyNumberFormat="0" applyProtection="0">
      <alignment horizontal="left" vertical="center" indent="1"/>
    </xf>
    <xf numFmtId="0" fontId="23" fillId="107" borderId="28" applyNumberFormat="0" applyProtection="0">
      <alignment horizontal="left" vertical="center" indent="1"/>
    </xf>
    <xf numFmtId="0" fontId="40" fillId="68" borderId="77" applyNumberFormat="0" applyProtection="0">
      <alignment horizontal="left" vertical="top" indent="1"/>
    </xf>
    <xf numFmtId="4" fontId="88" fillId="101" borderId="77" applyNumberFormat="0" applyProtection="0">
      <alignment horizontal="right" vertical="center"/>
    </xf>
    <xf numFmtId="0" fontId="3" fillId="68" borderId="77" applyNumberFormat="0" applyProtection="0">
      <alignment horizontal="left" vertical="center" indent="1"/>
    </xf>
    <xf numFmtId="4" fontId="82" fillId="72" borderId="77" applyNumberFormat="0" applyProtection="0">
      <alignment vertical="center"/>
    </xf>
    <xf numFmtId="44" fontId="2" fillId="0" borderId="0" applyFont="0" applyFill="0" applyBorder="0" applyAlignment="0" applyProtection="0"/>
    <xf numFmtId="0" fontId="40" fillId="68" borderId="77" applyNumberFormat="0" applyProtection="0">
      <alignment horizontal="left" vertical="top" indent="1"/>
    </xf>
    <xf numFmtId="0" fontId="40" fillId="68" borderId="77" applyNumberFormat="0" applyProtection="0">
      <alignment horizontal="left" vertical="top" indent="1"/>
    </xf>
    <xf numFmtId="4" fontId="40" fillId="101" borderId="77" applyNumberFormat="0" applyProtection="0">
      <alignment horizontal="right" vertical="center"/>
    </xf>
    <xf numFmtId="4" fontId="82" fillId="72" borderId="77" applyNumberFormat="0" applyProtection="0">
      <alignment vertical="center"/>
    </xf>
    <xf numFmtId="4" fontId="40" fillId="72" borderId="77" applyNumberFormat="0" applyProtection="0">
      <alignment horizontal="left" vertical="center" indent="1"/>
    </xf>
    <xf numFmtId="4" fontId="40" fillId="72" borderId="77" applyNumberFormat="0" applyProtection="0">
      <alignment vertical="center"/>
    </xf>
    <xf numFmtId="4" fontId="40" fillId="72" borderId="77" applyNumberFormat="0" applyProtection="0">
      <alignment horizontal="left" vertical="center" indent="1"/>
    </xf>
    <xf numFmtId="0" fontId="3" fillId="55" borderId="77" applyNumberFormat="0" applyProtection="0">
      <alignment horizontal="left" vertical="top" indent="1"/>
    </xf>
    <xf numFmtId="0" fontId="23" fillId="101" borderId="77" applyNumberFormat="0" applyProtection="0">
      <alignment horizontal="left" vertical="top" indent="1"/>
    </xf>
    <xf numFmtId="4" fontId="83" fillId="72" borderId="80" applyNumberFormat="0" applyProtection="0">
      <alignment vertical="center"/>
    </xf>
    <xf numFmtId="4" fontId="33" fillId="66" borderId="77" applyNumberFormat="0" applyProtection="0">
      <alignment horizontal="left" vertical="center" indent="1"/>
    </xf>
    <xf numFmtId="4" fontId="35" fillId="60" borderId="77" applyNumberFormat="0" applyProtection="0">
      <alignment horizontal="right" vertical="center"/>
    </xf>
    <xf numFmtId="0" fontId="3" fillId="55" borderId="77" applyNumberFormat="0" applyProtection="0">
      <alignment horizontal="left" vertical="top" indent="1"/>
    </xf>
    <xf numFmtId="0" fontId="3" fillId="55" borderId="77" applyNumberFormat="0" applyProtection="0">
      <alignment horizontal="left" vertical="center" indent="1"/>
    </xf>
    <xf numFmtId="4" fontId="36" fillId="82" borderId="77" applyNumberFormat="0" applyProtection="0">
      <alignment vertical="center"/>
    </xf>
    <xf numFmtId="0" fontId="3" fillId="69" borderId="77" applyNumberFormat="0" applyProtection="0">
      <alignment horizontal="left" vertical="top" indent="1"/>
    </xf>
    <xf numFmtId="4" fontId="36" fillId="54" borderId="77" applyNumberFormat="0" applyProtection="0">
      <alignment horizontal="left" vertical="center" indent="1"/>
    </xf>
    <xf numFmtId="4" fontId="23" fillId="88" borderId="35" applyNumberFormat="0" applyProtection="0">
      <alignment horizontal="right" vertical="center"/>
    </xf>
    <xf numFmtId="4" fontId="23" fillId="102" borderId="28" applyNumberFormat="0" applyProtection="0">
      <alignment horizontal="right" vertical="center"/>
    </xf>
    <xf numFmtId="4" fontId="35" fillId="56" borderId="77" applyNumberFormat="0" applyProtection="0">
      <alignment horizontal="right" vertical="center"/>
    </xf>
    <xf numFmtId="4" fontId="35" fillId="60" borderId="77" applyNumberFormat="0" applyProtection="0">
      <alignment horizontal="right" vertical="center"/>
    </xf>
    <xf numFmtId="0" fontId="3" fillId="55" borderId="77" applyNumberFormat="0" applyProtection="0">
      <alignment horizontal="left" vertical="top" indent="1"/>
    </xf>
    <xf numFmtId="4" fontId="35" fillId="64" borderId="77" applyNumberFormat="0" applyProtection="0">
      <alignment horizontal="right" vertical="center"/>
    </xf>
    <xf numFmtId="0" fontId="3" fillId="69" borderId="77" applyNumberFormat="0" applyProtection="0">
      <alignment horizontal="left" vertical="top" indent="1"/>
    </xf>
    <xf numFmtId="0" fontId="3" fillId="66" borderId="77" applyNumberFormat="0" applyProtection="0">
      <alignment horizontal="left" vertical="top" indent="1"/>
    </xf>
    <xf numFmtId="4" fontId="35" fillId="69" borderId="77" applyNumberFormat="0" applyProtection="0">
      <alignment horizontal="right" vertical="center"/>
    </xf>
    <xf numFmtId="4" fontId="33" fillId="66" borderId="79" applyNumberFormat="0" applyProtection="0">
      <alignment horizontal="left" vertical="center" indent="1"/>
    </xf>
    <xf numFmtId="4" fontId="23" fillId="92" borderId="28" applyNumberFormat="0" applyProtection="0">
      <alignment horizontal="right" vertical="center"/>
    </xf>
    <xf numFmtId="0" fontId="23" fillId="73" borderId="80"/>
    <xf numFmtId="0" fontId="121" fillId="104" borderId="82" applyNumberFormat="0" applyAlignment="0" applyProtection="0"/>
    <xf numFmtId="0" fontId="120" fillId="0" borderId="81" applyFill="0" applyProtection="0">
      <alignment horizontal="right"/>
    </xf>
    <xf numFmtId="0" fontId="135" fillId="116" borderId="82" applyNumberFormat="0" applyAlignment="0" applyProtection="0"/>
    <xf numFmtId="4" fontId="23" fillId="94" borderId="28" applyNumberFormat="0" applyProtection="0">
      <alignment horizontal="right" vertical="center"/>
    </xf>
    <xf numFmtId="0" fontId="36" fillId="54" borderId="77" applyNumberFormat="0" applyProtection="0">
      <alignment horizontal="left" vertical="top" indent="1"/>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36" fillId="54" borderId="77" applyNumberFormat="0" applyProtection="0">
      <alignment horizontal="left" vertical="center" indent="1"/>
    </xf>
    <xf numFmtId="4" fontId="113" fillId="54" borderId="77" applyNumberFormat="0" applyProtection="0">
      <alignment vertical="center"/>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7" borderId="77" applyNumberFormat="0" applyProtection="0">
      <alignment horizontal="right" vertical="center"/>
    </xf>
    <xf numFmtId="4" fontId="40" fillId="90" borderId="77" applyNumberFormat="0" applyProtection="0">
      <alignment horizontal="right" vertical="center"/>
    </xf>
    <xf numFmtId="4" fontId="40" fillId="89" borderId="77" applyNumberFormat="0" applyProtection="0">
      <alignment horizontal="right" vertical="center"/>
    </xf>
    <xf numFmtId="4" fontId="40" fillId="102" borderId="77" applyNumberFormat="0" applyProtection="0">
      <alignment horizontal="right" vertical="center"/>
    </xf>
    <xf numFmtId="4" fontId="40" fillId="95" borderId="77" applyNumberFormat="0" applyProtection="0">
      <alignment horizontal="right" vertical="center"/>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4" fontId="40" fillId="72" borderId="77" applyNumberFormat="0" applyProtection="0">
      <alignment vertical="center"/>
    </xf>
    <xf numFmtId="4" fontId="40" fillId="72" borderId="77" applyNumberFormat="0" applyProtection="0">
      <alignment vertical="center"/>
    </xf>
    <xf numFmtId="0" fontId="23" fillId="70" borderId="57" applyNumberFormat="0">
      <protection locked="0"/>
    </xf>
    <xf numFmtId="4" fontId="41" fillId="69" borderId="77" applyNumberFormat="0" applyProtection="0">
      <alignment vertical="center"/>
    </xf>
    <xf numFmtId="4" fontId="40" fillId="101" borderId="77" applyNumberFormat="0" applyProtection="0">
      <alignment horizontal="right" vertical="center"/>
    </xf>
    <xf numFmtId="4" fontId="40" fillId="101" borderId="77" applyNumberFormat="0" applyProtection="0">
      <alignment horizontal="right" vertical="center"/>
    </xf>
    <xf numFmtId="0" fontId="23" fillId="73" borderId="80"/>
    <xf numFmtId="0" fontId="36" fillId="54" borderId="77" applyNumberFormat="0" applyProtection="0">
      <alignment horizontal="left" vertical="top" indent="1"/>
    </xf>
    <xf numFmtId="0" fontId="3" fillId="55" borderId="77" applyNumberFormat="0" applyProtection="0">
      <alignment horizontal="left" vertical="top" indent="1"/>
    </xf>
    <xf numFmtId="0" fontId="2" fillId="0" borderId="0"/>
    <xf numFmtId="0" fontId="36" fillId="0" borderId="74" applyNumberFormat="0" applyFill="0" applyAlignment="0" applyProtection="0"/>
    <xf numFmtId="4" fontId="23" fillId="90" borderId="28" applyNumberFormat="0" applyProtection="0">
      <alignment horizontal="right" vertical="center"/>
    </xf>
    <xf numFmtId="0" fontId="40" fillId="68" borderId="77" applyNumberFormat="0" applyProtection="0">
      <alignment horizontal="left" vertical="top" indent="1"/>
    </xf>
    <xf numFmtId="4" fontId="40" fillId="101" borderId="77" applyNumberFormat="0" applyProtection="0">
      <alignment horizontal="right" vertical="center"/>
    </xf>
    <xf numFmtId="0" fontId="3" fillId="69" borderId="77" applyNumberFormat="0" applyProtection="0">
      <alignment horizontal="left" vertical="center" indent="1"/>
    </xf>
    <xf numFmtId="0" fontId="40" fillId="72" borderId="77" applyNumberFormat="0" applyProtection="0">
      <alignment horizontal="left" vertical="top" indent="1"/>
    </xf>
    <xf numFmtId="0" fontId="40" fillId="72" borderId="77" applyNumberFormat="0" applyProtection="0">
      <alignment horizontal="left" vertical="top" indent="1"/>
    </xf>
    <xf numFmtId="4" fontId="40" fillId="72" borderId="77" applyNumberFormat="0" applyProtection="0">
      <alignment horizontal="left" vertical="center" indent="1"/>
    </xf>
    <xf numFmtId="0" fontId="3" fillId="69" borderId="77" applyNumberFormat="0" applyProtection="0">
      <alignment horizontal="left" vertical="top" indent="1"/>
    </xf>
    <xf numFmtId="4" fontId="40" fillId="72" borderId="77" applyNumberFormat="0" applyProtection="0">
      <alignment horizontal="left" vertical="center" indent="1"/>
    </xf>
    <xf numFmtId="0" fontId="3" fillId="66"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8"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8" borderId="77" applyNumberFormat="0" applyProtection="0">
      <alignment horizontal="left" vertical="top"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96" borderId="77" applyNumberFormat="0" applyProtection="0">
      <alignment horizontal="right" vertical="center"/>
    </xf>
    <xf numFmtId="4" fontId="35" fillId="62" borderId="77" applyNumberFormat="0" applyProtection="0">
      <alignment horizontal="right" vertical="center"/>
    </xf>
    <xf numFmtId="4" fontId="40" fillId="96"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89" borderId="77" applyNumberFormat="0" applyProtection="0">
      <alignment horizontal="right" vertical="center"/>
    </xf>
    <xf numFmtId="4" fontId="40" fillId="90"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35" fillId="58" borderId="77" applyNumberFormat="0" applyProtection="0">
      <alignment horizontal="right" vertical="center"/>
    </xf>
    <xf numFmtId="4" fontId="40" fillId="88"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23" fillId="98" borderId="35" applyNumberFormat="0" applyProtection="0">
      <alignment horizontal="left" vertical="center" indent="1"/>
    </xf>
    <xf numFmtId="0" fontId="36" fillId="54" borderId="77" applyNumberFormat="0" applyProtection="0">
      <alignment horizontal="left" vertical="top" indent="1"/>
    </xf>
    <xf numFmtId="0" fontId="36" fillId="54" borderId="77" applyNumberFormat="0" applyProtection="0">
      <alignment horizontal="left" vertical="top" indent="1"/>
    </xf>
    <xf numFmtId="4" fontId="36" fillId="54" borderId="77" applyNumberFormat="0" applyProtection="0">
      <alignment horizontal="left" vertical="center" indent="1"/>
    </xf>
    <xf numFmtId="0" fontId="40" fillId="108" borderId="83" applyNumberFormat="0" applyFont="0" applyAlignment="0" applyProtection="0"/>
    <xf numFmtId="0" fontId="23" fillId="48" borderId="28" applyNumberFormat="0" applyFont="0" applyAlignment="0" applyProtection="0"/>
    <xf numFmtId="4" fontId="36" fillId="54" borderId="77" applyNumberFormat="0" applyProtection="0">
      <alignment horizontal="left" vertical="center" indent="1"/>
    </xf>
    <xf numFmtId="0" fontId="23" fillId="71" borderId="77" applyNumberFormat="0" applyProtection="0">
      <alignment horizontal="left" vertical="top" indent="1"/>
    </xf>
    <xf numFmtId="4" fontId="23" fillId="102" borderId="35" applyNumberFormat="0" applyProtection="0">
      <alignment horizontal="left" vertical="center" indent="1"/>
    </xf>
    <xf numFmtId="0" fontId="23" fillId="48" borderId="28" applyNumberFormat="0" applyFont="0" applyAlignment="0" applyProtection="0"/>
    <xf numFmtId="4" fontId="23" fillId="54" borderId="28" applyNumberFormat="0" applyProtection="0">
      <alignment horizontal="left" vertical="center" indent="1"/>
    </xf>
    <xf numFmtId="4" fontId="82" fillId="54" borderId="73" applyNumberFormat="0" applyProtection="0">
      <alignment vertical="center"/>
    </xf>
    <xf numFmtId="4" fontId="23" fillId="83" borderId="28" applyNumberFormat="0" applyProtection="0">
      <alignment horizontal="left" vertical="center" indent="1"/>
    </xf>
    <xf numFmtId="4" fontId="23" fillId="85" borderId="28" applyNumberFormat="0" applyProtection="0">
      <alignment horizontal="right" vertical="center"/>
    </xf>
    <xf numFmtId="4" fontId="40" fillId="57" borderId="73" applyNumberFormat="0" applyProtection="0">
      <alignment horizontal="right" vertical="center"/>
    </xf>
    <xf numFmtId="4" fontId="40" fillId="56" borderId="73" applyNumberFormat="0" applyProtection="0">
      <alignment horizontal="right" vertical="center"/>
    </xf>
    <xf numFmtId="4" fontId="35" fillId="58" borderId="77"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92" borderId="28" applyNumberFormat="0" applyProtection="0">
      <alignment horizontal="right" vertical="center"/>
    </xf>
    <xf numFmtId="4" fontId="40" fillId="102" borderId="77" applyNumberFormat="0" applyProtection="0">
      <alignment horizontal="right" vertical="center"/>
    </xf>
    <xf numFmtId="0" fontId="23" fillId="105" borderId="28" applyNumberFormat="0" applyProtection="0">
      <alignment horizontal="left" vertical="center" indent="1"/>
    </xf>
    <xf numFmtId="4" fontId="23" fillId="101" borderId="35" applyNumberFormat="0" applyProtection="0">
      <alignment horizontal="left" vertical="center" indent="1"/>
    </xf>
    <xf numFmtId="4" fontId="83" fillId="72" borderId="80" applyNumberFormat="0" applyProtection="0">
      <alignment vertical="center"/>
    </xf>
    <xf numFmtId="4" fontId="40" fillId="72" borderId="73" applyNumberFormat="0" applyProtection="0">
      <alignment vertical="center"/>
    </xf>
    <xf numFmtId="0" fontId="23" fillId="101" borderId="28" applyNumberFormat="0" applyProtection="0">
      <alignment horizontal="left" vertical="center" indent="1"/>
    </xf>
    <xf numFmtId="4" fontId="23" fillId="0" borderId="28" applyNumberFormat="0" applyProtection="0">
      <alignment horizontal="right" vertical="center"/>
    </xf>
    <xf numFmtId="4" fontId="23" fillId="94" borderId="28" applyNumberFormat="0" applyProtection="0">
      <alignment horizontal="right" vertical="center"/>
    </xf>
    <xf numFmtId="0" fontId="23" fillId="101" borderId="77" applyNumberFormat="0" applyProtection="0">
      <alignment horizontal="left" vertical="top" indent="1"/>
    </xf>
    <xf numFmtId="4" fontId="40" fillId="72" borderId="77" applyNumberFormat="0" applyProtection="0">
      <alignment vertical="center"/>
    </xf>
    <xf numFmtId="0" fontId="23" fillId="104" borderId="28" applyNumberFormat="0" applyProtection="0">
      <alignment horizontal="left" vertical="center" indent="1"/>
    </xf>
    <xf numFmtId="0" fontId="23" fillId="71" borderId="77" applyNumberFormat="0" applyProtection="0">
      <alignment horizontal="left" vertical="top" indent="1"/>
    </xf>
    <xf numFmtId="0" fontId="23" fillId="105" borderId="28" applyNumberFormat="0" applyProtection="0">
      <alignment horizontal="left" vertical="center" indent="1"/>
    </xf>
    <xf numFmtId="0" fontId="23" fillId="102" borderId="77" applyNumberFormat="0" applyProtection="0">
      <alignment horizontal="left" vertical="top" indent="1"/>
    </xf>
    <xf numFmtId="0" fontId="3" fillId="66" borderId="77" applyNumberFormat="0" applyProtection="0">
      <alignment horizontal="left" vertical="center" indent="1"/>
    </xf>
    <xf numFmtId="0" fontId="3" fillId="69" borderId="77" applyNumberFormat="0" applyProtection="0">
      <alignment horizontal="left" vertical="center" indent="1"/>
    </xf>
    <xf numFmtId="4" fontId="35" fillId="60" borderId="77" applyNumberFormat="0" applyProtection="0">
      <alignment horizontal="right" vertical="center"/>
    </xf>
    <xf numFmtId="4" fontId="23" fillId="0" borderId="28" applyNumberFormat="0" applyProtection="0">
      <alignment horizontal="right" vertical="center"/>
    </xf>
    <xf numFmtId="4" fontId="34" fillId="54" borderId="77" applyNumberFormat="0" applyProtection="0">
      <alignment vertical="center"/>
    </xf>
    <xf numFmtId="4" fontId="23" fillId="101" borderId="35" applyNumberFormat="0" applyProtection="0">
      <alignment horizontal="left" vertical="center" indent="1"/>
    </xf>
    <xf numFmtId="4" fontId="23" fillId="102" borderId="28" applyNumberFormat="0" applyProtection="0">
      <alignment horizontal="right" vertical="center"/>
    </xf>
    <xf numFmtId="4" fontId="88" fillId="101" borderId="77" applyNumberFormat="0" applyProtection="0">
      <alignment horizontal="right" vertical="center"/>
    </xf>
    <xf numFmtId="4" fontId="40" fillId="85" borderId="77" applyNumberFormat="0" applyProtection="0">
      <alignment horizontal="right" vertical="center"/>
    </xf>
    <xf numFmtId="0" fontId="3" fillId="103" borderId="73" applyNumberFormat="0" applyProtection="0">
      <alignment horizontal="left" vertical="center" indent="1"/>
    </xf>
    <xf numFmtId="0" fontId="23" fillId="104" borderId="28" applyNumberFormat="0" applyProtection="0">
      <alignment horizontal="left" vertical="center" indent="1"/>
    </xf>
    <xf numFmtId="4" fontId="23" fillId="98" borderId="35" applyNumberFormat="0" applyProtection="0">
      <alignment horizontal="left" vertical="center" indent="1"/>
    </xf>
    <xf numFmtId="4" fontId="88" fillId="101" borderId="77" applyNumberFormat="0" applyProtection="0">
      <alignment horizontal="right" vertical="center"/>
    </xf>
    <xf numFmtId="0" fontId="3" fillId="55" borderId="77" applyNumberFormat="0" applyProtection="0">
      <alignment horizontal="left" vertical="top" indent="1"/>
    </xf>
    <xf numFmtId="4" fontId="33" fillId="66" borderId="77" applyNumberFormat="0" applyProtection="0">
      <alignment horizontal="left" vertical="center" indent="1"/>
    </xf>
    <xf numFmtId="0" fontId="85" fillId="102" borderId="77" applyNumberFormat="0" applyProtection="0">
      <alignment horizontal="left" vertical="top" indent="1"/>
    </xf>
    <xf numFmtId="4" fontId="88" fillId="101" borderId="77" applyNumberFormat="0" applyProtection="0">
      <alignment horizontal="right" vertical="center"/>
    </xf>
    <xf numFmtId="0" fontId="40" fillId="68" borderId="77" applyNumberFormat="0" applyProtection="0">
      <alignment horizontal="left" vertical="top" indent="1"/>
    </xf>
    <xf numFmtId="4" fontId="40" fillId="102" borderId="77" applyNumberFormat="0" applyProtection="0">
      <alignment horizontal="left" vertical="center" indent="1"/>
    </xf>
    <xf numFmtId="4" fontId="87" fillId="109" borderId="35" applyNumberFormat="0" applyProtection="0">
      <alignment horizontal="left" vertical="center" indent="1"/>
    </xf>
    <xf numFmtId="4" fontId="23" fillId="95" borderId="28" applyNumberFormat="0" applyProtection="0">
      <alignment horizontal="right" vertical="center"/>
    </xf>
    <xf numFmtId="0" fontId="3" fillId="55" borderId="77" applyNumberFormat="0" applyProtection="0">
      <alignment horizontal="left" vertical="top" indent="1"/>
    </xf>
    <xf numFmtId="0" fontId="3" fillId="55" borderId="77" applyNumberFormat="0" applyProtection="0">
      <alignment horizontal="left" vertical="top" indent="1"/>
    </xf>
    <xf numFmtId="0" fontId="23" fillId="71" borderId="77" applyNumberFormat="0" applyProtection="0">
      <alignment horizontal="left" vertical="top" indent="1"/>
    </xf>
    <xf numFmtId="4" fontId="23" fillId="83" borderId="28" applyNumberFormat="0" applyProtection="0">
      <alignment horizontal="left" vertical="center" indent="1"/>
    </xf>
    <xf numFmtId="0" fontId="23" fillId="101" borderId="28" applyNumberFormat="0" applyProtection="0">
      <alignment horizontal="left" vertical="center" indent="1"/>
    </xf>
    <xf numFmtId="0" fontId="90" fillId="67" borderId="37">
      <protection locked="0"/>
    </xf>
    <xf numFmtId="4" fontId="33" fillId="66" borderId="77" applyNumberFormat="0" applyProtection="0">
      <alignment horizontal="left" vertical="center" indent="1"/>
    </xf>
    <xf numFmtId="4" fontId="23" fillId="96" borderId="28" applyNumberFormat="0" applyProtection="0">
      <alignment horizontal="right" vertical="center"/>
    </xf>
    <xf numFmtId="4" fontId="40" fillId="89" borderId="77" applyNumberFormat="0" applyProtection="0">
      <alignment horizontal="right" vertical="center"/>
    </xf>
    <xf numFmtId="4" fontId="113" fillId="54" borderId="77" applyNumberFormat="0" applyProtection="0">
      <alignment vertical="center"/>
    </xf>
    <xf numFmtId="0" fontId="23" fillId="105" borderId="28" applyNumberFormat="0" applyProtection="0">
      <alignment horizontal="left" vertical="center" indent="1"/>
    </xf>
    <xf numFmtId="4" fontId="35" fillId="58" borderId="77" applyNumberFormat="0" applyProtection="0">
      <alignment horizontal="right" vertical="center"/>
    </xf>
    <xf numFmtId="4" fontId="40" fillId="0" borderId="73" applyNumberFormat="0" applyProtection="0">
      <alignment horizontal="right" vertical="center"/>
    </xf>
    <xf numFmtId="4" fontId="40" fillId="101" borderId="77" applyNumberFormat="0" applyProtection="0">
      <alignment horizontal="right" vertical="center"/>
    </xf>
    <xf numFmtId="4" fontId="35" fillId="63" borderId="77" applyNumberFormat="0" applyProtection="0">
      <alignment horizontal="right" vertical="center"/>
    </xf>
    <xf numFmtId="0" fontId="23" fillId="70" borderId="57" applyNumberFormat="0">
      <protection locked="0"/>
    </xf>
    <xf numFmtId="0" fontId="3" fillId="69" borderId="77" applyNumberFormat="0" applyProtection="0">
      <alignment horizontal="left" vertical="top" indent="1"/>
    </xf>
    <xf numFmtId="0" fontId="3" fillId="69" borderId="77" applyNumberFormat="0" applyProtection="0">
      <alignment horizontal="left" vertical="center" indent="1"/>
    </xf>
    <xf numFmtId="4" fontId="88" fillId="101" borderId="77" applyNumberFormat="0" applyProtection="0">
      <alignment horizontal="right" vertical="center"/>
    </xf>
    <xf numFmtId="4" fontId="23" fillId="54" borderId="28" applyNumberFormat="0" applyProtection="0">
      <alignment horizontal="left" vertical="center" indent="1"/>
    </xf>
    <xf numFmtId="4" fontId="45" fillId="68" borderId="79" applyNumberFormat="0" applyProtection="0">
      <alignment horizontal="left" vertical="center" indent="1"/>
    </xf>
    <xf numFmtId="0" fontId="3" fillId="103" borderId="73" applyNumberFormat="0" applyProtection="0">
      <alignment horizontal="left" vertical="center" indent="1"/>
    </xf>
    <xf numFmtId="4" fontId="23" fillId="102" borderId="35" applyNumberFormat="0" applyProtection="0">
      <alignment horizontal="left" vertical="center" indent="1"/>
    </xf>
    <xf numFmtId="4" fontId="40" fillId="54" borderId="73" applyNumberFormat="0" applyProtection="0">
      <alignment horizontal="left" vertical="center" indent="1"/>
    </xf>
    <xf numFmtId="0" fontId="23" fillId="48" borderId="28" applyNumberFormat="0" applyFont="0" applyAlignment="0" applyProtection="0"/>
    <xf numFmtId="0" fontId="68" fillId="0" borderId="32" applyNumberFormat="0" applyFill="0" applyAlignment="0" applyProtection="0"/>
    <xf numFmtId="0" fontId="70" fillId="49" borderId="28" applyNumberFormat="0" applyAlignment="0" applyProtection="0"/>
    <xf numFmtId="4" fontId="23" fillId="82" borderId="28" applyNumberFormat="0" applyProtection="0">
      <alignment vertical="center"/>
    </xf>
    <xf numFmtId="4" fontId="23" fillId="82" borderId="28" applyNumberFormat="0" applyProtection="0">
      <alignment vertical="center"/>
    </xf>
    <xf numFmtId="4" fontId="23" fillId="82" borderId="28" applyNumberFormat="0" applyProtection="0">
      <alignment vertical="center"/>
    </xf>
    <xf numFmtId="4" fontId="23" fillId="88" borderId="35" applyNumberFormat="0" applyProtection="0">
      <alignment horizontal="right" vertical="center"/>
    </xf>
    <xf numFmtId="0" fontId="3" fillId="84" borderId="73" applyNumberFormat="0" applyProtection="0">
      <alignment horizontal="left" vertical="center"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9" borderId="77" applyNumberFormat="0" applyProtection="0">
      <alignment horizontal="left" vertical="center" indent="1"/>
    </xf>
    <xf numFmtId="4" fontId="23" fillId="0" borderId="28" applyNumberFormat="0" applyProtection="0">
      <alignment horizontal="right" vertical="center"/>
    </xf>
    <xf numFmtId="0" fontId="3" fillId="69" borderId="77" applyNumberFormat="0" applyProtection="0">
      <alignment horizontal="left" vertical="center" indent="1"/>
    </xf>
    <xf numFmtId="4" fontId="40" fillId="87" borderId="77" applyNumberFormat="0" applyProtection="0">
      <alignment horizontal="right" vertical="center"/>
    </xf>
    <xf numFmtId="0" fontId="23" fillId="71" borderId="77" applyNumberFormat="0" applyProtection="0">
      <alignment horizontal="left" vertical="top" indent="1"/>
    </xf>
    <xf numFmtId="4" fontId="23" fillId="83" borderId="28" applyNumberFormat="0" applyProtection="0">
      <alignment horizontal="left" vertical="center" indent="1"/>
    </xf>
    <xf numFmtId="4" fontId="40" fillId="89" borderId="77" applyNumberFormat="0" applyProtection="0">
      <alignment horizontal="right" vertical="center"/>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84" borderId="73" applyNumberFormat="0" applyProtection="0">
      <alignment horizontal="left" vertical="center" indent="1"/>
    </xf>
    <xf numFmtId="4" fontId="36" fillId="54" borderId="77" applyNumberFormat="0" applyProtection="0">
      <alignment horizontal="left" vertical="center" indent="1"/>
    </xf>
    <xf numFmtId="0" fontId="3" fillId="55" borderId="77" applyNumberFormat="0" applyProtection="0">
      <alignment horizontal="left" vertical="center" indent="1"/>
    </xf>
    <xf numFmtId="4" fontId="40" fillId="102" borderId="77" applyNumberFormat="0" applyProtection="0">
      <alignment horizontal="left" vertical="center" indent="1"/>
    </xf>
    <xf numFmtId="0" fontId="3" fillId="69" borderId="77" applyNumberFormat="0" applyProtection="0">
      <alignment horizontal="left" vertical="top" indent="1"/>
    </xf>
    <xf numFmtId="0" fontId="3" fillId="66" borderId="77" applyNumberFormat="0" applyProtection="0">
      <alignment horizontal="left" vertical="top" indent="1"/>
    </xf>
    <xf numFmtId="4" fontId="40" fillId="102" borderId="77" applyNumberFormat="0" applyProtection="0">
      <alignment horizontal="right" vertical="center"/>
    </xf>
    <xf numFmtId="4" fontId="40" fillId="87" borderId="77" applyNumberFormat="0" applyProtection="0">
      <alignment horizontal="right" vertical="center"/>
    </xf>
    <xf numFmtId="0" fontId="3" fillId="84" borderId="73" applyNumberFormat="0" applyProtection="0">
      <alignment horizontal="left" vertical="center" indent="1"/>
    </xf>
    <xf numFmtId="0" fontId="3" fillId="68" borderId="77" applyNumberFormat="0" applyProtection="0">
      <alignment horizontal="left" vertical="top" indent="1"/>
    </xf>
    <xf numFmtId="4" fontId="40" fillId="102" borderId="77" applyNumberFormat="0" applyProtection="0">
      <alignment horizontal="left" vertical="center" indent="1"/>
    </xf>
    <xf numFmtId="0" fontId="3" fillId="106" borderId="73" applyNumberFormat="0" applyProtection="0">
      <alignment horizontal="left" vertical="center" indent="1"/>
    </xf>
    <xf numFmtId="4" fontId="82" fillId="72" borderId="77" applyNumberFormat="0" applyProtection="0">
      <alignment vertical="center"/>
    </xf>
    <xf numFmtId="4" fontId="23" fillId="88" borderId="35" applyNumberFormat="0" applyProtection="0">
      <alignment horizontal="right" vertical="center"/>
    </xf>
    <xf numFmtId="0" fontId="3" fillId="68" borderId="77" applyNumberFormat="0" applyProtection="0">
      <alignment horizontal="left" vertical="top" indent="1"/>
    </xf>
    <xf numFmtId="0" fontId="3" fillId="68" borderId="77" applyNumberFormat="0" applyProtection="0">
      <alignment horizontal="left" vertical="center" indent="1"/>
    </xf>
    <xf numFmtId="9" fontId="2" fillId="0" borderId="0" applyFont="0" applyFill="0" applyBorder="0" applyAlignment="0" applyProtection="0"/>
    <xf numFmtId="0" fontId="36" fillId="54" borderId="77" applyNumberFormat="0" applyProtection="0">
      <alignment horizontal="left" vertical="top" indent="1"/>
    </xf>
    <xf numFmtId="4" fontId="23" fillId="86" borderId="28" applyNumberFormat="0" applyProtection="0">
      <alignment horizontal="right" vertical="center"/>
    </xf>
    <xf numFmtId="4" fontId="40" fillId="87" borderId="77" applyNumberFormat="0" applyProtection="0">
      <alignment horizontal="right" vertical="center"/>
    </xf>
    <xf numFmtId="0" fontId="23" fillId="73" borderId="80"/>
    <xf numFmtId="4" fontId="36" fillId="82" borderId="77" applyNumberFormat="0" applyProtection="0">
      <alignment vertical="center"/>
    </xf>
    <xf numFmtId="4" fontId="36" fillId="82" borderId="77" applyNumberFormat="0" applyProtection="0">
      <alignment vertical="center"/>
    </xf>
    <xf numFmtId="10" fontId="23" fillId="72" borderId="80" applyNumberFormat="0" applyBorder="0" applyAlignment="0" applyProtection="0"/>
    <xf numFmtId="4" fontId="23" fillId="83" borderId="28" applyNumberFormat="0" applyProtection="0">
      <alignment horizontal="left" vertical="center" indent="1"/>
    </xf>
    <xf numFmtId="4" fontId="40" fillId="90" borderId="77" applyNumberFormat="0" applyProtection="0">
      <alignment horizontal="right" vertical="center"/>
    </xf>
    <xf numFmtId="4" fontId="40" fillId="72" borderId="77" applyNumberFormat="0" applyProtection="0">
      <alignment vertical="center"/>
    </xf>
    <xf numFmtId="4" fontId="23" fillId="82" borderId="28" applyNumberFormat="0" applyProtection="0">
      <alignment vertical="center"/>
    </xf>
    <xf numFmtId="0" fontId="3" fillId="55" borderId="77" applyNumberFormat="0" applyProtection="0">
      <alignment horizontal="left" vertical="top" indent="1"/>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0" fontId="3" fillId="55" borderId="77" applyNumberFormat="0" applyProtection="0">
      <alignment horizontal="left" vertical="center" indent="1"/>
    </xf>
    <xf numFmtId="0" fontId="3" fillId="55" borderId="77" applyNumberFormat="0" applyProtection="0">
      <alignment horizontal="left" vertical="center" indent="1"/>
    </xf>
    <xf numFmtId="4" fontId="40" fillId="89" borderId="77" applyNumberFormat="0" applyProtection="0">
      <alignment horizontal="right" vertical="center"/>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23" fillId="83" borderId="28" applyNumberFormat="0" applyProtection="0">
      <alignment horizontal="left" vertical="center" indent="1"/>
    </xf>
    <xf numFmtId="4" fontId="23" fillId="82" borderId="28" applyNumberFormat="0" applyProtection="0">
      <alignment vertical="center"/>
    </xf>
    <xf numFmtId="4" fontId="23" fillId="82" borderId="28" applyNumberFormat="0" applyProtection="0">
      <alignment vertical="center"/>
    </xf>
    <xf numFmtId="0" fontId="3" fillId="103" borderId="73" applyNumberFormat="0" applyProtection="0">
      <alignment horizontal="left" vertical="center" indent="1"/>
    </xf>
    <xf numFmtId="4" fontId="23" fillId="86" borderId="28" applyNumberFormat="0" applyProtection="0">
      <alignment horizontal="right" vertical="center"/>
    </xf>
    <xf numFmtId="4" fontId="40" fillId="103" borderId="73" applyNumberFormat="0" applyProtection="0">
      <alignment horizontal="left" vertical="center" indent="1"/>
    </xf>
    <xf numFmtId="4" fontId="35" fillId="58" borderId="77" applyNumberFormat="0" applyProtection="0">
      <alignment horizontal="right" vertical="center"/>
    </xf>
    <xf numFmtId="9" fontId="2" fillId="0" borderId="0" applyFont="0" applyFill="0" applyBorder="0" applyAlignment="0" applyProtection="0"/>
    <xf numFmtId="4" fontId="23" fillId="85" borderId="28" applyNumberFormat="0" applyProtection="0">
      <alignment horizontal="right" vertical="center"/>
    </xf>
    <xf numFmtId="4" fontId="40" fillId="87" borderId="77" applyNumberFormat="0" applyProtection="0">
      <alignment horizontal="right" vertical="center"/>
    </xf>
    <xf numFmtId="4" fontId="40" fillId="85" borderId="77" applyNumberFormat="0" applyProtection="0">
      <alignment horizontal="right" vertical="center"/>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8" borderId="77" applyNumberFormat="0" applyProtection="0">
      <alignment horizontal="left" vertical="center" indent="1"/>
    </xf>
    <xf numFmtId="0" fontId="40" fillId="72" borderId="77" applyNumberFormat="0" applyProtection="0">
      <alignment horizontal="left" vertical="top" indent="1"/>
    </xf>
    <xf numFmtId="0" fontId="3" fillId="69" borderId="77" applyNumberFormat="0" applyProtection="0">
      <alignment horizontal="left" vertical="top" indent="1"/>
    </xf>
    <xf numFmtId="0" fontId="3" fillId="68" borderId="77" applyNumberFormat="0" applyProtection="0">
      <alignment horizontal="left" vertical="center" indent="1"/>
    </xf>
    <xf numFmtId="0" fontId="40" fillId="72" borderId="77" applyNumberFormat="0" applyProtection="0">
      <alignment horizontal="left" vertical="top" indent="1"/>
    </xf>
    <xf numFmtId="0" fontId="3" fillId="69" borderId="77" applyNumberFormat="0" applyProtection="0">
      <alignment horizontal="left" vertical="top" indent="1"/>
    </xf>
    <xf numFmtId="4" fontId="40" fillId="72" borderId="77" applyNumberFormat="0" applyProtection="0">
      <alignment horizontal="left" vertical="center" indent="1"/>
    </xf>
    <xf numFmtId="0" fontId="3" fillId="68"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4" fontId="23" fillId="92" borderId="28" applyNumberFormat="0" applyProtection="0">
      <alignment horizontal="right" vertical="center"/>
    </xf>
    <xf numFmtId="4" fontId="23" fillId="94" borderId="28" applyNumberFormat="0" applyProtection="0">
      <alignment horizontal="right" vertical="center"/>
    </xf>
    <xf numFmtId="4" fontId="40" fillId="64" borderId="73" applyNumberFormat="0" applyProtection="0">
      <alignment horizontal="right" vertical="center"/>
    </xf>
    <xf numFmtId="4" fontId="23" fillId="94" borderId="28" applyNumberFormat="0" applyProtection="0">
      <alignment horizontal="right" vertical="center"/>
    </xf>
    <xf numFmtId="0" fontId="36" fillId="54" borderId="77" applyNumberFormat="0" applyProtection="0">
      <alignment horizontal="left" vertical="top" indent="1"/>
    </xf>
    <xf numFmtId="4" fontId="23" fillId="83" borderId="28" applyNumberFormat="0" applyProtection="0">
      <alignment horizontal="left" vertical="center" indent="1"/>
    </xf>
    <xf numFmtId="4" fontId="23" fillId="94" borderId="28" applyNumberFormat="0" applyProtection="0">
      <alignment horizontal="right" vertical="center"/>
    </xf>
    <xf numFmtId="0" fontId="36" fillId="54" borderId="77" applyNumberFormat="0" applyProtection="0">
      <alignment horizontal="left" vertical="top" indent="1"/>
    </xf>
    <xf numFmtId="4" fontId="23" fillId="83" borderId="28" applyNumberFormat="0" applyProtection="0">
      <alignment horizontal="left" vertical="center" indent="1"/>
    </xf>
    <xf numFmtId="4" fontId="23" fillId="95" borderId="28" applyNumberFormat="0" applyProtection="0">
      <alignment horizontal="right" vertical="center"/>
    </xf>
    <xf numFmtId="0" fontId="3" fillId="84" borderId="73" applyNumberFormat="0" applyProtection="0">
      <alignment horizontal="left" vertical="center" indent="1"/>
    </xf>
    <xf numFmtId="0" fontId="36" fillId="54" borderId="77" applyNumberFormat="0" applyProtection="0">
      <alignment horizontal="left" vertical="top" indent="1"/>
    </xf>
    <xf numFmtId="4" fontId="23" fillId="102" borderId="28" applyNumberFormat="0" applyProtection="0">
      <alignment horizontal="right" vertical="center"/>
    </xf>
    <xf numFmtId="0" fontId="23" fillId="71" borderId="77" applyNumberFormat="0" applyProtection="0">
      <alignment horizontal="left" vertical="top" indent="1"/>
    </xf>
    <xf numFmtId="4" fontId="23" fillId="101" borderId="35" applyNumberFormat="0" applyProtection="0">
      <alignment horizontal="left" vertical="center" indent="1"/>
    </xf>
    <xf numFmtId="0" fontId="23" fillId="71" borderId="77" applyNumberFormat="0" applyProtection="0">
      <alignment horizontal="left" vertical="top" indent="1"/>
    </xf>
    <xf numFmtId="4" fontId="82" fillId="72" borderId="77" applyNumberFormat="0" applyProtection="0">
      <alignment vertical="center"/>
    </xf>
    <xf numFmtId="4" fontId="23" fillId="83" borderId="28"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4" fontId="23" fillId="98" borderId="35" applyNumberFormat="0" applyProtection="0">
      <alignment horizontal="left" vertical="center" indent="1"/>
    </xf>
    <xf numFmtId="4" fontId="23" fillId="102" borderId="35" applyNumberFormat="0" applyProtection="0">
      <alignment horizontal="left" vertical="center" indent="1"/>
    </xf>
    <xf numFmtId="4" fontId="36" fillId="98" borderId="56" applyNumberFormat="0" applyProtection="0">
      <alignment horizontal="left" vertical="center" indent="1"/>
    </xf>
    <xf numFmtId="4" fontId="23" fillId="95" borderId="28" applyNumberFormat="0" applyProtection="0">
      <alignment horizontal="right" vertical="center"/>
    </xf>
    <xf numFmtId="0" fontId="23" fillId="104" borderId="28" applyNumberFormat="0" applyProtection="0">
      <alignment horizontal="left" vertical="center" indent="1"/>
    </xf>
    <xf numFmtId="4" fontId="23" fillId="96" borderId="28" applyNumberFormat="0" applyProtection="0">
      <alignment horizontal="right" vertical="center"/>
    </xf>
    <xf numFmtId="4" fontId="40" fillId="97" borderId="73" applyNumberFormat="0" applyProtection="0">
      <alignment horizontal="right" vertical="center"/>
    </xf>
    <xf numFmtId="0" fontId="3" fillId="103" borderId="73" applyNumberFormat="0" applyProtection="0">
      <alignment horizontal="left" vertical="center" indent="1"/>
    </xf>
    <xf numFmtId="4" fontId="23" fillId="98" borderId="35" applyNumberFormat="0" applyProtection="0">
      <alignment horizontal="left" vertical="center" indent="1"/>
    </xf>
    <xf numFmtId="4" fontId="23" fillId="96" borderId="28"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23" fillId="96" borderId="28" applyNumberFormat="0" applyProtection="0">
      <alignment horizontal="right" vertical="center"/>
    </xf>
    <xf numFmtId="4" fontId="23" fillId="98" borderId="35" applyNumberFormat="0" applyProtection="0">
      <alignment horizontal="left" vertical="center" indent="1"/>
    </xf>
    <xf numFmtId="4" fontId="23" fillId="102" borderId="35" applyNumberFormat="0" applyProtection="0">
      <alignment horizontal="left" vertical="center" indent="1"/>
    </xf>
    <xf numFmtId="4" fontId="23" fillId="98" borderId="35" applyNumberFormat="0" applyProtection="0">
      <alignment horizontal="left" vertical="center" indent="1"/>
    </xf>
    <xf numFmtId="4" fontId="23" fillId="95" borderId="28" applyNumberFormat="0" applyProtection="0">
      <alignment horizontal="right" vertical="center"/>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23" fillId="96" borderId="28" applyNumberFormat="0" applyProtection="0">
      <alignment horizontal="right" vertical="center"/>
    </xf>
    <xf numFmtId="4" fontId="40" fillId="101" borderId="77" applyNumberFormat="0" applyProtection="0">
      <alignment horizontal="right" vertical="center"/>
    </xf>
    <xf numFmtId="4" fontId="35" fillId="62" borderId="77" applyNumberFormat="0" applyProtection="0">
      <alignment horizontal="right" vertical="center"/>
    </xf>
    <xf numFmtId="4" fontId="23" fillId="102" borderId="35" applyNumberFormat="0" applyProtection="0">
      <alignment horizontal="left" vertical="center" indent="1"/>
    </xf>
    <xf numFmtId="4" fontId="40" fillId="97" borderId="73" applyNumberFormat="0" applyProtection="0">
      <alignment horizontal="right" vertical="center"/>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23" fillId="101" borderId="35" applyNumberFormat="0" applyProtection="0">
      <alignment horizontal="left" vertical="center" indent="1"/>
    </xf>
    <xf numFmtId="4" fontId="40" fillId="96" borderId="77" applyNumberFormat="0" applyProtection="0">
      <alignment horizontal="right" vertical="center"/>
    </xf>
    <xf numFmtId="4" fontId="23" fillId="101" borderId="35" applyNumberFormat="0" applyProtection="0">
      <alignment horizontal="left" vertical="center" indent="1"/>
    </xf>
    <xf numFmtId="4" fontId="40" fillId="96" borderId="77" applyNumberFormat="0" applyProtection="0">
      <alignment horizontal="right" vertical="center"/>
    </xf>
    <xf numFmtId="4" fontId="23" fillId="101" borderId="35" applyNumberFormat="0" applyProtection="0">
      <alignment horizontal="left" vertical="center" indent="1"/>
    </xf>
    <xf numFmtId="4" fontId="36" fillId="99" borderId="73" applyNumberFormat="0" applyProtection="0">
      <alignment horizontal="left" vertical="center" indent="1"/>
    </xf>
    <xf numFmtId="4" fontId="23" fillId="102" borderId="35" applyNumberFormat="0" applyProtection="0">
      <alignment horizontal="left" vertical="center" indent="1"/>
    </xf>
    <xf numFmtId="4" fontId="23" fillId="95" borderId="28" applyNumberFormat="0" applyProtection="0">
      <alignment horizontal="right" vertical="center"/>
    </xf>
    <xf numFmtId="4" fontId="45" fillId="68" borderId="79" applyNumberFormat="0" applyProtection="0">
      <alignment horizontal="left" vertical="center" indent="1"/>
    </xf>
    <xf numFmtId="4" fontId="23" fillId="96" borderId="28" applyNumberFormat="0" applyProtection="0">
      <alignment horizontal="right" vertical="center"/>
    </xf>
    <xf numFmtId="4" fontId="23" fillId="101" borderId="35" applyNumberFormat="0" applyProtection="0">
      <alignment horizontal="left" vertical="center" indent="1"/>
    </xf>
    <xf numFmtId="4" fontId="23" fillId="102" borderId="35" applyNumberFormat="0" applyProtection="0">
      <alignment horizontal="left" vertical="center" indent="1"/>
    </xf>
    <xf numFmtId="4" fontId="23" fillId="98" borderId="35" applyNumberFormat="0" applyProtection="0">
      <alignment horizontal="left" vertical="center" indent="1"/>
    </xf>
    <xf numFmtId="4" fontId="35" fillId="64" borderId="77" applyNumberFormat="0" applyProtection="0">
      <alignment horizontal="right" vertical="center"/>
    </xf>
    <xf numFmtId="4" fontId="23" fillId="98" borderId="35" applyNumberFormat="0" applyProtection="0">
      <alignment horizontal="left" vertical="center" indent="1"/>
    </xf>
    <xf numFmtId="4" fontId="33" fillId="65" borderId="56" applyNumberFormat="0" applyProtection="0">
      <alignment horizontal="left" vertical="center" indent="1"/>
    </xf>
    <xf numFmtId="0" fontId="3" fillId="103" borderId="73" applyNumberFormat="0" applyProtection="0">
      <alignment horizontal="left" vertical="center" indent="1"/>
    </xf>
    <xf numFmtId="0" fontId="3" fillId="69" borderId="77" applyNumberFormat="0" applyProtection="0">
      <alignment horizontal="left" vertical="top" indent="1"/>
    </xf>
    <xf numFmtId="4" fontId="87" fillId="109" borderId="35" applyNumberFormat="0" applyProtection="0">
      <alignment horizontal="left" vertical="center" indent="1"/>
    </xf>
    <xf numFmtId="4" fontId="23" fillId="95" borderId="28" applyNumberFormat="0" applyProtection="0">
      <alignment horizontal="right" vertical="center"/>
    </xf>
    <xf numFmtId="0" fontId="59" fillId="77" borderId="53" applyNumberFormat="0" applyAlignment="0" applyProtection="0"/>
    <xf numFmtId="4" fontId="23" fillId="95" borderId="28" applyNumberFormat="0" applyProtection="0">
      <alignment horizontal="right" vertical="center"/>
    </xf>
    <xf numFmtId="0" fontId="59" fillId="77" borderId="53" applyNumberFormat="0" applyAlignment="0" applyProtection="0"/>
    <xf numFmtId="0" fontId="3" fillId="84" borderId="73" applyNumberFormat="0" applyProtection="0">
      <alignment horizontal="left" vertical="center" indent="1"/>
    </xf>
    <xf numFmtId="4" fontId="40" fillId="95" borderId="77" applyNumberFormat="0" applyProtection="0">
      <alignment horizontal="right" vertical="center"/>
    </xf>
    <xf numFmtId="4" fontId="40" fillId="63" borderId="73" applyNumberFormat="0" applyProtection="0">
      <alignment horizontal="right" vertical="center"/>
    </xf>
    <xf numFmtId="4" fontId="40" fillId="102" borderId="77" applyNumberFormat="0" applyProtection="0">
      <alignment horizontal="left" vertical="center" indent="1"/>
    </xf>
    <xf numFmtId="0" fontId="40" fillId="68" borderId="77" applyNumberFormat="0" applyProtection="0">
      <alignment horizontal="left" vertical="top" indent="1"/>
    </xf>
    <xf numFmtId="4" fontId="40" fillId="102" borderId="77" applyNumberFormat="0" applyProtection="0">
      <alignment horizontal="left" vertical="center"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40" fillId="102" borderId="77" applyNumberFormat="0" applyProtection="0">
      <alignment horizontal="left" vertical="center" indent="1"/>
    </xf>
    <xf numFmtId="0" fontId="40" fillId="68" borderId="77" applyNumberFormat="0" applyProtection="0">
      <alignment horizontal="left" vertical="top" indent="1"/>
    </xf>
    <xf numFmtId="0" fontId="3" fillId="84" borderId="73" applyNumberFormat="0" applyProtection="0">
      <alignment horizontal="left" vertical="center" indent="1"/>
    </xf>
    <xf numFmtId="0" fontId="40" fillId="68" borderId="77" applyNumberFormat="0" applyProtection="0">
      <alignment horizontal="left" vertical="top" indent="1"/>
    </xf>
    <xf numFmtId="4" fontId="40" fillId="102" borderId="77" applyNumberFormat="0" applyProtection="0">
      <alignment horizontal="left" vertical="center"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40" fillId="95" borderId="77" applyNumberFormat="0" applyProtection="0">
      <alignment horizontal="right" vertical="center"/>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40" fillId="102" borderId="77" applyNumberFormat="0" applyProtection="0">
      <alignment horizontal="left" vertical="center"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46" fillId="69"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0" fontId="146" fillId="125" borderId="75" applyBorder="0" applyProtection="0">
      <alignment horizontal="centerContinuous" vertical="center"/>
    </xf>
    <xf numFmtId="4" fontId="23" fillId="83" borderId="28" applyNumberFormat="0" applyProtection="0">
      <alignment horizontal="left" vertical="center" indent="1"/>
    </xf>
    <xf numFmtId="4" fontId="33" fillId="65" borderId="56" applyNumberFormat="0" applyProtection="0">
      <alignment horizontal="left" vertical="center" indent="1"/>
    </xf>
    <xf numFmtId="0" fontId="3" fillId="55" borderId="77" applyNumberFormat="0" applyProtection="0">
      <alignment horizontal="left" vertical="center" indent="1"/>
    </xf>
    <xf numFmtId="4" fontId="33" fillId="66" borderId="77" applyNumberFormat="0" applyProtection="0">
      <alignment horizontal="left" vertical="center" indent="1"/>
    </xf>
    <xf numFmtId="4" fontId="23" fillId="92" borderId="28" applyNumberFormat="0" applyProtection="0">
      <alignment horizontal="right" vertical="center"/>
    </xf>
    <xf numFmtId="4" fontId="40" fillId="102" borderId="77" applyNumberFormat="0" applyProtection="0">
      <alignment horizontal="right" vertical="center"/>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23" fillId="70" borderId="57" applyNumberFormat="0">
      <protection locked="0"/>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23" fillId="73" borderId="80"/>
    <xf numFmtId="0" fontId="3" fillId="69" borderId="77" applyNumberFormat="0" applyProtection="0">
      <alignment horizontal="left" vertical="top" indent="1"/>
    </xf>
    <xf numFmtId="4" fontId="82" fillId="72" borderId="77" applyNumberFormat="0" applyProtection="0">
      <alignment vertical="center"/>
    </xf>
    <xf numFmtId="0" fontId="23" fillId="73" borderId="80"/>
    <xf numFmtId="4" fontId="40" fillId="102" borderId="77" applyNumberFormat="0" applyProtection="0">
      <alignment horizontal="left" vertical="center" indent="1"/>
    </xf>
    <xf numFmtId="0" fontId="23" fillId="71" borderId="77" applyNumberFormat="0" applyProtection="0">
      <alignment horizontal="left" vertical="top" indent="1"/>
    </xf>
    <xf numFmtId="4" fontId="23" fillId="83" borderId="28" applyNumberFormat="0" applyProtection="0">
      <alignment horizontal="left" vertical="center" indent="1"/>
    </xf>
    <xf numFmtId="4" fontId="82" fillId="101" borderId="77" applyNumberFormat="0" applyProtection="0">
      <alignment horizontal="right" vertical="center"/>
    </xf>
    <xf numFmtId="4" fontId="23" fillId="83" borderId="28" applyNumberFormat="0" applyProtection="0">
      <alignment horizontal="left" vertical="center" indent="1"/>
    </xf>
    <xf numFmtId="0" fontId="3" fillId="69" borderId="77" applyNumberFormat="0" applyProtection="0">
      <alignment horizontal="left" vertical="top" indent="1"/>
    </xf>
    <xf numFmtId="0" fontId="3" fillId="103" borderId="73" applyNumberFormat="0" applyProtection="0">
      <alignment horizontal="left" vertical="center" indent="1"/>
    </xf>
    <xf numFmtId="0" fontId="3" fillId="66" borderId="77" applyNumberFormat="0" applyProtection="0">
      <alignment horizontal="left" vertical="top" indent="1"/>
    </xf>
    <xf numFmtId="4" fontId="40" fillId="100" borderId="73" applyNumberFormat="0" applyProtection="0">
      <alignment horizontal="left" vertical="center" indent="1"/>
    </xf>
    <xf numFmtId="0" fontId="23" fillId="105" borderId="28" applyNumberFormat="0" applyProtection="0">
      <alignment horizontal="left" vertical="center" indent="1"/>
    </xf>
    <xf numFmtId="4" fontId="3" fillId="71" borderId="35" applyNumberFormat="0" applyProtection="0">
      <alignment horizontal="left" vertical="center" indent="1"/>
    </xf>
    <xf numFmtId="0" fontId="3" fillId="68" borderId="77" applyNumberFormat="0" applyProtection="0">
      <alignment horizontal="left" vertical="top" indent="1"/>
    </xf>
    <xf numFmtId="4" fontId="40" fillId="100" borderId="73" applyNumberFormat="0" applyProtection="0">
      <alignment horizontal="left" vertical="center" indent="1"/>
    </xf>
    <xf numFmtId="4" fontId="3" fillId="71" borderId="35" applyNumberFormat="0" applyProtection="0">
      <alignment horizontal="left" vertical="center" indent="1"/>
    </xf>
    <xf numFmtId="4" fontId="88" fillId="101" borderId="77" applyNumberFormat="0" applyProtection="0">
      <alignment horizontal="right" vertical="center"/>
    </xf>
    <xf numFmtId="4" fontId="113" fillId="54" borderId="77" applyNumberFormat="0" applyProtection="0">
      <alignment vertical="center"/>
    </xf>
    <xf numFmtId="0" fontId="3" fillId="106" borderId="73" applyNumberFormat="0" applyProtection="0">
      <alignment horizontal="left" vertical="center" indent="1"/>
    </xf>
    <xf numFmtId="4" fontId="40" fillId="97" borderId="73" applyNumberFormat="0" applyProtection="0">
      <alignment horizontal="right" vertical="center"/>
    </xf>
    <xf numFmtId="4" fontId="40" fillId="100" borderId="73" applyNumberFormat="0" applyProtection="0">
      <alignment horizontal="left" vertical="center" indent="1"/>
    </xf>
    <xf numFmtId="0" fontId="59" fillId="77" borderId="53" applyNumberFormat="0" applyAlignment="0" applyProtection="0"/>
    <xf numFmtId="0" fontId="59" fillId="77" borderId="53" applyNumberFormat="0" applyAlignment="0" applyProtection="0"/>
    <xf numFmtId="0" fontId="36" fillId="54" borderId="77" applyNumberFormat="0" applyProtection="0">
      <alignment horizontal="left" vertical="top" indent="1"/>
    </xf>
    <xf numFmtId="0" fontId="23" fillId="71" borderId="77" applyNumberFormat="0" applyProtection="0">
      <alignment horizontal="left" vertical="top" indent="1"/>
    </xf>
    <xf numFmtId="4" fontId="23" fillId="102" borderId="28" applyNumberFormat="0" applyProtection="0">
      <alignment horizontal="right" vertical="center"/>
    </xf>
    <xf numFmtId="0" fontId="3" fillId="103" borderId="73" applyNumberFormat="0" applyProtection="0">
      <alignment horizontal="left" vertical="center" indent="1"/>
    </xf>
    <xf numFmtId="4" fontId="40" fillId="102" borderId="77" applyNumberFormat="0" applyProtection="0">
      <alignment horizontal="right" vertical="center"/>
    </xf>
    <xf numFmtId="0" fontId="23" fillId="105" borderId="28" applyNumberFormat="0" applyProtection="0">
      <alignment horizontal="left" vertical="center" indent="1"/>
    </xf>
    <xf numFmtId="4" fontId="3" fillId="71" borderId="35" applyNumberFormat="0" applyProtection="0">
      <alignment horizontal="left" vertical="center" indent="1"/>
    </xf>
    <xf numFmtId="0" fontId="23" fillId="71" borderId="77" applyNumberFormat="0" applyProtection="0">
      <alignment horizontal="left" vertical="top" indent="1"/>
    </xf>
    <xf numFmtId="0" fontId="23" fillId="105" borderId="28"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0" fontId="23" fillId="105" borderId="28" applyNumberFormat="0" applyProtection="0">
      <alignment horizontal="left" vertical="center" indent="1"/>
    </xf>
    <xf numFmtId="0" fontId="23" fillId="105" borderId="28" applyNumberFormat="0" applyProtection="0">
      <alignment horizontal="left" vertical="center" indent="1"/>
    </xf>
    <xf numFmtId="4" fontId="23" fillId="94" borderId="28" applyNumberFormat="0" applyProtection="0">
      <alignment horizontal="right" vertical="center"/>
    </xf>
    <xf numFmtId="0" fontId="3" fillId="106" borderId="73" applyNumberFormat="0" applyProtection="0">
      <alignment horizontal="left" vertical="center" indent="1"/>
    </xf>
    <xf numFmtId="4" fontId="23" fillId="94" borderId="28" applyNumberFormat="0" applyProtection="0">
      <alignment horizontal="right" vertical="center"/>
    </xf>
    <xf numFmtId="4" fontId="23" fillId="94" borderId="28" applyNumberFormat="0" applyProtection="0">
      <alignment horizontal="right" vertical="center"/>
    </xf>
    <xf numFmtId="0" fontId="3" fillId="106" borderId="73" applyNumberFormat="0" applyProtection="0">
      <alignment horizontal="left" vertical="center" indent="1"/>
    </xf>
    <xf numFmtId="0" fontId="3" fillId="69" borderId="77" applyNumberFormat="0" applyProtection="0">
      <alignment horizontal="left" vertical="center" indent="1"/>
    </xf>
    <xf numFmtId="0" fontId="23" fillId="73" borderId="80"/>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23" fillId="83" borderId="28" applyNumberFormat="0" applyProtection="0">
      <alignment horizontal="left" vertical="center" indent="1"/>
    </xf>
    <xf numFmtId="4" fontId="40" fillId="102" borderId="77" applyNumberFormat="0" applyProtection="0">
      <alignment horizontal="left" vertical="center" indent="1"/>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23" fillId="0" borderId="28" applyNumberFormat="0" applyProtection="0">
      <alignment horizontal="right" vertical="center"/>
    </xf>
    <xf numFmtId="4" fontId="40" fillId="101" borderId="77" applyNumberFormat="0" applyProtection="0">
      <alignment horizontal="right" vertical="center"/>
    </xf>
    <xf numFmtId="0" fontId="23" fillId="70" borderId="57" applyNumberFormat="0">
      <protection locked="0"/>
    </xf>
    <xf numFmtId="0" fontId="23" fillId="70" borderId="57" applyNumberFormat="0">
      <protection locked="0"/>
    </xf>
    <xf numFmtId="0" fontId="3" fillId="69" borderId="77" applyNumberFormat="0" applyProtection="0">
      <alignment horizontal="left" vertical="top" indent="1"/>
    </xf>
    <xf numFmtId="0" fontId="3" fillId="69" borderId="77" applyNumberFormat="0" applyProtection="0">
      <alignment horizontal="left" vertical="top" indent="1"/>
    </xf>
    <xf numFmtId="0" fontId="23" fillId="101"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23" fillId="101" borderId="28"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23" fillId="107"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23" fillId="107" borderId="28"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23" fillId="102"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49" fillId="0" borderId="58" applyNumberFormat="0" applyFill="0" applyProtection="0">
      <alignment horizontal="center"/>
    </xf>
    <xf numFmtId="4" fontId="40" fillId="102"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23" fillId="105" borderId="28"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23" fillId="71"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23" fillId="104" borderId="28"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55" borderId="77" applyNumberFormat="0" applyProtection="0">
      <alignment horizontal="left" vertical="top" indent="1"/>
    </xf>
    <xf numFmtId="4" fontId="23" fillId="98" borderId="35" applyNumberFormat="0" applyProtection="0">
      <alignment horizontal="left" vertical="center" indent="1"/>
    </xf>
    <xf numFmtId="4" fontId="23" fillId="98" borderId="35"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23" fillId="85" borderId="28" applyNumberFormat="0" applyProtection="0">
      <alignment horizontal="right" vertical="center"/>
    </xf>
    <xf numFmtId="4" fontId="23" fillId="82" borderId="28" applyNumberFormat="0" applyProtection="0">
      <alignment vertical="center"/>
    </xf>
    <xf numFmtId="0" fontId="23" fillId="48" borderId="28" applyNumberFormat="0" applyFont="0" applyAlignment="0" applyProtection="0"/>
    <xf numFmtId="4" fontId="40" fillId="56" borderId="73" applyNumberFormat="0" applyProtection="0">
      <alignment horizontal="right" vertical="center"/>
    </xf>
    <xf numFmtId="4" fontId="40" fillId="61" borderId="73" applyNumberFormat="0" applyProtection="0">
      <alignment horizontal="right" vertical="center"/>
    </xf>
    <xf numFmtId="0" fontId="23" fillId="107" borderId="28" applyNumberFormat="0" applyProtection="0">
      <alignment horizontal="left" vertical="center" indent="1"/>
    </xf>
    <xf numFmtId="0" fontId="3" fillId="4" borderId="73"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4" fontId="40" fillId="72" borderId="77" applyNumberFormat="0" applyProtection="0">
      <alignment vertical="center"/>
    </xf>
    <xf numFmtId="0" fontId="3" fillId="68" borderId="77" applyNumberFormat="0" applyProtection="0">
      <alignment horizontal="left" vertical="top" indent="1"/>
    </xf>
    <xf numFmtId="4" fontId="85" fillId="104" borderId="77" applyNumberFormat="0" applyProtection="0">
      <alignment horizontal="left" vertical="center" indent="1"/>
    </xf>
    <xf numFmtId="4" fontId="40" fillId="72" borderId="73" applyNumberFormat="0" applyProtection="0">
      <alignment horizontal="left" vertical="center" indent="1"/>
    </xf>
    <xf numFmtId="4" fontId="40" fillId="72" borderId="73" applyNumberFormat="0" applyProtection="0">
      <alignment horizontal="left" vertical="center" indent="1"/>
    </xf>
    <xf numFmtId="0" fontId="40" fillId="72" borderId="77" applyNumberFormat="0" applyProtection="0">
      <alignment horizontal="left" vertical="top" indent="1"/>
    </xf>
    <xf numFmtId="4" fontId="35" fillId="69" borderId="77"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40" fillId="0" borderId="73" applyNumberFormat="0" applyProtection="0">
      <alignment horizontal="right" vertical="center"/>
    </xf>
    <xf numFmtId="4" fontId="40" fillId="0" borderId="77" applyNumberFormat="0" applyProtection="0">
      <alignment horizontal="right" vertical="center"/>
    </xf>
    <xf numFmtId="0" fontId="40" fillId="72" borderId="77" applyNumberFormat="0" applyProtection="0">
      <alignment horizontal="left" vertical="top" indent="1"/>
    </xf>
    <xf numFmtId="4" fontId="82" fillId="101" borderId="77" applyNumberFormat="0" applyProtection="0">
      <alignment horizontal="right" vertical="center"/>
    </xf>
    <xf numFmtId="0" fontId="36" fillId="54" borderId="77" applyNumberFormat="0" applyProtection="0">
      <alignment horizontal="left" vertical="top" indent="1"/>
    </xf>
    <xf numFmtId="0" fontId="36" fillId="54" borderId="77" applyNumberFormat="0" applyProtection="0">
      <alignment horizontal="left" vertical="top" indent="1"/>
    </xf>
    <xf numFmtId="4" fontId="23" fillId="88" borderId="35" applyNumberFormat="0" applyProtection="0">
      <alignment horizontal="right" vertical="center"/>
    </xf>
    <xf numFmtId="4" fontId="23" fillId="101" borderId="35" applyNumberFormat="0" applyProtection="0">
      <alignment horizontal="left" vertical="center" indent="1"/>
    </xf>
    <xf numFmtId="0" fontId="23" fillId="102" borderId="77" applyNumberFormat="0" applyProtection="0">
      <alignment horizontal="left" vertical="top" indent="1"/>
    </xf>
    <xf numFmtId="0" fontId="32" fillId="0" borderId="38" applyNumberFormat="0" applyFill="0" applyAlignment="0" applyProtection="0"/>
    <xf numFmtId="0" fontId="32" fillId="0" borderId="38" applyNumberFormat="0" applyFill="0" applyAlignment="0" applyProtection="0"/>
    <xf numFmtId="0" fontId="120" fillId="0" borderId="81" applyFill="0" applyProtection="0">
      <alignment horizontal="right"/>
    </xf>
    <xf numFmtId="0" fontId="121" fillId="104" borderId="82" applyNumberFormat="0" applyAlignment="0" applyProtection="0"/>
    <xf numFmtId="0" fontId="121" fillId="104" borderId="82" applyNumberFormat="0" applyAlignment="0" applyProtection="0"/>
    <xf numFmtId="8" fontId="3" fillId="0" borderId="71" applyFont="0" applyFill="0" applyBorder="0" applyProtection="0">
      <alignment horizontal="right"/>
    </xf>
    <xf numFmtId="0" fontId="122" fillId="120" borderId="53" applyNumberFormat="0" applyAlignment="0" applyProtection="0"/>
    <xf numFmtId="0" fontId="122" fillId="120" borderId="53" applyNumberFormat="0" applyAlignment="0" applyProtection="0"/>
    <xf numFmtId="0" fontId="23" fillId="73" borderId="80"/>
    <xf numFmtId="0" fontId="40" fillId="68" borderId="77" applyNumberFormat="0" applyProtection="0">
      <alignment horizontal="left" vertical="top" indent="1"/>
    </xf>
    <xf numFmtId="0" fontId="23" fillId="73" borderId="80"/>
    <xf numFmtId="4" fontId="82" fillId="100" borderId="73"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40" fillId="0" borderId="73" applyNumberFormat="0" applyProtection="0">
      <alignment horizontal="right" vertical="center"/>
    </xf>
    <xf numFmtId="4" fontId="23" fillId="0" borderId="28" applyNumberFormat="0" applyProtection="0">
      <alignment horizontal="right" vertical="center"/>
    </xf>
    <xf numFmtId="4" fontId="40" fillId="72" borderId="73" applyNumberFormat="0" applyProtection="0">
      <alignment horizontal="left" vertical="center" indent="1"/>
    </xf>
    <xf numFmtId="4" fontId="40" fillId="72" borderId="73" applyNumberFormat="0" applyProtection="0">
      <alignment horizontal="left" vertical="center" indent="1"/>
    </xf>
    <xf numFmtId="4" fontId="82" fillId="72" borderId="73" applyNumberFormat="0" applyProtection="0">
      <alignment vertical="center"/>
    </xf>
    <xf numFmtId="4" fontId="40" fillId="72" borderId="73" applyNumberFormat="0" applyProtection="0">
      <alignment vertical="center"/>
    </xf>
    <xf numFmtId="4" fontId="85" fillId="108" borderId="77" applyNumberFormat="0" applyProtection="0">
      <alignment vertical="center"/>
    </xf>
    <xf numFmtId="4" fontId="40" fillId="72" borderId="73" applyNumberFormat="0" applyProtection="0">
      <alignment vertical="center"/>
    </xf>
    <xf numFmtId="0" fontId="23" fillId="70" borderId="57" applyNumberFormat="0">
      <protection locked="0"/>
    </xf>
    <xf numFmtId="0" fontId="23" fillId="70" borderId="57" applyNumberFormat="0">
      <protection locked="0"/>
    </xf>
    <xf numFmtId="4" fontId="88" fillId="101" borderId="77" applyNumberFormat="0" applyProtection="0">
      <alignment horizontal="right" vertical="center"/>
    </xf>
    <xf numFmtId="0" fontId="3" fillId="84" borderId="73" applyNumberFormat="0" applyProtection="0">
      <alignment horizontal="left" vertical="center" indent="1"/>
    </xf>
    <xf numFmtId="0" fontId="23" fillId="101" borderId="28" applyNumberFormat="0" applyProtection="0">
      <alignment horizontal="left" vertical="center" indent="1"/>
    </xf>
    <xf numFmtId="0" fontId="23" fillId="107" borderId="77" applyNumberFormat="0" applyProtection="0">
      <alignment horizontal="left" vertical="top" indent="1"/>
    </xf>
    <xf numFmtId="0" fontId="23" fillId="107" borderId="77" applyNumberFormat="0" applyProtection="0">
      <alignment horizontal="left" vertical="top" indent="1"/>
    </xf>
    <xf numFmtId="0" fontId="3" fillId="4" borderId="73" applyNumberFormat="0" applyProtection="0">
      <alignment horizontal="left" vertical="center" indent="1"/>
    </xf>
    <xf numFmtId="0" fontId="3" fillId="4" borderId="73" applyNumberFormat="0" applyProtection="0">
      <alignment horizontal="left" vertical="center" indent="1"/>
    </xf>
    <xf numFmtId="0" fontId="23" fillId="102" borderId="77" applyNumberFormat="0" applyProtection="0">
      <alignment horizontal="left" vertical="top" indent="1"/>
    </xf>
    <xf numFmtId="0" fontId="23" fillId="105" borderId="28" applyNumberFormat="0" applyProtection="0">
      <alignment horizontal="left" vertical="center" indent="1"/>
    </xf>
    <xf numFmtId="0" fontId="3" fillId="103" borderId="73" applyNumberFormat="0" applyProtection="0">
      <alignment horizontal="left" vertical="center" indent="1"/>
    </xf>
    <xf numFmtId="0" fontId="3" fillId="103" borderId="73" applyNumberFormat="0" applyProtection="0">
      <alignment horizontal="left" vertical="center" indent="1"/>
    </xf>
    <xf numFmtId="0" fontId="3" fillId="55" borderId="77" applyNumberFormat="0" applyProtection="0">
      <alignment horizontal="left" vertical="center" indent="1"/>
    </xf>
    <xf numFmtId="0" fontId="23" fillId="104" borderId="28" applyNumberFormat="0" applyProtection="0">
      <alignment horizontal="left" vertical="center" indent="1"/>
    </xf>
    <xf numFmtId="4" fontId="88" fillId="101" borderId="77" applyNumberFormat="0" applyProtection="0">
      <alignment horizontal="right" vertical="center"/>
    </xf>
    <xf numFmtId="4" fontId="23" fillId="101" borderId="35" applyNumberFormat="0" applyProtection="0">
      <alignment horizontal="left" vertical="center" indent="1"/>
    </xf>
    <xf numFmtId="4" fontId="40" fillId="100" borderId="73" applyNumberFormat="0" applyProtection="0">
      <alignment horizontal="left" vertical="center" indent="1"/>
    </xf>
    <xf numFmtId="4" fontId="40" fillId="100" borderId="73" applyNumberFormat="0" applyProtection="0">
      <alignment horizontal="left" vertical="center" indent="1"/>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4" fontId="40" fillId="102" borderId="77" applyNumberFormat="0" applyProtection="0">
      <alignment horizontal="right" vertical="center"/>
    </xf>
    <xf numFmtId="0" fontId="3" fillId="84" borderId="73" applyNumberFormat="0" applyProtection="0">
      <alignment horizontal="left" vertical="center" indent="1"/>
    </xf>
    <xf numFmtId="0" fontId="3" fillId="84" borderId="73" applyNumberFormat="0" applyProtection="0">
      <alignment horizontal="left" vertical="center" indent="1"/>
    </xf>
    <xf numFmtId="4" fontId="23" fillId="102" borderId="28" applyNumberFormat="0" applyProtection="0">
      <alignment horizontal="right" vertical="center"/>
    </xf>
    <xf numFmtId="4" fontId="23" fillId="102" borderId="28" applyNumberFormat="0" applyProtection="0">
      <alignment horizontal="right" vertical="center"/>
    </xf>
    <xf numFmtId="4" fontId="3" fillId="71" borderId="35" applyNumberFormat="0" applyProtection="0">
      <alignment horizontal="left" vertical="center" indent="1"/>
    </xf>
    <xf numFmtId="0" fontId="3" fillId="68" borderId="77" applyNumberFormat="0" applyProtection="0">
      <alignment horizontal="left" vertical="center" indent="1"/>
    </xf>
    <xf numFmtId="4" fontId="3" fillId="71" borderId="35" applyNumberFormat="0" applyProtection="0">
      <alignment horizontal="left" vertical="center" indent="1"/>
    </xf>
    <xf numFmtId="0" fontId="3" fillId="68" borderId="77" applyNumberFormat="0" applyProtection="0">
      <alignment horizontal="left" vertical="center" indent="1"/>
    </xf>
    <xf numFmtId="4" fontId="40" fillId="89" borderId="77" applyNumberFormat="0" applyProtection="0">
      <alignment horizontal="right" vertical="center"/>
    </xf>
    <xf numFmtId="4" fontId="35" fillId="63" borderId="77" applyNumberFormat="0" applyProtection="0">
      <alignment horizontal="right" vertical="center"/>
    </xf>
    <xf numFmtId="4" fontId="40" fillId="94" borderId="77" applyNumberFormat="0" applyProtection="0">
      <alignment horizontal="right" vertical="center"/>
    </xf>
    <xf numFmtId="4" fontId="23" fillId="92" borderId="28" applyNumberFormat="0" applyProtection="0">
      <alignment horizontal="right" vertical="center"/>
    </xf>
    <xf numFmtId="4" fontId="23" fillId="94"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40" fillId="93" borderId="73"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3" borderId="73"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40" fillId="91" borderId="73" applyNumberFormat="0" applyProtection="0">
      <alignment horizontal="right" vertical="center"/>
    </xf>
    <xf numFmtId="4" fontId="40" fillId="90" borderId="77" applyNumberFormat="0" applyProtection="0">
      <alignment horizontal="right" vertical="center"/>
    </xf>
    <xf numFmtId="4" fontId="40" fillId="91" borderId="73" applyNumberFormat="0" applyProtection="0">
      <alignment horizontal="right" vertical="center"/>
    </xf>
    <xf numFmtId="4" fontId="23" fillId="90" borderId="28" applyNumberFormat="0" applyProtection="0">
      <alignment horizontal="right" vertical="center"/>
    </xf>
    <xf numFmtId="4" fontId="23" fillId="89" borderId="28" applyNumberFormat="0" applyProtection="0">
      <alignment horizontal="right" vertical="center"/>
    </xf>
    <xf numFmtId="4" fontId="35" fillId="60" borderId="77"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40" fillId="61" borderId="73"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61" borderId="73"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40" fillId="56" borderId="73"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35" fillId="57" borderId="77"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40" fillId="87" borderId="77" applyNumberFormat="0" applyProtection="0">
      <alignment horizontal="right" vertical="center"/>
    </xf>
    <xf numFmtId="4" fontId="23" fillId="86" borderId="28" applyNumberFormat="0" applyProtection="0">
      <alignment horizontal="right" vertical="center"/>
    </xf>
    <xf numFmtId="0" fontId="42" fillId="0" borderId="72" applyNumberFormat="0" applyFill="0" applyAlignment="0" applyProtection="0"/>
    <xf numFmtId="0" fontId="42" fillId="0" borderId="72" applyNumberFormat="0" applyFill="0" applyAlignment="0" applyProtection="0"/>
    <xf numFmtId="4" fontId="23" fillId="85" borderId="28" applyNumberFormat="0" applyProtection="0">
      <alignment horizontal="right" vertical="center"/>
    </xf>
    <xf numFmtId="4" fontId="40" fillId="85" borderId="77" applyNumberFormat="0" applyProtection="0">
      <alignment horizontal="right" vertical="center"/>
    </xf>
    <xf numFmtId="4" fontId="40" fillId="57" borderId="73"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40" fillId="54" borderId="73" applyNumberFormat="0" applyProtection="0">
      <alignment horizontal="left" vertical="center" indent="1"/>
    </xf>
    <xf numFmtId="0" fontId="84" fillId="82" borderId="77" applyNumberFormat="0" applyProtection="0">
      <alignment horizontal="left" vertical="top" indent="1"/>
    </xf>
    <xf numFmtId="4" fontId="40" fillId="54" borderId="73" applyNumberFormat="0" applyProtection="0">
      <alignment horizontal="left" vertical="center" indent="1"/>
    </xf>
    <xf numFmtId="10" fontId="23" fillId="72" borderId="80" applyNumberFormat="0" applyBorder="0" applyAlignment="0" applyProtection="0"/>
    <xf numFmtId="0" fontId="135" fillId="116" borderId="82" applyNumberFormat="0" applyAlignment="0" applyProtection="0"/>
    <xf numFmtId="0" fontId="135" fillId="116" borderId="82" applyNumberFormat="0" applyAlignment="0" applyProtection="0"/>
    <xf numFmtId="4" fontId="23" fillId="54" borderId="28" applyNumberFormat="0" applyProtection="0">
      <alignment horizontal="left" vertical="center" indent="1"/>
    </xf>
    <xf numFmtId="0" fontId="136" fillId="0" borderId="66">
      <alignment horizontal="right"/>
    </xf>
    <xf numFmtId="0" fontId="136" fillId="0" borderId="66">
      <alignment horizontal="left"/>
    </xf>
    <xf numFmtId="4" fontId="23" fillId="54" borderId="28" applyNumberFormat="0" applyProtection="0">
      <alignment horizontal="left" vertical="center" indent="1"/>
    </xf>
    <xf numFmtId="4" fontId="40" fillId="54" borderId="73" applyNumberFormat="0" applyProtection="0">
      <alignment horizontal="left" vertical="center" indent="1"/>
    </xf>
    <xf numFmtId="4" fontId="23" fillId="54" borderId="28" applyNumberFormat="0" applyProtection="0">
      <alignment horizontal="left" vertical="center" indent="1"/>
    </xf>
    <xf numFmtId="194" fontId="124" fillId="0" borderId="45">
      <alignment horizontal="right"/>
    </xf>
    <xf numFmtId="4" fontId="23" fillId="54" borderId="28" applyNumberFormat="0" applyProtection="0">
      <alignment horizontal="left" vertical="center" indent="1"/>
    </xf>
    <xf numFmtId="4" fontId="40" fillId="54" borderId="73"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35" fillId="54" borderId="77" applyNumberFormat="0" applyProtection="0">
      <alignment horizontal="left" vertical="center" indent="1"/>
    </xf>
    <xf numFmtId="4" fontId="34" fillId="54" borderId="77" applyNumberFormat="0" applyProtection="0">
      <alignment vertical="center"/>
    </xf>
    <xf numFmtId="4" fontId="83" fillId="54" borderId="28" applyNumberFormat="0" applyProtection="0">
      <alignment vertical="center"/>
    </xf>
    <xf numFmtId="4" fontId="23" fillId="82" borderId="28" applyNumberFormat="0" applyProtection="0">
      <alignment vertical="center"/>
    </xf>
    <xf numFmtId="4" fontId="40" fillId="54" borderId="73" applyNumberFormat="0" applyProtection="0">
      <alignment vertical="center"/>
    </xf>
    <xf numFmtId="4" fontId="23" fillId="82" borderId="28" applyNumberFormat="0" applyProtection="0">
      <alignment vertical="center"/>
    </xf>
    <xf numFmtId="0" fontId="78" fillId="79" borderId="73" applyNumberFormat="0" applyAlignment="0" applyProtection="0"/>
    <xf numFmtId="0" fontId="78" fillId="79" borderId="73" applyNumberFormat="0" applyAlignment="0" applyProtection="0"/>
    <xf numFmtId="0" fontId="23" fillId="48" borderId="28" applyNumberFormat="0" applyFont="0" applyAlignment="0" applyProtection="0"/>
    <xf numFmtId="0" fontId="23" fillId="48" borderId="28" applyNumberFormat="0" applyFont="0" applyAlignment="0" applyProtection="0"/>
    <xf numFmtId="0" fontId="23" fillId="48" borderId="28" applyNumberFormat="0" applyFont="0" applyAlignment="0" applyProtection="0"/>
    <xf numFmtId="0" fontId="23" fillId="48" borderId="28" applyNumberFormat="0" applyFont="0" applyAlignment="0" applyProtection="0"/>
    <xf numFmtId="0" fontId="23" fillId="48" borderId="28" applyNumberFormat="0" applyFont="0" applyAlignment="0" applyProtection="0"/>
    <xf numFmtId="0" fontId="23" fillId="48" borderId="28" applyNumberFormat="0" applyFont="0" applyAlignment="0" applyProtection="0"/>
    <xf numFmtId="0" fontId="3" fillId="69" borderId="77" applyNumberFormat="0" applyProtection="0">
      <alignment horizontal="left" vertical="top" indent="1"/>
    </xf>
    <xf numFmtId="4" fontId="23" fillId="82" borderId="28" applyNumberFormat="0" applyProtection="0">
      <alignmen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8" borderId="35" applyNumberFormat="0" applyProtection="0">
      <alignment horizontal="right" vertical="center"/>
    </xf>
    <xf numFmtId="4" fontId="35" fillId="58" borderId="77" applyNumberFormat="0" applyProtection="0">
      <alignment horizontal="right" vertical="center"/>
    </xf>
    <xf numFmtId="4" fontId="23" fillId="89" borderId="28" applyNumberFormat="0" applyProtection="0">
      <alignment horizontal="right" vertical="center"/>
    </xf>
    <xf numFmtId="4" fontId="23" fillId="90" borderId="28" applyNumberFormat="0" applyProtection="0">
      <alignment horizontal="right" vertical="center"/>
    </xf>
    <xf numFmtId="4" fontId="23" fillId="94" borderId="28" applyNumberFormat="0" applyProtection="0">
      <alignment horizontal="right" vertical="center"/>
    </xf>
    <xf numFmtId="4" fontId="23" fillId="102" borderId="35" applyNumberFormat="0" applyProtection="0">
      <alignment horizontal="left" vertical="center" indent="1"/>
    </xf>
    <xf numFmtId="0" fontId="3" fillId="103" borderId="73" applyNumberFormat="0" applyProtection="0">
      <alignment horizontal="left" vertical="center" indent="1"/>
    </xf>
    <xf numFmtId="4" fontId="40" fillId="95" borderId="77" applyNumberFormat="0" applyProtection="0">
      <alignment horizontal="right" vertical="center"/>
    </xf>
    <xf numFmtId="0" fontId="3" fillId="55" borderId="77" applyNumberFormat="0" applyProtection="0">
      <alignment horizontal="left" vertical="center" indent="1"/>
    </xf>
    <xf numFmtId="0" fontId="40" fillId="72" borderId="77" applyNumberFormat="0" applyProtection="0">
      <alignment horizontal="left" vertical="top" indent="1"/>
    </xf>
    <xf numFmtId="0" fontId="2" fillId="0" borderId="0"/>
    <xf numFmtId="0" fontId="40" fillId="108" borderId="83" applyNumberFormat="0" applyFont="0" applyAlignment="0" applyProtection="0"/>
    <xf numFmtId="0" fontId="40" fillId="108" borderId="83" applyNumberFormat="0" applyFont="0" applyAlignment="0" applyProtection="0"/>
    <xf numFmtId="0" fontId="140" fillId="104" borderId="73" applyNumberFormat="0" applyAlignment="0" applyProtection="0"/>
    <xf numFmtId="0" fontId="140" fillId="104" borderId="73" applyNumberFormat="0" applyAlignment="0" applyProtection="0"/>
    <xf numFmtId="189" fontId="145" fillId="0" borderId="75" applyBorder="0" applyProtection="0">
      <alignment horizontal="right" vertical="center"/>
    </xf>
    <xf numFmtId="0" fontId="81" fillId="0" borderId="66">
      <alignment horizontal="center"/>
    </xf>
    <xf numFmtId="0" fontId="81" fillId="0" borderId="66">
      <alignment horizontal="center"/>
    </xf>
    <xf numFmtId="0" fontId="81" fillId="0" borderId="66">
      <alignment horizont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34"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3" fontId="124" fillId="0" borderId="76"/>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 fillId="55" borderId="77" applyNumberFormat="0" applyProtection="0">
      <alignment horizontal="left" vertical="top" indent="1"/>
    </xf>
    <xf numFmtId="4" fontId="36" fillId="82" borderId="77" applyNumberFormat="0" applyProtection="0">
      <alignmen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35" fillId="56"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35" fillId="5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35" fillId="5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23" fillId="94" borderId="28"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35" fillId="60"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35" fillId="61"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35" fillId="59"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35" fillId="63"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35" fillId="64"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0" fontId="3" fillId="69" borderId="77" applyNumberFormat="0" applyProtection="0">
      <alignment horizontal="left" vertical="top" indent="1"/>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35" fillId="62"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35" fillId="6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35" fillId="66"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0" fontId="3" fillId="66"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0" borderId="73"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4" fontId="40" fillId="90" borderId="77" applyNumberFormat="0" applyProtection="0">
      <alignment horizontal="right" vertical="center"/>
    </xf>
    <xf numFmtId="0" fontId="3" fillId="55" borderId="77" applyNumberFormat="0" applyProtection="0">
      <alignment horizontal="left" vertical="top" indent="1"/>
    </xf>
    <xf numFmtId="4" fontId="40" fillId="102" borderId="77" applyNumberFormat="0" applyProtection="0">
      <alignment horizontal="right" vertical="center"/>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4" fontId="40" fillId="102" borderId="77" applyNumberFormat="0" applyProtection="0">
      <alignment horizontal="right" vertical="center"/>
    </xf>
    <xf numFmtId="0" fontId="3" fillId="68" borderId="77" applyNumberFormat="0" applyProtection="0">
      <alignment horizontal="left" vertical="center" indent="1"/>
    </xf>
    <xf numFmtId="4" fontId="40" fillId="102" borderId="77" applyNumberFormat="0" applyProtection="0">
      <alignment horizontal="right" vertical="center"/>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center" indent="1"/>
    </xf>
    <xf numFmtId="0" fontId="3" fillId="68" borderId="77" applyNumberFormat="0" applyProtection="0">
      <alignment horizontal="left" vertical="top" indent="1"/>
    </xf>
    <xf numFmtId="0" fontId="3" fillId="55" borderId="77" applyNumberFormat="0" applyProtection="0">
      <alignment horizontal="left" vertical="center" indent="1"/>
    </xf>
    <xf numFmtId="0" fontId="3" fillId="68" borderId="77" applyNumberFormat="0" applyProtection="0">
      <alignment horizontal="left" vertical="top" indent="1"/>
    </xf>
    <xf numFmtId="0" fontId="3" fillId="55"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55"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55"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66"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55"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8"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8"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9"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8"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8"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6"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35" fillId="69" borderId="77" applyNumberFormat="0" applyProtection="0">
      <alignment vertical="center"/>
    </xf>
    <xf numFmtId="4" fontId="40" fillId="72" borderId="77" applyNumberFormat="0" applyProtection="0">
      <alignment vertical="center"/>
    </xf>
    <xf numFmtId="0" fontId="3" fillId="66" borderId="77" applyNumberFormat="0" applyProtection="0">
      <alignment horizontal="left" vertical="center" indent="1"/>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41" fillId="69" borderId="77" applyNumberFormat="0" applyProtection="0">
      <alignment vertical="center"/>
    </xf>
    <xf numFmtId="4" fontId="82" fillId="72" borderId="77" applyNumberFormat="0" applyProtection="0">
      <alignment vertical="center"/>
    </xf>
    <xf numFmtId="0" fontId="3" fillId="66" borderId="77" applyNumberFormat="0" applyProtection="0">
      <alignment horizontal="left" vertical="top" indent="1"/>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33" fillId="66" borderId="79" applyNumberFormat="0" applyProtection="0">
      <alignment horizontal="left" vertical="center" indent="1"/>
    </xf>
    <xf numFmtId="4" fontId="40" fillId="72" borderId="77" applyNumberFormat="0" applyProtection="0">
      <alignment horizontal="left" vertical="center" indent="1"/>
    </xf>
    <xf numFmtId="0" fontId="3" fillId="69"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3" fillId="69" borderId="77" applyNumberFormat="0" applyProtection="0">
      <alignment horizontal="left" vertical="center"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3" fillId="69" borderId="77" applyNumberFormat="0" applyProtection="0">
      <alignment horizontal="left" vertical="center" indent="1"/>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0" fontId="3" fillId="69" borderId="77" applyNumberFormat="0" applyProtection="0">
      <alignment horizontal="left" vertical="center" indent="1"/>
    </xf>
    <xf numFmtId="4" fontId="40" fillId="101" borderId="77" applyNumberFormat="0" applyProtection="0">
      <alignment horizontal="right" vertical="center"/>
    </xf>
    <xf numFmtId="4" fontId="40" fillId="101" borderId="77" applyNumberFormat="0" applyProtection="0">
      <alignment horizontal="right" vertical="center"/>
    </xf>
    <xf numFmtId="0" fontId="3" fillId="69" borderId="77" applyNumberFormat="0" applyProtection="0">
      <alignment horizontal="left" vertical="center" indent="1"/>
    </xf>
    <xf numFmtId="4" fontId="40" fillId="101" borderId="77" applyNumberFormat="0" applyProtection="0">
      <alignment horizontal="right" vertical="center"/>
    </xf>
    <xf numFmtId="0" fontId="3" fillId="69" borderId="77" applyNumberFormat="0" applyProtection="0">
      <alignment horizontal="left" vertical="center" indent="1"/>
    </xf>
    <xf numFmtId="4" fontId="40" fillId="101" borderId="77" applyNumberFormat="0" applyProtection="0">
      <alignment horizontal="right" vertical="center"/>
    </xf>
    <xf numFmtId="4" fontId="40"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41" fillId="69" borderId="77" applyNumberFormat="0" applyProtection="0">
      <alignment horizontal="right" vertical="center"/>
    </xf>
    <xf numFmtId="4" fontId="82" fillId="101" borderId="77" applyNumberFormat="0" applyProtection="0">
      <alignment horizontal="right" vertical="center"/>
    </xf>
    <xf numFmtId="0" fontId="3" fillId="69" borderId="77" applyNumberFormat="0" applyProtection="0">
      <alignment horizontal="left" vertical="top" indent="1"/>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0" fontId="3" fillId="69" borderId="77" applyNumberFormat="0" applyProtection="0">
      <alignment horizontal="left" vertical="top"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0" fontId="3" fillId="69" borderId="77" applyNumberFormat="0" applyProtection="0">
      <alignment horizontal="left" vertical="top"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0" fontId="3" fillId="69" borderId="77" applyNumberFormat="0" applyProtection="0">
      <alignment horizontal="left" vertical="top"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3" fillId="69"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46" fillId="69" borderId="77" applyNumberFormat="0" applyProtection="0">
      <alignment horizontal="right" vertical="center"/>
    </xf>
    <xf numFmtId="4" fontId="88" fillId="101" borderId="77" applyNumberFormat="0" applyProtection="0">
      <alignment horizontal="right" vertical="center"/>
    </xf>
    <xf numFmtId="0" fontId="3" fillId="69" borderId="77" applyNumberFormat="0" applyProtection="0">
      <alignment horizontal="left" vertical="top" indent="1"/>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4" fontId="40" fillId="63" borderId="73" applyNumberFormat="0" applyProtection="0">
      <alignment horizontal="right" vertical="center"/>
    </xf>
    <xf numFmtId="0" fontId="3" fillId="84" borderId="73" applyNumberFormat="0" applyProtection="0">
      <alignment horizontal="left" vertical="center" indent="1"/>
    </xf>
    <xf numFmtId="0" fontId="80" fillId="121" borderId="69" applyNumberFormat="0" applyFont="0" applyAlignment="0" applyProtection="0"/>
    <xf numFmtId="4" fontId="23" fillId="98" borderId="35" applyNumberFormat="0" applyProtection="0">
      <alignment horizontal="left" vertical="center" indent="1"/>
    </xf>
    <xf numFmtId="4" fontId="3" fillId="71" borderId="35" applyNumberFormat="0" applyProtection="0">
      <alignment horizontal="left" vertical="center" indent="1"/>
    </xf>
    <xf numFmtId="0" fontId="23" fillId="102" borderId="77" applyNumberFormat="0" applyProtection="0">
      <alignment horizontal="left" vertical="top" indent="1"/>
    </xf>
    <xf numFmtId="0" fontId="23" fillId="107" borderId="28"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127" fillId="0" borderId="47" applyFill="0" applyBorder="0" applyProtection="0">
      <alignment horizontal="left" vertical="top"/>
    </xf>
    <xf numFmtId="4" fontId="23" fillId="0" borderId="28" applyNumberFormat="0" applyProtection="0">
      <alignment horizontal="right" vertical="center"/>
    </xf>
    <xf numFmtId="0" fontId="36" fillId="0" borderId="74" applyNumberFormat="0" applyFill="0" applyAlignment="0" applyProtection="0"/>
    <xf numFmtId="0" fontId="36" fillId="0" borderId="74" applyNumberFormat="0" applyFill="0" applyAlignment="0" applyProtection="0"/>
    <xf numFmtId="3" fontId="124" fillId="0" borderId="76"/>
    <xf numFmtId="0" fontId="23" fillId="101" borderId="77" applyNumberFormat="0" applyProtection="0">
      <alignment horizontal="left" vertical="top" indent="1"/>
    </xf>
    <xf numFmtId="0" fontId="59" fillId="77" borderId="53" applyNumberFormat="0" applyAlignment="0" applyProtection="0"/>
    <xf numFmtId="0" fontId="23" fillId="101" borderId="77" applyNumberFormat="0" applyProtection="0">
      <alignment horizontal="left" vertical="top" indent="1"/>
    </xf>
    <xf numFmtId="9" fontId="2" fillId="0" borderId="0" applyFont="0" applyFill="0" applyBorder="0" applyAlignment="0" applyProtection="0"/>
    <xf numFmtId="43" fontId="2" fillId="0" borderId="0" applyFont="0" applyFill="0" applyBorder="0" applyAlignment="0" applyProtection="0"/>
    <xf numFmtId="0" fontId="136" fillId="0" borderId="66">
      <alignment horizontal="right"/>
    </xf>
    <xf numFmtId="4" fontId="88" fillId="101" borderId="77" applyNumberFormat="0" applyProtection="0">
      <alignment horizontal="right" vertical="center"/>
    </xf>
    <xf numFmtId="0" fontId="23" fillId="73" borderId="80"/>
    <xf numFmtId="4" fontId="23" fillId="83" borderId="28" applyNumberFormat="0" applyProtection="0">
      <alignment horizontal="left" vertical="center" indent="1"/>
    </xf>
    <xf numFmtId="4" fontId="23" fillId="0" borderId="28" applyNumberFormat="0" applyProtection="0">
      <alignment horizontal="right" vertical="center"/>
    </xf>
    <xf numFmtId="4" fontId="23" fillId="0" borderId="28" applyNumberFormat="0" applyProtection="0">
      <alignment horizontal="right" vertical="center"/>
    </xf>
    <xf numFmtId="4" fontId="85" fillId="104" borderId="77" applyNumberFormat="0" applyProtection="0">
      <alignment horizontal="left" vertical="center" indent="1"/>
    </xf>
    <xf numFmtId="0" fontId="3" fillId="4" borderId="73" applyNumberFormat="0" applyProtection="0">
      <alignment horizontal="left" vertical="center" indent="1"/>
    </xf>
    <xf numFmtId="4" fontId="23" fillId="82" borderId="28" applyNumberFormat="0" applyProtection="0">
      <alignment vertical="center"/>
    </xf>
    <xf numFmtId="0" fontId="23" fillId="73" borderId="80"/>
    <xf numFmtId="4" fontId="88" fillId="101" borderId="77" applyNumberFormat="0" applyProtection="0">
      <alignment horizontal="right" vertical="center"/>
    </xf>
    <xf numFmtId="0" fontId="23" fillId="73" borderId="80"/>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41" fillId="69"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33" fillId="66" borderId="79"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41" fillId="69"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35" fillId="69"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8" fontId="3" fillId="0" borderId="71" applyFont="0" applyFill="0" applyBorder="0" applyProtection="0">
      <alignment horizontal="right"/>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4" fontId="23" fillId="92" borderId="28" applyNumberFormat="0" applyProtection="0">
      <alignment horizontal="right" vertical="center"/>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42" fillId="0" borderId="72" applyNumberFormat="0" applyFill="0" applyAlignment="0" applyProtection="0"/>
    <xf numFmtId="0" fontId="42" fillId="0" borderId="72" applyNumberFormat="0" applyFill="0" applyAlignment="0" applyProtection="0"/>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140" fillId="104" borderId="73" applyNumberFormat="0" applyAlignment="0" applyProtection="0"/>
    <xf numFmtId="0" fontId="140" fillId="104" borderId="73" applyNumberFormat="0" applyAlignment="0" applyProtection="0"/>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35" fillId="66"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35" fillId="62"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35" fillId="64"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35" fillId="63"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35" fillId="59"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35" fillId="61"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35" fillId="60"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35" fillId="5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35" fillId="5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35" fillId="56"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34"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94" borderId="28" applyNumberFormat="0" applyProtection="0">
      <alignment horizontal="right" vertical="center"/>
    </xf>
    <xf numFmtId="0" fontId="40" fillId="108" borderId="83" applyNumberFormat="0" applyFont="0" applyAlignment="0" applyProtection="0"/>
    <xf numFmtId="0" fontId="40" fillId="108" borderId="83" applyNumberFormat="0" applyFont="0" applyAlignment="0" applyProtection="0"/>
    <xf numFmtId="0" fontId="135" fillId="116" borderId="82" applyNumberFormat="0" applyAlignment="0" applyProtection="0"/>
    <xf numFmtId="0" fontId="135" fillId="116" borderId="82" applyNumberFormat="0" applyAlignment="0" applyProtection="0"/>
    <xf numFmtId="10" fontId="23" fillId="72" borderId="80" applyNumberFormat="0" applyBorder="0" applyAlignment="0" applyProtection="0"/>
    <xf numFmtId="4" fontId="23" fillId="94" borderId="28" applyNumberFormat="0" applyProtection="0">
      <alignment horizontal="right" vertical="center"/>
    </xf>
    <xf numFmtId="4" fontId="35" fillId="61" borderId="77" applyNumberFormat="0" applyProtection="0">
      <alignment horizontal="right" vertical="center"/>
    </xf>
    <xf numFmtId="4" fontId="23" fillId="94" borderId="28" applyNumberFormat="0" applyProtection="0">
      <alignment horizontal="right" vertical="center"/>
    </xf>
    <xf numFmtId="0" fontId="121" fillId="104" borderId="82" applyNumberFormat="0" applyAlignment="0" applyProtection="0"/>
    <xf numFmtId="0" fontId="121" fillId="104" borderId="82" applyNumberFormat="0" applyAlignment="0" applyProtection="0"/>
    <xf numFmtId="0" fontId="120" fillId="0" borderId="81" applyFill="0" applyProtection="0">
      <alignment horizontal="right"/>
    </xf>
    <xf numFmtId="4" fontId="23" fillId="94"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46" fillId="69" borderId="77" applyNumberFormat="0" applyProtection="0">
      <alignment horizontal="right" vertical="center"/>
    </xf>
    <xf numFmtId="0" fontId="23" fillId="73" borderId="80"/>
    <xf numFmtId="4" fontId="45" fillId="68" borderId="79" applyNumberFormat="0" applyProtection="0">
      <alignment horizontal="left" vertical="center" indent="1"/>
    </xf>
    <xf numFmtId="0" fontId="40" fillId="68" borderId="77" applyNumberFormat="0" applyProtection="0">
      <alignment horizontal="left" vertical="top" indent="1"/>
    </xf>
    <xf numFmtId="4" fontId="41" fillId="69" borderId="77" applyNumberFormat="0" applyProtection="0">
      <alignment horizontal="right" vertical="center"/>
    </xf>
    <xf numFmtId="4" fontId="35" fillId="69" borderId="77" applyNumberFormat="0" applyProtection="0">
      <alignment horizontal="right" vertical="center"/>
    </xf>
    <xf numFmtId="0" fontId="40" fillId="72" borderId="77" applyNumberFormat="0" applyProtection="0">
      <alignment horizontal="left" vertical="top" indent="1"/>
    </xf>
    <xf numFmtId="4" fontId="33" fillId="66" borderId="79" applyNumberFormat="0" applyProtection="0">
      <alignment horizontal="left" vertical="center" indent="1"/>
    </xf>
    <xf numFmtId="4" fontId="41" fillId="69" borderId="77" applyNumberFormat="0" applyProtection="0">
      <alignment vertical="center"/>
    </xf>
    <xf numFmtId="4" fontId="35" fillId="69" borderId="77" applyNumberFormat="0" applyProtection="0">
      <alignment vertical="center"/>
    </xf>
    <xf numFmtId="0" fontId="14" fillId="71" borderId="78" applyBorder="0"/>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55" borderId="77" applyNumberFormat="0" applyProtection="0">
      <alignment horizontal="left" vertical="top" indent="1"/>
    </xf>
    <xf numFmtId="4" fontId="35" fillId="62" borderId="77" applyNumberFormat="0" applyProtection="0">
      <alignment horizontal="right" vertical="center"/>
    </xf>
    <xf numFmtId="4" fontId="35" fillId="64" borderId="77" applyNumberFormat="0" applyProtection="0">
      <alignment horizontal="right" vertical="center"/>
    </xf>
    <xf numFmtId="4" fontId="35" fillId="63" borderId="77" applyNumberFormat="0" applyProtection="0">
      <alignment horizontal="right" vertical="center"/>
    </xf>
    <xf numFmtId="4" fontId="35" fillId="59" borderId="77" applyNumberFormat="0" applyProtection="0">
      <alignment horizontal="right" vertical="center"/>
    </xf>
    <xf numFmtId="4" fontId="35" fillId="61" borderId="77" applyNumberFormat="0" applyProtection="0">
      <alignment horizontal="right" vertical="center"/>
    </xf>
    <xf numFmtId="4" fontId="35" fillId="60" borderId="77" applyNumberFormat="0" applyProtection="0">
      <alignment horizontal="right" vertical="center"/>
    </xf>
    <xf numFmtId="4" fontId="35" fillId="58" borderId="77" applyNumberFormat="0" applyProtection="0">
      <alignment horizontal="right" vertical="center"/>
    </xf>
    <xf numFmtId="4" fontId="35" fillId="57" borderId="77" applyNumberFormat="0" applyProtection="0">
      <alignment horizontal="right" vertical="center"/>
    </xf>
    <xf numFmtId="4" fontId="35" fillId="56" borderId="77" applyNumberFormat="0" applyProtection="0">
      <alignment horizontal="right" vertical="center"/>
    </xf>
    <xf numFmtId="0" fontId="36" fillId="54" borderId="77" applyNumberFormat="0" applyProtection="0">
      <alignment horizontal="left" vertical="top" indent="1"/>
    </xf>
    <xf numFmtId="4" fontId="35" fillId="54" borderId="77" applyNumberFormat="0" applyProtection="0">
      <alignment horizontal="left" vertical="center" indent="1"/>
    </xf>
    <xf numFmtId="4" fontId="34" fillId="54" borderId="77" applyNumberFormat="0" applyProtection="0">
      <alignment vertical="center"/>
    </xf>
    <xf numFmtId="4" fontId="33" fillId="54" borderId="77" applyNumberFormat="0" applyProtection="0">
      <alignment vertical="center"/>
    </xf>
    <xf numFmtId="0" fontId="36" fillId="0" borderId="74" applyNumberFormat="0" applyFill="0" applyAlignment="0" applyProtection="0"/>
    <xf numFmtId="0" fontId="36" fillId="0" borderId="74" applyNumberFormat="0" applyFill="0" applyAlignment="0" applyProtection="0"/>
    <xf numFmtId="4" fontId="23" fillId="95" borderId="28" applyNumberFormat="0" applyProtection="0">
      <alignment horizontal="right" vertical="center"/>
    </xf>
    <xf numFmtId="0" fontId="3" fillId="84" borderId="73" applyNumberFormat="0" applyProtection="0">
      <alignment horizontal="left" vertical="center" indent="1"/>
    </xf>
    <xf numFmtId="0" fontId="3" fillId="66"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4" fontId="23" fillId="92" borderId="28" applyNumberFormat="0" applyProtection="0">
      <alignment horizontal="right" vertical="center"/>
    </xf>
    <xf numFmtId="4" fontId="23" fillId="92" borderId="28" applyNumberFormat="0" applyProtection="0">
      <alignment horizontal="right" vertical="center"/>
    </xf>
    <xf numFmtId="4" fontId="35" fillId="59" borderId="77" applyNumberFormat="0" applyProtection="0">
      <alignment horizontal="right" vertical="center"/>
    </xf>
    <xf numFmtId="4" fontId="23" fillId="94" borderId="28" applyNumberFormat="0" applyProtection="0">
      <alignment horizontal="right" vertical="center"/>
    </xf>
    <xf numFmtId="0" fontId="3" fillId="0" borderId="73" applyNumberFormat="0" applyProtection="0">
      <alignment horizontal="left" vertical="center" indent="1"/>
    </xf>
    <xf numFmtId="4" fontId="23" fillId="94" borderId="28" applyNumberFormat="0" applyProtection="0">
      <alignment horizontal="right" vertical="center"/>
    </xf>
    <xf numFmtId="4" fontId="23" fillId="83" borderId="28" applyNumberFormat="0" applyProtection="0">
      <alignment horizontal="left" vertical="center" indent="1"/>
    </xf>
    <xf numFmtId="4" fontId="23" fillId="94" borderId="28" applyNumberFormat="0" applyProtection="0">
      <alignment horizontal="right" vertical="center"/>
    </xf>
    <xf numFmtId="4" fontId="23" fillId="83" borderId="28" applyNumberFormat="0" applyProtection="0">
      <alignment horizontal="left" vertical="center" indent="1"/>
    </xf>
    <xf numFmtId="0" fontId="3" fillId="106" borderId="73" applyNumberFormat="0" applyProtection="0">
      <alignment horizontal="left" vertical="center" indent="1"/>
    </xf>
    <xf numFmtId="0" fontId="3" fillId="84" borderId="73" applyNumberFormat="0" applyProtection="0">
      <alignment horizontal="left" vertical="center" indent="1"/>
    </xf>
    <xf numFmtId="0" fontId="3" fillId="55" borderId="77" applyNumberFormat="0" applyProtection="0">
      <alignment horizontal="left" vertical="top" indent="1"/>
    </xf>
    <xf numFmtId="0" fontId="23" fillId="71" borderId="77" applyNumberFormat="0" applyProtection="0">
      <alignment horizontal="left" vertical="top" indent="1"/>
    </xf>
    <xf numFmtId="0" fontId="3" fillId="106" borderId="73" applyNumberFormat="0" applyProtection="0">
      <alignment horizontal="left" vertical="center" indent="1"/>
    </xf>
    <xf numFmtId="4" fontId="23" fillId="101" borderId="35" applyNumberFormat="0" applyProtection="0">
      <alignment horizontal="left" vertical="center" indent="1"/>
    </xf>
    <xf numFmtId="0" fontId="3" fillId="106" borderId="73" applyNumberFormat="0" applyProtection="0">
      <alignment horizontal="left" vertical="center" indent="1"/>
    </xf>
    <xf numFmtId="4" fontId="40" fillId="100" borderId="73" applyNumberFormat="0" applyProtection="0">
      <alignment horizontal="left" vertical="center" indent="1"/>
    </xf>
    <xf numFmtId="0" fontId="23" fillId="71" borderId="77" applyNumberFormat="0" applyProtection="0">
      <alignment horizontal="left" vertical="top" indent="1"/>
    </xf>
    <xf numFmtId="4" fontId="82" fillId="72" borderId="77" applyNumberFormat="0" applyProtection="0">
      <alignment vertical="center"/>
    </xf>
    <xf numFmtId="4" fontId="23" fillId="83" borderId="28" applyNumberFormat="0" applyProtection="0">
      <alignment horizontal="left" vertical="center" indent="1"/>
    </xf>
    <xf numFmtId="0" fontId="23" fillId="71" borderId="77" applyNumberFormat="0" applyProtection="0">
      <alignment horizontal="left" vertical="top" indent="1"/>
    </xf>
    <xf numFmtId="0" fontId="23" fillId="71" borderId="77" applyNumberFormat="0" applyProtection="0">
      <alignment horizontal="left" vertical="top" indent="1"/>
    </xf>
    <xf numFmtId="0" fontId="3" fillId="103" borderId="73" applyNumberFormat="0" applyProtection="0">
      <alignment horizontal="left" vertical="center" indent="1"/>
    </xf>
    <xf numFmtId="4" fontId="23" fillId="98" borderId="35" applyNumberFormat="0" applyProtection="0">
      <alignment horizontal="left" vertical="center" indent="1"/>
    </xf>
    <xf numFmtId="4" fontId="35" fillId="64" borderId="77" applyNumberFormat="0" applyProtection="0">
      <alignment horizontal="right" vertical="center"/>
    </xf>
    <xf numFmtId="0" fontId="3" fillId="103" borderId="73" applyNumberFormat="0" applyProtection="0">
      <alignment horizontal="left" vertical="center" indent="1"/>
    </xf>
    <xf numFmtId="4" fontId="23" fillId="96" borderId="28" applyNumberFormat="0" applyProtection="0">
      <alignment horizontal="right" vertical="center"/>
    </xf>
    <xf numFmtId="4" fontId="23" fillId="96" borderId="28" applyNumberFormat="0" applyProtection="0">
      <alignment horizontal="right" vertical="center"/>
    </xf>
    <xf numFmtId="0" fontId="23" fillId="104" borderId="28" applyNumberFormat="0" applyProtection="0">
      <alignment horizontal="left" vertical="center" indent="1"/>
    </xf>
    <xf numFmtId="4" fontId="23" fillId="98" borderId="35" applyNumberFormat="0" applyProtection="0">
      <alignment horizontal="left" vertical="center" indent="1"/>
    </xf>
    <xf numFmtId="4" fontId="23" fillId="96" borderId="28" applyNumberFormat="0" applyProtection="0">
      <alignment horizontal="right" vertical="center"/>
    </xf>
    <xf numFmtId="4" fontId="35" fillId="62" borderId="77" applyNumberFormat="0" applyProtection="0">
      <alignment horizontal="right" vertical="center"/>
    </xf>
    <xf numFmtId="4" fontId="23" fillId="98" borderId="35" applyNumberFormat="0" applyProtection="0">
      <alignment horizontal="left" vertical="center" indent="1"/>
    </xf>
    <xf numFmtId="4" fontId="23" fillId="96" borderId="28" applyNumberFormat="0" applyProtection="0">
      <alignment horizontal="right" vertical="center"/>
    </xf>
    <xf numFmtId="4" fontId="23" fillId="98" borderId="35" applyNumberFormat="0" applyProtection="0">
      <alignment horizontal="left" vertical="center" indent="1"/>
    </xf>
    <xf numFmtId="0" fontId="3" fillId="103" borderId="73" applyNumberFormat="0" applyProtection="0">
      <alignment horizontal="left" vertical="center" indent="1"/>
    </xf>
    <xf numFmtId="4" fontId="23" fillId="98" borderId="35" applyNumberFormat="0" applyProtection="0">
      <alignment horizontal="left" vertical="center" indent="1"/>
    </xf>
    <xf numFmtId="4" fontId="23" fillId="96" borderId="28" applyNumberFormat="0" applyProtection="0">
      <alignment horizontal="right" vertical="center"/>
    </xf>
    <xf numFmtId="4" fontId="23" fillId="102" borderId="35" applyNumberFormat="0" applyProtection="0">
      <alignment horizontal="left" vertical="center" indent="1"/>
    </xf>
    <xf numFmtId="4" fontId="40" fillId="103" borderId="73" applyNumberFormat="0" applyProtection="0">
      <alignment horizontal="left" vertical="center" indent="1"/>
    </xf>
    <xf numFmtId="4" fontId="23" fillId="102" borderId="35" applyNumberFormat="0" applyProtection="0">
      <alignment horizontal="left" vertical="center" indent="1"/>
    </xf>
    <xf numFmtId="4" fontId="23" fillId="98" borderId="35" applyNumberFormat="0" applyProtection="0">
      <alignment horizontal="left" vertical="center" indent="1"/>
    </xf>
    <xf numFmtId="4" fontId="40" fillId="103" borderId="73" applyNumberFormat="0" applyProtection="0">
      <alignment horizontal="left" vertical="center" indent="1"/>
    </xf>
    <xf numFmtId="4" fontId="23" fillId="98" borderId="35" applyNumberFormat="0" applyProtection="0">
      <alignment horizontal="left" vertical="center" indent="1"/>
    </xf>
    <xf numFmtId="0" fontId="23" fillId="104" borderId="28" applyNumberFormat="0" applyProtection="0">
      <alignment horizontal="left" vertical="center" indent="1"/>
    </xf>
    <xf numFmtId="4" fontId="23" fillId="96" borderId="28" applyNumberFormat="0" applyProtection="0">
      <alignment horizontal="right" vertical="center"/>
    </xf>
    <xf numFmtId="4" fontId="40" fillId="103" borderId="73" applyNumberFormat="0" applyProtection="0">
      <alignment horizontal="left" vertical="center" indent="1"/>
    </xf>
    <xf numFmtId="0" fontId="3" fillId="103" borderId="73" applyNumberFormat="0" applyProtection="0">
      <alignment horizontal="left" vertical="center" indent="1"/>
    </xf>
    <xf numFmtId="4" fontId="40" fillId="103" borderId="73" applyNumberFormat="0" applyProtection="0">
      <alignment horizontal="left" vertical="center" indent="1"/>
    </xf>
    <xf numFmtId="4" fontId="23" fillId="96" borderId="28" applyNumberFormat="0" applyProtection="0">
      <alignment horizontal="right" vertical="center"/>
    </xf>
    <xf numFmtId="4" fontId="23" fillId="96" borderId="28" applyNumberFormat="0" applyProtection="0">
      <alignment horizontal="right" vertical="center"/>
    </xf>
    <xf numFmtId="4" fontId="23" fillId="102" borderId="35" applyNumberFormat="0" applyProtection="0">
      <alignment horizontal="left" vertical="center" indent="1"/>
    </xf>
    <xf numFmtId="4" fontId="23" fillId="98" borderId="35" applyNumberFormat="0" applyProtection="0">
      <alignment horizontal="left" vertical="center" indent="1"/>
    </xf>
    <xf numFmtId="0" fontId="3" fillId="103" borderId="73" applyNumberFormat="0" applyProtection="0">
      <alignment horizontal="left" vertical="center" indent="1"/>
    </xf>
    <xf numFmtId="4" fontId="23" fillId="96" borderId="28" applyNumberFormat="0" applyProtection="0">
      <alignment horizontal="right" vertical="center"/>
    </xf>
    <xf numFmtId="4" fontId="23" fillId="96" borderId="28" applyNumberFormat="0" applyProtection="0">
      <alignment horizontal="right" vertical="center"/>
    </xf>
    <xf numFmtId="4" fontId="23" fillId="101" borderId="35" applyNumberFormat="0" applyProtection="0">
      <alignment horizontal="left" vertical="center" indent="1"/>
    </xf>
    <xf numFmtId="0" fontId="3" fillId="103" borderId="73" applyNumberFormat="0" applyProtection="0">
      <alignment horizontal="left" vertical="center" indent="1"/>
    </xf>
    <xf numFmtId="4" fontId="23" fillId="98" borderId="35" applyNumberFormat="0" applyProtection="0">
      <alignment horizontal="left" vertical="center" indent="1"/>
    </xf>
    <xf numFmtId="4" fontId="40" fillId="97" borderId="73" applyNumberFormat="0" applyProtection="0">
      <alignment horizontal="right" vertical="center"/>
    </xf>
    <xf numFmtId="0" fontId="23" fillId="104" borderId="28" applyNumberFormat="0" applyProtection="0">
      <alignment horizontal="left" vertical="center" indent="1"/>
    </xf>
    <xf numFmtId="4" fontId="23" fillId="95" borderId="28" applyNumberFormat="0" applyProtection="0">
      <alignment horizontal="right" vertical="center"/>
    </xf>
    <xf numFmtId="4" fontId="23" fillId="95" borderId="28" applyNumberFormat="0" applyProtection="0">
      <alignment horizontal="right" vertical="center"/>
    </xf>
    <xf numFmtId="4" fontId="45" fillId="68" borderId="79" applyNumberFormat="0" applyProtection="0">
      <alignment horizontal="left" vertical="center" indent="1"/>
    </xf>
    <xf numFmtId="4" fontId="23" fillId="95" borderId="28" applyNumberFormat="0" applyProtection="0">
      <alignment horizontal="right" vertical="center"/>
    </xf>
    <xf numFmtId="4" fontId="23" fillId="95" borderId="28" applyNumberFormat="0" applyProtection="0">
      <alignment horizontal="right" vertical="center"/>
    </xf>
    <xf numFmtId="4" fontId="40" fillId="102" borderId="77" applyNumberFormat="0" applyProtection="0">
      <alignment horizontal="left" vertical="center" indent="1"/>
    </xf>
    <xf numFmtId="0" fontId="40" fillId="68" borderId="77" applyNumberFormat="0" applyProtection="0">
      <alignment horizontal="left" vertical="top" indent="1"/>
    </xf>
    <xf numFmtId="4" fontId="40" fillId="102" borderId="77" applyNumberFormat="0" applyProtection="0">
      <alignment horizontal="left" vertical="center"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40" fillId="102" borderId="77" applyNumberFormat="0" applyProtection="0">
      <alignment horizontal="left" vertical="center"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40" fillId="102" borderId="77" applyNumberFormat="0" applyProtection="0">
      <alignment horizontal="left" vertical="center"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23" fillId="95" borderId="28" applyNumberFormat="0" applyProtection="0">
      <alignment horizontal="right" vertical="center"/>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40" fillId="102" borderId="77" applyNumberFormat="0" applyProtection="0">
      <alignment horizontal="left" vertical="center"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46" fillId="69"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0" fontId="3" fillId="84" borderId="73" applyNumberFormat="0" applyProtection="0">
      <alignment horizontal="left" vertical="center" indent="1"/>
    </xf>
    <xf numFmtId="4" fontId="33" fillId="65" borderId="56" applyNumberFormat="0" applyProtection="0">
      <alignment horizontal="left" vertical="center" indent="1"/>
    </xf>
    <xf numFmtId="0" fontId="3" fillId="55" borderId="77" applyNumberFormat="0" applyProtection="0">
      <alignment horizontal="left" vertical="center" indent="1"/>
    </xf>
    <xf numFmtId="4" fontId="33" fillId="66" borderId="77" applyNumberFormat="0" applyProtection="0">
      <alignment horizontal="left" vertical="center" indent="1"/>
    </xf>
    <xf numFmtId="4" fontId="40" fillId="102" borderId="77" applyNumberFormat="0" applyProtection="0">
      <alignment horizontal="right" vertical="center"/>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23" fillId="70" borderId="57" applyNumberFormat="0">
      <protection locked="0"/>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120" fillId="0" borderId="81" applyFill="0" applyProtection="0">
      <alignment horizontal="right"/>
    </xf>
    <xf numFmtId="0" fontId="3" fillId="69" borderId="77" applyNumberFormat="0" applyProtection="0">
      <alignment horizontal="left" vertical="top" indent="1"/>
    </xf>
    <xf numFmtId="4" fontId="40" fillId="102"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top" indent="1"/>
    </xf>
    <xf numFmtId="4" fontId="23" fillId="83" borderId="28" applyNumberFormat="0" applyProtection="0">
      <alignment horizontal="left" vertical="center" indent="1"/>
    </xf>
    <xf numFmtId="4" fontId="82" fillId="101" borderId="77" applyNumberFormat="0" applyProtection="0">
      <alignment horizontal="right" vertical="center"/>
    </xf>
    <xf numFmtId="4" fontId="23" fillId="83" borderId="28" applyNumberFormat="0" applyProtection="0">
      <alignment horizontal="left" vertical="center" indent="1"/>
    </xf>
    <xf numFmtId="0" fontId="3" fillId="69" borderId="77" applyNumberFormat="0" applyProtection="0">
      <alignment horizontal="left" vertical="center" indent="1"/>
    </xf>
    <xf numFmtId="0" fontId="40" fillId="72" borderId="77" applyNumberFormat="0" applyProtection="0">
      <alignment horizontal="left" vertical="top" indent="1"/>
    </xf>
    <xf numFmtId="0" fontId="121" fillId="104" borderId="82" applyNumberFormat="0" applyAlignment="0" applyProtection="0"/>
    <xf numFmtId="0" fontId="3" fillId="66" borderId="77" applyNumberFormat="0" applyProtection="0">
      <alignment horizontal="left" vertical="top" indent="1"/>
    </xf>
    <xf numFmtId="0" fontId="3" fillId="55" borderId="77" applyNumberFormat="0" applyProtection="0">
      <alignment horizontal="left" vertical="top" indent="1"/>
    </xf>
    <xf numFmtId="4" fontId="88" fillId="101" borderId="77" applyNumberFormat="0" applyProtection="0">
      <alignment horizontal="right" vertical="center"/>
    </xf>
    <xf numFmtId="4" fontId="35" fillId="54" borderId="77" applyNumberFormat="0" applyProtection="0">
      <alignment horizontal="left" vertical="center" indent="1"/>
    </xf>
    <xf numFmtId="0" fontId="121" fillId="104" borderId="82" applyNumberFormat="0" applyAlignment="0" applyProtection="0"/>
    <xf numFmtId="0" fontId="40" fillId="72" borderId="77" applyNumberFormat="0" applyProtection="0">
      <alignment horizontal="left" vertical="top" indent="1"/>
    </xf>
    <xf numFmtId="0" fontId="121" fillId="104" borderId="82" applyNumberFormat="0" applyAlignment="0" applyProtection="0"/>
    <xf numFmtId="0" fontId="3" fillId="69" borderId="77" applyNumberFormat="0" applyProtection="0">
      <alignment horizontal="left" vertical="top" indent="1"/>
    </xf>
    <xf numFmtId="0" fontId="3" fillId="69" borderId="77" applyNumberFormat="0" applyProtection="0">
      <alignment horizontal="left" vertical="center" indent="1"/>
    </xf>
    <xf numFmtId="4" fontId="88" fillId="101" borderId="77" applyNumberFormat="0" applyProtection="0">
      <alignment horizontal="right" vertical="center"/>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4" fontId="36" fillId="54" borderId="77" applyNumberFormat="0" applyProtection="0">
      <alignment horizontal="left" vertical="center" indent="1"/>
    </xf>
    <xf numFmtId="4" fontId="40" fillId="85" borderId="77" applyNumberFormat="0" applyProtection="0">
      <alignment horizontal="right" vertical="center"/>
    </xf>
    <xf numFmtId="4" fontId="40" fillId="85" borderId="77" applyNumberFormat="0" applyProtection="0">
      <alignment horizontal="right" vertical="center"/>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23" fillId="83" borderId="28" applyNumberFormat="0" applyProtection="0">
      <alignment horizontal="left" vertical="center" indent="1"/>
    </xf>
    <xf numFmtId="4" fontId="40" fillId="102" borderId="77" applyNumberFormat="0" applyProtection="0">
      <alignment horizontal="left" vertical="center" indent="1"/>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23" fillId="0" borderId="28" applyNumberFormat="0" applyProtection="0">
      <alignment horizontal="right" vertical="center"/>
    </xf>
    <xf numFmtId="4" fontId="40" fillId="101" borderId="77" applyNumberFormat="0" applyProtection="0">
      <alignment horizontal="right" vertical="center"/>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23" fillId="101" borderId="77" applyNumberFormat="0" applyProtection="0">
      <alignment horizontal="left" vertical="top"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23" fillId="101" borderId="28" applyNumberFormat="0" applyProtection="0">
      <alignment horizontal="left" vertical="center" indent="1"/>
    </xf>
    <xf numFmtId="0" fontId="23" fillId="107" borderId="77" applyNumberFormat="0" applyProtection="0">
      <alignment horizontal="left" vertical="top"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4" fontId="40" fillId="102" borderId="77" applyNumberFormat="0" applyProtection="0">
      <alignment horizontal="left" vertical="center" indent="1"/>
    </xf>
    <xf numFmtId="0" fontId="23" fillId="102" borderId="77" applyNumberFormat="0" applyProtection="0">
      <alignment horizontal="left" vertical="top" indent="1"/>
    </xf>
    <xf numFmtId="4" fontId="40" fillId="85" borderId="77" applyNumberFormat="0" applyProtection="0">
      <alignment horizontal="right" vertical="center"/>
    </xf>
    <xf numFmtId="0" fontId="23" fillId="105" borderId="28" applyNumberFormat="0" applyProtection="0">
      <alignment horizontal="left" vertical="center" indent="1"/>
    </xf>
    <xf numFmtId="0" fontId="23" fillId="105" borderId="28"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23" fillId="105" borderId="28"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23" fillId="71" borderId="77" applyNumberFormat="0" applyProtection="0">
      <alignment horizontal="left" vertical="top"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101" borderId="77" applyNumberFormat="0" applyProtection="0">
      <alignment horizontal="right" vertical="center"/>
    </xf>
    <xf numFmtId="0" fontId="23" fillId="104" borderId="28"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23" fillId="102" borderId="35"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23" fillId="88" borderId="35" applyNumberFormat="0" applyProtection="0">
      <alignment horizontal="right" vertical="center"/>
    </xf>
    <xf numFmtId="4" fontId="23" fillId="86" borderId="28" applyNumberFormat="0" applyProtection="0">
      <alignment horizontal="right" vertical="center"/>
    </xf>
    <xf numFmtId="10" fontId="23" fillId="72" borderId="80" applyNumberFormat="0" applyBorder="0" applyAlignment="0" applyProtection="0"/>
    <xf numFmtId="4" fontId="36" fillId="82" borderId="77" applyNumberFormat="0" applyProtection="0">
      <alignment vertical="center"/>
    </xf>
    <xf numFmtId="4" fontId="36" fillId="54" borderId="77" applyNumberFormat="0" applyProtection="0">
      <alignment horizontal="left" vertical="center" indent="1"/>
    </xf>
    <xf numFmtId="4" fontId="36" fillId="54" borderId="77" applyNumberFormat="0" applyProtection="0">
      <alignment horizontal="left" vertical="center" indent="1"/>
    </xf>
    <xf numFmtId="0" fontId="36" fillId="54" borderId="77" applyNumberFormat="0" applyProtection="0">
      <alignment horizontal="left" vertical="top" indent="1"/>
    </xf>
    <xf numFmtId="4" fontId="40" fillId="85" borderId="77" applyNumberFormat="0" applyProtection="0">
      <alignment horizontal="right" vertical="center"/>
    </xf>
    <xf numFmtId="0" fontId="3" fillId="66"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center" indent="1"/>
    </xf>
    <xf numFmtId="4" fontId="113" fillId="54" borderId="77" applyNumberFormat="0" applyProtection="0">
      <alignment vertical="center"/>
    </xf>
    <xf numFmtId="0" fontId="120" fillId="0" borderId="81" applyFill="0" applyProtection="0">
      <alignment horizontal="right"/>
    </xf>
    <xf numFmtId="0" fontId="121" fillId="104" borderId="82" applyNumberFormat="0" applyAlignment="0" applyProtection="0"/>
    <xf numFmtId="0" fontId="121" fillId="104" borderId="82" applyNumberFormat="0" applyAlignment="0" applyProtection="0"/>
    <xf numFmtId="8" fontId="3" fillId="0" borderId="71" applyFont="0" applyFill="0" applyBorder="0" applyProtection="0">
      <alignment horizontal="right"/>
    </xf>
    <xf numFmtId="0" fontId="32" fillId="0" borderId="38" applyNumberFormat="0" applyFill="0" applyAlignment="0" applyProtection="0"/>
    <xf numFmtId="4" fontId="89" fillId="70" borderId="28" applyNumberFormat="0" applyProtection="0">
      <alignment horizontal="right" vertical="center"/>
    </xf>
    <xf numFmtId="0" fontId="40" fillId="68" borderId="77" applyNumberFormat="0" applyProtection="0">
      <alignment horizontal="left" vertical="top" indent="1"/>
    </xf>
    <xf numFmtId="0" fontId="3" fillId="0" borderId="73"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33" fillId="66" borderId="77" applyNumberFormat="0" applyProtection="0">
      <alignment horizontal="left" vertical="center" indent="1"/>
    </xf>
    <xf numFmtId="4" fontId="41" fillId="69" borderId="77" applyNumberFormat="0" applyProtection="0">
      <alignment horizontal="right" vertical="center"/>
    </xf>
    <xf numFmtId="4" fontId="83" fillId="67" borderId="28" applyNumberFormat="0" applyProtection="0">
      <alignment horizontal="right" vertical="center"/>
    </xf>
    <xf numFmtId="4" fontId="82" fillId="100" borderId="73"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23" fillId="0" borderId="28" applyNumberFormat="0" applyProtection="0">
      <alignment horizontal="right" vertical="center"/>
    </xf>
    <xf numFmtId="4" fontId="40" fillId="72" borderId="73" applyNumberFormat="0" applyProtection="0">
      <alignment horizontal="left" vertical="center" indent="1"/>
    </xf>
    <xf numFmtId="4" fontId="40" fillId="72" borderId="77" applyNumberFormat="0" applyProtection="0">
      <alignment horizontal="left" vertical="center" indent="1"/>
    </xf>
    <xf numFmtId="4" fontId="40" fillId="72" borderId="73" applyNumberFormat="0" applyProtection="0">
      <alignment horizontal="left" vertical="center" indent="1"/>
    </xf>
    <xf numFmtId="4" fontId="41" fillId="69" borderId="77" applyNumberFormat="0" applyProtection="0">
      <alignment vertical="center"/>
    </xf>
    <xf numFmtId="4" fontId="82" fillId="72" borderId="73" applyNumberFormat="0" applyProtection="0">
      <alignment vertical="center"/>
    </xf>
    <xf numFmtId="4" fontId="35" fillId="69" borderId="77" applyNumberFormat="0" applyProtection="0">
      <alignment vertical="center"/>
    </xf>
    <xf numFmtId="4" fontId="40" fillId="72" borderId="73" applyNumberFormat="0" applyProtection="0">
      <alignment vertical="center"/>
    </xf>
    <xf numFmtId="4" fontId="88" fillId="101" borderId="77" applyNumberFormat="0" applyProtection="0">
      <alignment horizontal="right" vertical="center"/>
    </xf>
    <xf numFmtId="0" fontId="3" fillId="84" borderId="73" applyNumberFormat="0" applyProtection="0">
      <alignment horizontal="left" vertical="center" indent="1"/>
    </xf>
    <xf numFmtId="0" fontId="23" fillId="101" borderId="77" applyNumberFormat="0" applyProtection="0">
      <alignment horizontal="left" vertical="top" indent="1"/>
    </xf>
    <xf numFmtId="0" fontId="3" fillId="84" borderId="73" applyNumberFormat="0" applyProtection="0">
      <alignment horizontal="left" vertical="center" indent="1"/>
    </xf>
    <xf numFmtId="0" fontId="23" fillId="107" borderId="77" applyNumberFormat="0" applyProtection="0">
      <alignment horizontal="left" vertical="top" indent="1"/>
    </xf>
    <xf numFmtId="0" fontId="23" fillId="107" borderId="28" applyNumberFormat="0" applyProtection="0">
      <alignment horizontal="left" vertical="center" indent="1"/>
    </xf>
    <xf numFmtId="0" fontId="23" fillId="107" borderId="28" applyNumberFormat="0" applyProtection="0">
      <alignment horizontal="left" vertical="center" indent="1"/>
    </xf>
    <xf numFmtId="0" fontId="23" fillId="102" borderId="77" applyNumberFormat="0" applyProtection="0">
      <alignment horizontal="left" vertical="top" indent="1"/>
    </xf>
    <xf numFmtId="0" fontId="3" fillId="106" borderId="73" applyNumberFormat="0" applyProtection="0">
      <alignment horizontal="left" vertical="center" indent="1"/>
    </xf>
    <xf numFmtId="0" fontId="23" fillId="105" borderId="28" applyNumberFormat="0" applyProtection="0">
      <alignment horizontal="left" vertical="center" indent="1"/>
    </xf>
    <xf numFmtId="0" fontId="3" fillId="106" borderId="73" applyNumberFormat="0" applyProtection="0">
      <alignment horizontal="left" vertical="center" indent="1"/>
    </xf>
    <xf numFmtId="0" fontId="23" fillId="104" borderId="28" applyNumberFormat="0" applyProtection="0">
      <alignment horizontal="left" vertical="center" indent="1"/>
    </xf>
    <xf numFmtId="0" fontId="23" fillId="104" borderId="28" applyNumberFormat="0" applyProtection="0">
      <alignment horizontal="left" vertical="center" indent="1"/>
    </xf>
    <xf numFmtId="4" fontId="88" fillId="101" borderId="77" applyNumberFormat="0" applyProtection="0">
      <alignment horizontal="right" vertical="center"/>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23" fillId="101" borderId="35" applyNumberFormat="0" applyProtection="0">
      <alignment horizontal="left" vertical="center" indent="1"/>
    </xf>
    <xf numFmtId="4" fontId="35" fillId="66" borderId="77"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4" fontId="23" fillId="102" borderId="28" applyNumberFormat="0" applyProtection="0">
      <alignment horizontal="right" vertical="center"/>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4" fontId="23" fillId="102" borderId="28" applyNumberFormat="0" applyProtection="0">
      <alignment horizontal="right" vertical="center"/>
    </xf>
    <xf numFmtId="4" fontId="40" fillId="63" borderId="73" applyNumberFormat="0" applyProtection="0">
      <alignment horizontal="right" vertical="center"/>
    </xf>
    <xf numFmtId="4" fontId="23" fillId="94" borderId="28" applyNumberFormat="0" applyProtection="0">
      <alignment horizontal="right" vertical="center"/>
    </xf>
    <xf numFmtId="4" fontId="23" fillId="92" borderId="28" applyNumberFormat="0" applyProtection="0">
      <alignment horizontal="right" vertical="center"/>
    </xf>
    <xf numFmtId="4" fontId="23" fillId="94" borderId="28" applyNumberFormat="0" applyProtection="0">
      <alignment horizontal="right" vertical="center"/>
    </xf>
    <xf numFmtId="4" fontId="35" fillId="59" borderId="77"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0" fontId="3" fillId="55" borderId="77" applyNumberFormat="0" applyProtection="0">
      <alignment horizontal="left" vertical="center" indent="1"/>
    </xf>
    <xf numFmtId="4" fontId="40" fillId="93" borderId="73" applyNumberFormat="0" applyProtection="0">
      <alignment horizontal="right" vertical="center"/>
    </xf>
    <xf numFmtId="4" fontId="23" fillId="92" borderId="28" applyNumberFormat="0" applyProtection="0">
      <alignment horizontal="right" vertical="center"/>
    </xf>
    <xf numFmtId="4" fontId="23" fillId="92"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23" fillId="89" borderId="28" applyNumberFormat="0" applyProtection="0">
      <alignment horizontal="right" vertical="center"/>
    </xf>
    <xf numFmtId="4" fontId="40" fillId="91" borderId="73" applyNumberFormat="0" applyProtection="0">
      <alignment horizontal="right" vertical="center"/>
    </xf>
    <xf numFmtId="4" fontId="40" fillId="91" borderId="73" applyNumberFormat="0" applyProtection="0">
      <alignment horizontal="right" vertical="center"/>
    </xf>
    <xf numFmtId="4" fontId="23" fillId="90" borderId="28" applyNumberFormat="0" applyProtection="0">
      <alignment horizontal="right" vertical="center"/>
    </xf>
    <xf numFmtId="4" fontId="23" fillId="90" borderId="28" applyNumberFormat="0" applyProtection="0">
      <alignment horizontal="right" vertical="center"/>
    </xf>
    <xf numFmtId="4" fontId="35" fillId="60" borderId="77"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23" fillId="89" borderId="28" applyNumberFormat="0" applyProtection="0">
      <alignment horizontal="right" vertical="center"/>
    </xf>
    <xf numFmtId="4" fontId="40" fillId="61" borderId="73" applyNumberFormat="0" applyProtection="0">
      <alignment horizontal="right" vertical="center"/>
    </xf>
    <xf numFmtId="4" fontId="23" fillId="89" borderId="28"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23" fillId="88" borderId="35" applyNumberFormat="0" applyProtection="0">
      <alignment horizontal="right" vertical="center"/>
    </xf>
    <xf numFmtId="4" fontId="40" fillId="56" borderId="73" applyNumberFormat="0" applyProtection="0">
      <alignment horizontal="right" vertical="center"/>
    </xf>
    <xf numFmtId="4" fontId="23" fillId="88" borderId="35" applyNumberFormat="0" applyProtection="0">
      <alignment horizontal="right" vertical="center"/>
    </xf>
    <xf numFmtId="4" fontId="35" fillId="57" borderId="77"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6"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40" fillId="57" borderId="73" applyNumberFormat="0" applyProtection="0">
      <alignment horizontal="right" vertical="center"/>
    </xf>
    <xf numFmtId="4" fontId="40" fillId="57" borderId="73"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0" fontId="3" fillId="84" borderId="73" applyNumberFormat="0" applyProtection="0">
      <alignment horizontal="left" vertical="center" indent="1"/>
    </xf>
    <xf numFmtId="0" fontId="3" fillId="84" borderId="73" applyNumberFormat="0" applyProtection="0">
      <alignment horizontal="left" vertical="center" indent="1"/>
    </xf>
    <xf numFmtId="4" fontId="23" fillId="83" borderId="28" applyNumberFormat="0" applyProtection="0">
      <alignment horizontal="left" vertical="center" indent="1"/>
    </xf>
    <xf numFmtId="4" fontId="23" fillId="83" borderId="28" applyNumberFormat="0" applyProtection="0">
      <alignment horizontal="left" vertical="center" indent="1"/>
    </xf>
    <xf numFmtId="0" fontId="135" fillId="116" borderId="82" applyNumberFormat="0" applyAlignment="0" applyProtection="0"/>
    <xf numFmtId="0" fontId="135" fillId="116" borderId="82" applyNumberFormat="0" applyAlignment="0" applyProtection="0"/>
    <xf numFmtId="4" fontId="23" fillId="54" borderId="28"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40" fillId="54" borderId="73" applyNumberFormat="0" applyProtection="0">
      <alignment horizontal="left" vertical="center" indent="1"/>
    </xf>
    <xf numFmtId="4" fontId="23" fillId="54" borderId="28" applyNumberFormat="0" applyProtection="0">
      <alignment horizontal="left" vertical="center" indent="1"/>
    </xf>
    <xf numFmtId="194" fontId="124" fillId="0" borderId="45">
      <alignment horizontal="right"/>
    </xf>
    <xf numFmtId="4" fontId="23" fillId="54" borderId="28" applyNumberFormat="0" applyProtection="0">
      <alignment horizontal="left" vertical="center" indent="1"/>
    </xf>
    <xf numFmtId="4" fontId="40" fillId="54" borderId="73" applyNumberFormat="0" applyProtection="0">
      <alignment horizontal="left" vertical="center"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4" fontId="35" fillId="54" borderId="77" applyNumberFormat="0" applyProtection="0">
      <alignment horizontal="left" vertical="center" indent="1"/>
    </xf>
    <xf numFmtId="4" fontId="34" fillId="54" borderId="77" applyNumberFormat="0" applyProtection="0">
      <alignment vertical="center"/>
    </xf>
    <xf numFmtId="4" fontId="83" fillId="54" borderId="28" applyNumberFormat="0" applyProtection="0">
      <alignment vertical="center"/>
    </xf>
    <xf numFmtId="4" fontId="23" fillId="82" borderId="28" applyNumberFormat="0" applyProtection="0">
      <alignment vertical="center"/>
    </xf>
    <xf numFmtId="4" fontId="40" fillId="54" borderId="73" applyNumberFormat="0" applyProtection="0">
      <alignment vertical="center"/>
    </xf>
    <xf numFmtId="4" fontId="23" fillId="82" borderId="28" applyNumberFormat="0" applyProtection="0">
      <alignment vertical="center"/>
    </xf>
    <xf numFmtId="0" fontId="36" fillId="54" borderId="77" applyNumberFormat="0" applyProtection="0">
      <alignment horizontal="left" vertical="top" indent="1"/>
    </xf>
    <xf numFmtId="4" fontId="35" fillId="58" borderId="77" applyNumberFormat="0" applyProtection="0">
      <alignment horizontal="right" vertical="center"/>
    </xf>
    <xf numFmtId="4" fontId="35" fillId="59" borderId="77" applyNumberFormat="0" applyProtection="0">
      <alignment horizontal="right" vertical="center"/>
    </xf>
    <xf numFmtId="4" fontId="35" fillId="62" borderId="77" applyNumberFormat="0" applyProtection="0">
      <alignment horizontal="right" vertical="center"/>
    </xf>
    <xf numFmtId="0" fontId="40" fillId="68" borderId="77" applyNumberFormat="0" applyProtection="0">
      <alignment horizontal="left" vertical="top" indent="1"/>
    </xf>
    <xf numFmtId="4" fontId="36" fillId="82" borderId="77" applyNumberFormat="0" applyProtection="0">
      <alignment vertical="center"/>
    </xf>
    <xf numFmtId="4" fontId="36" fillId="82" borderId="77" applyNumberFormat="0" applyProtection="0">
      <alignment vertical="center"/>
    </xf>
    <xf numFmtId="4" fontId="36" fillId="54" borderId="77" applyNumberFormat="0" applyProtection="0">
      <alignment horizontal="left" vertical="center" indent="1"/>
    </xf>
    <xf numFmtId="0" fontId="78" fillId="79" borderId="73" applyNumberFormat="0" applyAlignment="0" applyProtection="0"/>
    <xf numFmtId="0" fontId="78" fillId="79" borderId="73" applyNumberFormat="0" applyAlignment="0" applyProtection="0"/>
    <xf numFmtId="4" fontId="36" fillId="54" borderId="77" applyNumberFormat="0" applyProtection="0">
      <alignment horizontal="left" vertical="center" indent="1"/>
    </xf>
    <xf numFmtId="0" fontId="23" fillId="48" borderId="28" applyNumberFormat="0" applyFont="0" applyAlignment="0" applyProtection="0"/>
    <xf numFmtId="0" fontId="23" fillId="48" borderId="28" applyNumberFormat="0" applyFont="0" applyAlignment="0" applyProtection="0"/>
    <xf numFmtId="0" fontId="23" fillId="48" borderId="28" applyNumberFormat="0" applyFont="0" applyAlignment="0" applyProtection="0"/>
    <xf numFmtId="0" fontId="23" fillId="48" borderId="28" applyNumberFormat="0" applyFont="0" applyAlignment="0" applyProtection="0"/>
    <xf numFmtId="0" fontId="23" fillId="48" borderId="28" applyNumberFormat="0" applyFont="0" applyAlignment="0" applyProtection="0"/>
    <xf numFmtId="0" fontId="23" fillId="48" borderId="28" applyNumberFormat="0" applyFont="0" applyAlignment="0" applyProtection="0"/>
    <xf numFmtId="0" fontId="3" fillId="55" borderId="77" applyNumberFormat="0" applyProtection="0">
      <alignment horizontal="left" vertical="top" indent="1"/>
    </xf>
    <xf numFmtId="0" fontId="3" fillId="55" borderId="77" applyNumberFormat="0" applyProtection="0">
      <alignment horizontal="left" vertical="center" indent="1"/>
    </xf>
    <xf numFmtId="0" fontId="3" fillId="69" borderId="77" applyNumberFormat="0" applyProtection="0">
      <alignment horizontal="left" vertical="center" indent="1"/>
    </xf>
    <xf numFmtId="0" fontId="40" fillId="108" borderId="83" applyNumberFormat="0" applyFont="0" applyAlignment="0" applyProtection="0"/>
    <xf numFmtId="0" fontId="40" fillId="108" borderId="83" applyNumberFormat="0" applyFont="0" applyAlignment="0" applyProtection="0"/>
    <xf numFmtId="0" fontId="140" fillId="104" borderId="73" applyNumberFormat="0" applyAlignment="0" applyProtection="0"/>
    <xf numFmtId="0" fontId="140" fillId="104" borderId="73" applyNumberFormat="0" applyAlignment="0" applyProtection="0"/>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34"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3" fontId="124" fillId="0" borderId="2"/>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35" fillId="56"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35" fillId="5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35" fillId="5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35" fillId="60"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35" fillId="61"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35" fillId="59"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35" fillId="63"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35" fillId="64"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0" fontId="3" fillId="69" borderId="77" applyNumberFormat="0" applyProtection="0">
      <alignment horizontal="left" vertical="top" indent="1"/>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35" fillId="62"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35" fillId="6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35" fillId="66"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0" fontId="3" fillId="55"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4" fontId="23" fillId="83" borderId="28"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4" fontId="40" fillId="90" borderId="77" applyNumberFormat="0" applyProtection="0">
      <alignment horizontal="right" vertical="center"/>
    </xf>
    <xf numFmtId="0" fontId="3" fillId="55" borderId="77" applyNumberFormat="0" applyProtection="0">
      <alignment horizontal="left" vertical="top" indent="1"/>
    </xf>
    <xf numFmtId="4" fontId="40" fillId="102" borderId="77" applyNumberFormat="0" applyProtection="0">
      <alignment horizontal="right" vertical="center"/>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4" fontId="40" fillId="102" borderId="77" applyNumberFormat="0" applyProtection="0">
      <alignment horizontal="right" vertical="center"/>
    </xf>
    <xf numFmtId="0" fontId="3" fillId="68" borderId="77" applyNumberFormat="0" applyProtection="0">
      <alignment horizontal="left" vertical="center" indent="1"/>
    </xf>
    <xf numFmtId="4" fontId="40" fillId="102" borderId="77" applyNumberFormat="0" applyProtection="0">
      <alignment horizontal="right" vertical="center"/>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center" indent="1"/>
    </xf>
    <xf numFmtId="0" fontId="3" fillId="68" borderId="77" applyNumberFormat="0" applyProtection="0">
      <alignment horizontal="left" vertical="top" indent="1"/>
    </xf>
    <xf numFmtId="0" fontId="3" fillId="55" borderId="77" applyNumberFormat="0" applyProtection="0">
      <alignment horizontal="left" vertical="center" indent="1"/>
    </xf>
    <xf numFmtId="0" fontId="3" fillId="68" borderId="77" applyNumberFormat="0" applyProtection="0">
      <alignment horizontal="left" vertical="top" indent="1"/>
    </xf>
    <xf numFmtId="0" fontId="3" fillId="55"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55"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55"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66"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55"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8"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8"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9"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8"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8"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6"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35" fillId="69" borderId="77" applyNumberFormat="0" applyProtection="0">
      <alignment vertical="center"/>
    </xf>
    <xf numFmtId="4" fontId="40" fillId="72" borderId="77" applyNumberFormat="0" applyProtection="0">
      <alignment vertical="center"/>
    </xf>
    <xf numFmtId="0" fontId="3" fillId="66" borderId="77" applyNumberFormat="0" applyProtection="0">
      <alignment horizontal="left" vertical="center" indent="1"/>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41" fillId="69" borderId="77" applyNumberFormat="0" applyProtection="0">
      <alignment vertical="center"/>
    </xf>
    <xf numFmtId="4" fontId="82" fillId="72" borderId="77" applyNumberFormat="0" applyProtection="0">
      <alignment vertical="center"/>
    </xf>
    <xf numFmtId="0" fontId="3" fillId="66" borderId="77" applyNumberFormat="0" applyProtection="0">
      <alignment horizontal="left" vertical="top" indent="1"/>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33" fillId="66" borderId="79" applyNumberFormat="0" applyProtection="0">
      <alignment horizontal="left" vertical="center" indent="1"/>
    </xf>
    <xf numFmtId="4" fontId="40" fillId="72" borderId="77" applyNumberFormat="0" applyProtection="0">
      <alignment horizontal="left" vertical="center" indent="1"/>
    </xf>
    <xf numFmtId="0" fontId="3" fillId="69"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3" fillId="69" borderId="77" applyNumberFormat="0" applyProtection="0">
      <alignment horizontal="left" vertical="center"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3" fillId="69" borderId="77" applyNumberFormat="0" applyProtection="0">
      <alignment horizontal="left" vertical="center" indent="1"/>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0" fontId="3" fillId="69" borderId="77" applyNumberFormat="0" applyProtection="0">
      <alignment horizontal="left" vertical="center" indent="1"/>
    </xf>
    <xf numFmtId="4" fontId="40" fillId="101" borderId="77" applyNumberFormat="0" applyProtection="0">
      <alignment horizontal="right" vertical="center"/>
    </xf>
    <xf numFmtId="4" fontId="40" fillId="101" borderId="77" applyNumberFormat="0" applyProtection="0">
      <alignment horizontal="right" vertical="center"/>
    </xf>
    <xf numFmtId="0" fontId="3" fillId="69" borderId="77" applyNumberFormat="0" applyProtection="0">
      <alignment horizontal="left" vertical="center" indent="1"/>
    </xf>
    <xf numFmtId="4" fontId="40" fillId="101" borderId="77" applyNumberFormat="0" applyProtection="0">
      <alignment horizontal="right" vertical="center"/>
    </xf>
    <xf numFmtId="0" fontId="3" fillId="69" borderId="77" applyNumberFormat="0" applyProtection="0">
      <alignment horizontal="left" vertical="center" indent="1"/>
    </xf>
    <xf numFmtId="4" fontId="40" fillId="101" borderId="77" applyNumberFormat="0" applyProtection="0">
      <alignment horizontal="right" vertical="center"/>
    </xf>
    <xf numFmtId="4" fontId="40"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41" fillId="69" borderId="77" applyNumberFormat="0" applyProtection="0">
      <alignment horizontal="right" vertical="center"/>
    </xf>
    <xf numFmtId="4" fontId="82" fillId="101" borderId="77" applyNumberFormat="0" applyProtection="0">
      <alignment horizontal="right" vertical="center"/>
    </xf>
    <xf numFmtId="0" fontId="3" fillId="69" borderId="77" applyNumberFormat="0" applyProtection="0">
      <alignment horizontal="left" vertical="top" indent="1"/>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0" fontId="3" fillId="69" borderId="77" applyNumberFormat="0" applyProtection="0">
      <alignment horizontal="left" vertical="top"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0" fontId="3" fillId="69" borderId="77" applyNumberFormat="0" applyProtection="0">
      <alignment horizontal="left" vertical="top"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0" fontId="3" fillId="69" borderId="77" applyNumberFormat="0" applyProtection="0">
      <alignment horizontal="left" vertical="top"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3" fillId="69"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46" fillId="69" borderId="77" applyNumberFormat="0" applyProtection="0">
      <alignment horizontal="right" vertical="center"/>
    </xf>
    <xf numFmtId="4" fontId="88" fillId="101" borderId="77" applyNumberFormat="0" applyProtection="0">
      <alignment horizontal="right" vertical="center"/>
    </xf>
    <xf numFmtId="0" fontId="3" fillId="69" borderId="77" applyNumberFormat="0" applyProtection="0">
      <alignment horizontal="left" vertical="top" indent="1"/>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4" fontId="23" fillId="95" borderId="28" applyNumberFormat="0" applyProtection="0">
      <alignment horizontal="right" vertical="center"/>
    </xf>
    <xf numFmtId="0" fontId="40" fillId="72" borderId="77" applyNumberFormat="0" applyProtection="0">
      <alignment horizontal="left" vertical="top" indent="1"/>
    </xf>
    <xf numFmtId="0" fontId="90" fillId="67" borderId="37">
      <protection locked="0"/>
    </xf>
    <xf numFmtId="49" fontId="92" fillId="110" borderId="37"/>
    <xf numFmtId="0" fontId="127" fillId="0" borderId="47" applyFill="0" applyBorder="0" applyProtection="0">
      <alignment horizontal="left" vertical="top"/>
    </xf>
    <xf numFmtId="0" fontId="36" fillId="0" borderId="74" applyNumberFormat="0" applyFill="0" applyAlignment="0" applyProtection="0"/>
    <xf numFmtId="0" fontId="36" fillId="0" borderId="74" applyNumberFormat="0" applyFill="0" applyAlignment="0" applyProtection="0"/>
    <xf numFmtId="3" fontId="124" fillId="0" borderId="76"/>
    <xf numFmtId="4" fontId="40" fillId="87" borderId="77" applyNumberFormat="0" applyProtection="0">
      <alignment horizontal="right" vertical="center"/>
    </xf>
    <xf numFmtId="4" fontId="113" fillId="54" borderId="77" applyNumberFormat="0" applyProtection="0">
      <alignment vertical="center"/>
    </xf>
    <xf numFmtId="0" fontId="3" fillId="55" borderId="77" applyNumberFormat="0" applyProtection="0">
      <alignment horizontal="left" vertical="top" indent="1"/>
    </xf>
    <xf numFmtId="0" fontId="40" fillId="72" borderId="77" applyNumberFormat="0" applyProtection="0">
      <alignment horizontal="left" vertical="top" indent="1"/>
    </xf>
    <xf numFmtId="4" fontId="41" fillId="69" borderId="77" applyNumberFormat="0" applyProtection="0">
      <alignment horizontal="right" vertical="center"/>
    </xf>
    <xf numFmtId="4" fontId="35" fillId="57" borderId="77" applyNumberFormat="0" applyProtection="0">
      <alignment horizontal="right" vertical="center"/>
    </xf>
    <xf numFmtId="4" fontId="113" fillId="54" borderId="77" applyNumberFormat="0" applyProtection="0">
      <alignment vertical="center"/>
    </xf>
    <xf numFmtId="4" fontId="88" fillId="101" borderId="77" applyNumberFormat="0" applyProtection="0">
      <alignment horizontal="right" vertical="center"/>
    </xf>
    <xf numFmtId="9" fontId="2" fillId="0" borderId="0" applyFont="0" applyFill="0" applyBorder="0" applyAlignment="0" applyProtection="0"/>
    <xf numFmtId="43" fontId="2" fillId="0" borderId="0" applyFont="0" applyFill="0" applyBorder="0" applyAlignment="0" applyProtection="0"/>
    <xf numFmtId="0" fontId="2" fillId="0" borderId="0"/>
    <xf numFmtId="4" fontId="88" fillId="101" borderId="77" applyNumberFormat="0" applyProtection="0">
      <alignment horizontal="right" vertical="center"/>
    </xf>
    <xf numFmtId="0" fontId="85" fillId="102" borderId="77" applyNumberFormat="0" applyProtection="0">
      <alignment horizontal="left" vertical="top" indent="1"/>
    </xf>
    <xf numFmtId="4" fontId="23" fillId="0" borderId="28" applyNumberFormat="0" applyProtection="0">
      <alignment horizontal="right" vertical="center"/>
    </xf>
    <xf numFmtId="4" fontId="23" fillId="0" borderId="28" applyNumberFormat="0" applyProtection="0">
      <alignment horizontal="right" vertical="center"/>
    </xf>
    <xf numFmtId="0" fontId="85" fillId="108" borderId="77" applyNumberFormat="0" applyProtection="0">
      <alignment horizontal="left" vertical="top" indent="1"/>
    </xf>
    <xf numFmtId="0" fontId="23" fillId="107" borderId="77" applyNumberFormat="0" applyProtection="0">
      <alignment horizontal="left" vertical="top" indent="1"/>
    </xf>
    <xf numFmtId="4" fontId="40" fillId="95" borderId="77" applyNumberFormat="0" applyProtection="0">
      <alignment horizontal="right" vertical="center"/>
    </xf>
    <xf numFmtId="0" fontId="3" fillId="55" borderId="77" applyNumberFormat="0" applyProtection="0">
      <alignment horizontal="left" vertical="top" indent="1"/>
    </xf>
    <xf numFmtId="0" fontId="40" fillId="72" borderId="77" applyNumberFormat="0" applyProtection="0">
      <alignment horizontal="left" vertical="top" indent="1"/>
    </xf>
    <xf numFmtId="4" fontId="46" fillId="69" borderId="77" applyNumberFormat="0" applyProtection="0">
      <alignment horizontal="right" vertical="center"/>
    </xf>
    <xf numFmtId="4" fontId="88" fillId="101" borderId="77" applyNumberFormat="0" applyProtection="0">
      <alignment horizontal="right" vertical="center"/>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41" fillId="69"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40" fillId="72" borderId="77" applyNumberFormat="0" applyProtection="0">
      <alignment horizontal="left" vertical="top"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33" fillId="66" borderId="79"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41" fillId="69"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82"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35" fillId="69"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4" fontId="23" fillId="92" borderId="28" applyNumberFormat="0" applyProtection="0">
      <alignment horizontal="right" vertical="center"/>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4" fontId="40" fillId="58" borderId="73" applyNumberFormat="0" applyProtection="0">
      <alignment horizontal="right" vertical="center"/>
    </xf>
    <xf numFmtId="4" fontId="23" fillId="86" borderId="28" applyNumberFormat="0" applyProtection="0">
      <alignment horizontal="right" vertical="center"/>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4" fontId="23" fillId="54" borderId="28" applyNumberFormat="0" applyProtection="0">
      <alignment horizontal="left" vertical="center" indent="1"/>
    </xf>
    <xf numFmtId="4" fontId="23" fillId="54" borderId="28"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140" fillId="104" borderId="73" applyNumberFormat="0" applyAlignment="0" applyProtection="0"/>
    <xf numFmtId="0" fontId="140" fillId="104" borderId="73" applyNumberFormat="0" applyAlignment="0" applyProtection="0"/>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35" fillId="66"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35" fillId="62"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35" fillId="64"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35" fillId="63"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35" fillId="59"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35" fillId="61"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35" fillId="60"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35" fillId="5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35" fillId="5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35" fillId="56"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34"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0" fontId="3" fillId="84" borderId="73" applyNumberFormat="0" applyProtection="0">
      <alignment horizontal="left" vertical="center" indent="1"/>
    </xf>
    <xf numFmtId="0" fontId="40" fillId="68" borderId="77" applyNumberFormat="0" applyProtection="0">
      <alignment horizontal="left" vertical="top" indent="1"/>
    </xf>
    <xf numFmtId="4" fontId="40" fillId="63" borderId="73" applyNumberFormat="0" applyProtection="0">
      <alignment horizontal="right" vertical="center"/>
    </xf>
    <xf numFmtId="0" fontId="40" fillId="108" borderId="83" applyNumberFormat="0" applyFont="0" applyAlignment="0" applyProtection="0"/>
    <xf numFmtId="0" fontId="40" fillId="108" borderId="83" applyNumberFormat="0" applyFont="0" applyAlignment="0" applyProtection="0"/>
    <xf numFmtId="0" fontId="135" fillId="116" borderId="82" applyNumberFormat="0" applyAlignment="0" applyProtection="0"/>
    <xf numFmtId="0" fontId="135" fillId="116" borderId="82" applyNumberFormat="0" applyAlignment="0" applyProtection="0"/>
    <xf numFmtId="4" fontId="40" fillId="54" borderId="73" applyNumberFormat="0" applyProtection="0">
      <alignment horizontal="left" vertical="center" indent="1"/>
    </xf>
    <xf numFmtId="4" fontId="23" fillId="95" borderId="28" applyNumberFormat="0" applyProtection="0">
      <alignment horizontal="right" vertical="center"/>
    </xf>
    <xf numFmtId="4" fontId="40" fillId="93" borderId="73" applyNumberFormat="0" applyProtection="0">
      <alignment horizontal="right" vertical="center"/>
    </xf>
    <xf numFmtId="4" fontId="23" fillId="94" borderId="28" applyNumberFormat="0" applyProtection="0">
      <alignment horizontal="right" vertical="center"/>
    </xf>
    <xf numFmtId="0" fontId="121" fillId="104" borderId="82" applyNumberFormat="0" applyAlignment="0" applyProtection="0"/>
    <xf numFmtId="0" fontId="121" fillId="104" borderId="82" applyNumberFormat="0" applyAlignment="0" applyProtection="0"/>
    <xf numFmtId="0" fontId="120" fillId="0" borderId="81" applyFill="0" applyProtection="0">
      <alignment horizontal="right"/>
    </xf>
    <xf numFmtId="4" fontId="23" fillId="94" borderId="28" applyNumberFormat="0" applyProtection="0">
      <alignment horizontal="right" vertical="center"/>
    </xf>
    <xf numFmtId="4" fontId="40" fillId="64" borderId="73" applyNumberFormat="0" applyProtection="0">
      <alignment horizontal="right" vertical="center"/>
    </xf>
    <xf numFmtId="4" fontId="23" fillId="94" borderId="28" applyNumberFormat="0" applyProtection="0">
      <alignment horizontal="right" vertical="center"/>
    </xf>
    <xf numFmtId="4" fontId="46" fillId="69" borderId="77" applyNumberFormat="0" applyProtection="0">
      <alignment horizontal="right" vertical="center"/>
    </xf>
    <xf numFmtId="4" fontId="45" fillId="68" borderId="79" applyNumberFormat="0" applyProtection="0">
      <alignment horizontal="left" vertical="center" indent="1"/>
    </xf>
    <xf numFmtId="0" fontId="40" fillId="68" borderId="77" applyNumberFormat="0" applyProtection="0">
      <alignment horizontal="left" vertical="top" indent="1"/>
    </xf>
    <xf numFmtId="4" fontId="41" fillId="69" borderId="77" applyNumberFormat="0" applyProtection="0">
      <alignment horizontal="right" vertical="center"/>
    </xf>
    <xf numFmtId="4" fontId="35" fillId="69" borderId="77" applyNumberFormat="0" applyProtection="0">
      <alignment horizontal="right" vertical="center"/>
    </xf>
    <xf numFmtId="0" fontId="40" fillId="72" borderId="77" applyNumberFormat="0" applyProtection="0">
      <alignment horizontal="left" vertical="top" indent="1"/>
    </xf>
    <xf numFmtId="4" fontId="33" fillId="66" borderId="79" applyNumberFormat="0" applyProtection="0">
      <alignment horizontal="left" vertical="center" indent="1"/>
    </xf>
    <xf numFmtId="4" fontId="41" fillId="69" borderId="77" applyNumberFormat="0" applyProtection="0">
      <alignment vertical="center"/>
    </xf>
    <xf numFmtId="4" fontId="35" fillId="69" borderId="77" applyNumberFormat="0" applyProtection="0">
      <alignment vertical="center"/>
    </xf>
    <xf numFmtId="0" fontId="14" fillId="71" borderId="78" applyBorder="0"/>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55" borderId="77" applyNumberFormat="0" applyProtection="0">
      <alignment horizontal="left" vertical="top" indent="1"/>
    </xf>
    <xf numFmtId="4" fontId="35" fillId="62" borderId="77" applyNumberFormat="0" applyProtection="0">
      <alignment horizontal="right" vertical="center"/>
    </xf>
    <xf numFmtId="4" fontId="35" fillId="64" borderId="77" applyNumberFormat="0" applyProtection="0">
      <alignment horizontal="right" vertical="center"/>
    </xf>
    <xf numFmtId="4" fontId="35" fillId="63" borderId="77" applyNumberFormat="0" applyProtection="0">
      <alignment horizontal="right" vertical="center"/>
    </xf>
    <xf numFmtId="4" fontId="35" fillId="59" borderId="77" applyNumberFormat="0" applyProtection="0">
      <alignment horizontal="right" vertical="center"/>
    </xf>
    <xf numFmtId="4" fontId="35" fillId="61" borderId="77" applyNumberFormat="0" applyProtection="0">
      <alignment horizontal="right" vertical="center"/>
    </xf>
    <xf numFmtId="4" fontId="35" fillId="60" borderId="77" applyNumberFormat="0" applyProtection="0">
      <alignment horizontal="right" vertical="center"/>
    </xf>
    <xf numFmtId="4" fontId="35" fillId="58" borderId="77" applyNumberFormat="0" applyProtection="0">
      <alignment horizontal="right" vertical="center"/>
    </xf>
    <xf numFmtId="4" fontId="35" fillId="57" borderId="77" applyNumberFormat="0" applyProtection="0">
      <alignment horizontal="right" vertical="center"/>
    </xf>
    <xf numFmtId="4" fontId="35" fillId="56" borderId="77" applyNumberFormat="0" applyProtection="0">
      <alignment horizontal="right" vertical="center"/>
    </xf>
    <xf numFmtId="0" fontId="36" fillId="54" borderId="77" applyNumberFormat="0" applyProtection="0">
      <alignment horizontal="left" vertical="top" indent="1"/>
    </xf>
    <xf numFmtId="4" fontId="35" fillId="54" borderId="77" applyNumberFormat="0" applyProtection="0">
      <alignment horizontal="left" vertical="center" indent="1"/>
    </xf>
    <xf numFmtId="4" fontId="34" fillId="54" borderId="77" applyNumberFormat="0" applyProtection="0">
      <alignment vertical="center"/>
    </xf>
    <xf numFmtId="4" fontId="33" fillId="54" borderId="77" applyNumberFormat="0" applyProtection="0">
      <alignment vertical="center"/>
    </xf>
    <xf numFmtId="0" fontId="36" fillId="0" borderId="74" applyNumberFormat="0" applyFill="0" applyAlignment="0" applyProtection="0"/>
    <xf numFmtId="0" fontId="36" fillId="0" borderId="74" applyNumberFormat="0" applyFill="0" applyAlignment="0" applyProtection="0"/>
    <xf numFmtId="44" fontId="2" fillId="0" borderId="0" applyFont="0" applyFill="0" applyBorder="0" applyAlignment="0" applyProtection="0"/>
    <xf numFmtId="4" fontId="23" fillId="95" borderId="28" applyNumberFormat="0" applyProtection="0">
      <alignment horizontal="right" vertical="center"/>
    </xf>
    <xf numFmtId="0" fontId="3" fillId="84" borderId="73" applyNumberFormat="0" applyProtection="0">
      <alignment horizontal="left" vertical="center" indent="1"/>
    </xf>
    <xf numFmtId="0" fontId="3" fillId="66"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4" fontId="23" fillId="94" borderId="28" applyNumberFormat="0" applyProtection="0">
      <alignment horizontal="right" vertical="center"/>
    </xf>
    <xf numFmtId="4" fontId="40" fillId="64" borderId="73" applyNumberFormat="0" applyProtection="0">
      <alignment horizontal="right" vertical="center"/>
    </xf>
    <xf numFmtId="4" fontId="35" fillId="63" borderId="77" applyNumberFormat="0" applyProtection="0">
      <alignment horizontal="right" vertical="center"/>
    </xf>
    <xf numFmtId="4" fontId="23" fillId="83" borderId="28" applyNumberFormat="0" applyProtection="0">
      <alignment horizontal="left" vertical="center" indent="1"/>
    </xf>
    <xf numFmtId="4" fontId="23" fillId="95" borderId="28" applyNumberFormat="0" applyProtection="0">
      <alignment horizontal="right" vertical="center"/>
    </xf>
    <xf numFmtId="0" fontId="3" fillId="84" borderId="73" applyNumberFormat="0" applyProtection="0">
      <alignment horizontal="left" vertical="center" indent="1"/>
    </xf>
    <xf numFmtId="0" fontId="3" fillId="84" borderId="73" applyNumberFormat="0" applyProtection="0">
      <alignment horizontal="left" vertical="center" indent="1"/>
    </xf>
    <xf numFmtId="4" fontId="82" fillId="72" borderId="77" applyNumberFormat="0" applyProtection="0">
      <alignment vertical="center"/>
    </xf>
    <xf numFmtId="4" fontId="23" fillId="83" borderId="28" applyNumberFormat="0" applyProtection="0">
      <alignment horizontal="left" vertical="center" indent="1"/>
    </xf>
    <xf numFmtId="194" fontId="124" fillId="0" borderId="45">
      <alignment horizontal="right"/>
    </xf>
    <xf numFmtId="0" fontId="3" fillId="66" borderId="77" applyNumberFormat="0" applyProtection="0">
      <alignment horizontal="left" vertical="center" indent="1"/>
    </xf>
    <xf numFmtId="0" fontId="135" fillId="116" borderId="82" applyNumberFormat="0" applyAlignment="0" applyProtection="0"/>
    <xf numFmtId="0" fontId="3" fillId="55"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4" fontId="40" fillId="96" borderId="77" applyNumberFormat="0" applyProtection="0">
      <alignment horizontal="right" vertical="center"/>
    </xf>
    <xf numFmtId="0" fontId="3" fillId="66" borderId="77" applyNumberFormat="0" applyProtection="0">
      <alignment horizontal="left" vertical="top" indent="1"/>
    </xf>
    <xf numFmtId="4" fontId="40" fillId="102" borderId="77" applyNumberFormat="0" applyProtection="0">
      <alignment horizontal="right" vertical="center"/>
    </xf>
    <xf numFmtId="0" fontId="3" fillId="55" borderId="77" applyNumberFormat="0" applyProtection="0">
      <alignment horizontal="left" vertical="top" indent="1"/>
    </xf>
    <xf numFmtId="4" fontId="40" fillId="72" borderId="77" applyNumberFormat="0" applyProtection="0">
      <alignment horizontal="left" vertical="center" indent="1"/>
    </xf>
    <xf numFmtId="0" fontId="3" fillId="55" borderId="77" applyNumberFormat="0" applyProtection="0">
      <alignment horizontal="left" vertical="center" indent="1"/>
    </xf>
    <xf numFmtId="0" fontId="3" fillId="66"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55" borderId="77" applyNumberFormat="0" applyProtection="0">
      <alignment horizontal="left" vertical="top" indent="1"/>
    </xf>
    <xf numFmtId="0" fontId="3" fillId="69"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4" fontId="40" fillId="72" borderId="77" applyNumberFormat="0" applyProtection="0">
      <alignment vertical="center"/>
    </xf>
    <xf numFmtId="4" fontId="82" fillId="72" borderId="77" applyNumberFormat="0" applyProtection="0">
      <alignment vertical="center"/>
    </xf>
    <xf numFmtId="43" fontId="2" fillId="0" borderId="0" applyFont="0" applyFill="0" applyBorder="0" applyAlignment="0" applyProtection="0"/>
    <xf numFmtId="0" fontId="127" fillId="0" borderId="47" applyFill="0" applyBorder="0" applyProtection="0">
      <alignment horizontal="left" vertical="top"/>
    </xf>
    <xf numFmtId="4" fontId="40" fillId="92" borderId="77" applyNumberFormat="0" applyProtection="0">
      <alignment horizontal="right" vertical="center"/>
    </xf>
    <xf numFmtId="0" fontId="40" fillId="68" borderId="77" applyNumberFormat="0" applyProtection="0">
      <alignment horizontal="left" vertical="top" indent="1"/>
    </xf>
    <xf numFmtId="0" fontId="3" fillId="66" borderId="77" applyNumberFormat="0" applyProtection="0">
      <alignment horizontal="left" vertical="top" indent="1"/>
    </xf>
    <xf numFmtId="4" fontId="88" fillId="101" borderId="77" applyNumberFormat="0" applyProtection="0">
      <alignment horizontal="right" vertical="center"/>
    </xf>
    <xf numFmtId="194" fontId="124" fillId="0" borderId="45">
      <alignment horizontal="right"/>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4" fontId="40" fillId="102" borderId="77" applyNumberFormat="0" applyProtection="0">
      <alignment horizontal="right" vertical="center"/>
    </xf>
    <xf numFmtId="4" fontId="40" fillId="88" borderId="77" applyNumberFormat="0" applyProtection="0">
      <alignment horizontal="right" vertical="center"/>
    </xf>
    <xf numFmtId="4" fontId="40" fillId="94" borderId="77" applyNumberFormat="0" applyProtection="0">
      <alignment horizontal="right" vertical="center"/>
    </xf>
    <xf numFmtId="4" fontId="40" fillId="88" borderId="77" applyNumberFormat="0" applyProtection="0">
      <alignment horizontal="right" vertical="center"/>
    </xf>
    <xf numFmtId="4" fontId="35" fillId="56" borderId="77" applyNumberFormat="0" applyProtection="0">
      <alignment horizontal="right" vertical="center"/>
    </xf>
    <xf numFmtId="0" fontId="36" fillId="54" borderId="77" applyNumberFormat="0" applyProtection="0">
      <alignment horizontal="left" vertical="top" indent="1"/>
    </xf>
    <xf numFmtId="4" fontId="36" fillId="54" borderId="77" applyNumberFormat="0" applyProtection="0">
      <alignment horizontal="left" vertical="center" indent="1"/>
    </xf>
    <xf numFmtId="0" fontId="140" fillId="104" borderId="73" applyNumberFormat="0" applyAlignment="0" applyProtection="0"/>
    <xf numFmtId="0" fontId="140" fillId="104" borderId="73" applyNumberFormat="0" applyAlignment="0" applyProtection="0"/>
    <xf numFmtId="4" fontId="36" fillId="54" borderId="77" applyNumberFormat="0" applyProtection="0">
      <alignment horizontal="left" vertical="center" indent="1"/>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113" fillId="54" borderId="77" applyNumberFormat="0" applyProtection="0">
      <alignment vertical="center"/>
    </xf>
    <xf numFmtId="4" fontId="36" fillId="82" borderId="77" applyNumberFormat="0" applyProtection="0">
      <alignment vertical="center"/>
    </xf>
    <xf numFmtId="0" fontId="3" fillId="69" borderId="77" applyNumberFormat="0" applyProtection="0">
      <alignment horizontal="left" vertical="center" indent="1"/>
    </xf>
    <xf numFmtId="0" fontId="40" fillId="108" borderId="83" applyNumberFormat="0" applyFont="0" applyAlignment="0" applyProtection="0"/>
    <xf numFmtId="0" fontId="135" fillId="116" borderId="82" applyNumberFormat="0" applyAlignment="0" applyProtection="0"/>
    <xf numFmtId="4" fontId="41" fillId="69" borderId="77" applyNumberFormat="0" applyProtection="0">
      <alignment horizontal="right" vertical="center"/>
    </xf>
    <xf numFmtId="4" fontId="33" fillId="66" borderId="79" applyNumberFormat="0" applyProtection="0">
      <alignment horizontal="left" vertical="center" indent="1"/>
    </xf>
    <xf numFmtId="4" fontId="35" fillId="69" borderId="77" applyNumberFormat="0" applyProtection="0">
      <alignment vertical="center"/>
    </xf>
    <xf numFmtId="0" fontId="14" fillId="71" borderId="78" applyBorder="0"/>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center" indent="1"/>
    </xf>
    <xf numFmtId="4" fontId="35" fillId="64" borderId="77" applyNumberFormat="0" applyProtection="0">
      <alignment horizontal="right" vertical="center"/>
    </xf>
    <xf numFmtId="4" fontId="35" fillId="63" borderId="77" applyNumberFormat="0" applyProtection="0">
      <alignment horizontal="right" vertical="center"/>
    </xf>
    <xf numFmtId="4" fontId="35" fillId="61" borderId="77" applyNumberFormat="0" applyProtection="0">
      <alignment horizontal="right" vertical="center"/>
    </xf>
    <xf numFmtId="4" fontId="35" fillId="60" borderId="77" applyNumberFormat="0" applyProtection="0">
      <alignment horizontal="right" vertical="center"/>
    </xf>
    <xf numFmtId="4" fontId="35" fillId="57" borderId="77" applyNumberFormat="0" applyProtection="0">
      <alignment horizontal="right" vertical="center"/>
    </xf>
    <xf numFmtId="4" fontId="35" fillId="56" borderId="77" applyNumberFormat="0" applyProtection="0">
      <alignment horizontal="right" vertical="center"/>
    </xf>
    <xf numFmtId="4" fontId="34" fillId="54" borderId="77" applyNumberFormat="0" applyProtection="0">
      <alignment vertical="center"/>
    </xf>
    <xf numFmtId="4" fontId="33" fillId="54" borderId="77" applyNumberFormat="0" applyProtection="0">
      <alignment vertical="center"/>
    </xf>
    <xf numFmtId="0" fontId="36" fillId="0" borderId="74" applyNumberFormat="0" applyFill="0" applyAlignment="0" applyProtection="0"/>
    <xf numFmtId="0" fontId="36" fillId="0" borderId="74" applyNumberFormat="0" applyFill="0" applyAlignment="0" applyProtection="0"/>
    <xf numFmtId="0" fontId="3" fillId="66"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0" fontId="3" fillId="69"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0" fontId="3" fillId="68" borderId="77" applyNumberFormat="0" applyProtection="0">
      <alignment horizontal="left" vertical="top" indent="1"/>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36" fillId="82" borderId="77" applyNumberFormat="0" applyProtection="0">
      <alignment vertical="center"/>
    </xf>
    <xf numFmtId="4" fontId="113" fillId="54" borderId="77" applyNumberFormat="0" applyProtection="0">
      <alignment vertical="center"/>
    </xf>
    <xf numFmtId="3" fontId="124" fillId="0" borderId="76"/>
    <xf numFmtId="4" fontId="113" fillId="54" borderId="77" applyNumberFormat="0" applyProtection="0">
      <alignment vertical="center"/>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82" fillId="72" borderId="77" applyNumberFormat="0" applyProtection="0">
      <alignment vertical="center"/>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82" fillId="72" borderId="77" applyNumberFormat="0" applyProtection="0">
      <alignment vertical="center"/>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40" fillId="72" borderId="77" applyNumberFormat="0" applyProtection="0">
      <alignment vertical="center"/>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0" fontId="36" fillId="54" borderId="77" applyNumberFormat="0" applyProtection="0">
      <alignment horizontal="left" vertical="top" indent="1"/>
    </xf>
    <xf numFmtId="0" fontId="36" fillId="54" borderId="77" applyNumberFormat="0" applyProtection="0">
      <alignment horizontal="left" vertical="top" indent="1"/>
    </xf>
    <xf numFmtId="0" fontId="36" fillId="54" borderId="77" applyNumberFormat="0" applyProtection="0">
      <alignment horizontal="left" vertical="top" indent="1"/>
    </xf>
    <xf numFmtId="4" fontId="40" fillId="72" borderId="77" applyNumberFormat="0" applyProtection="0">
      <alignment vertical="center"/>
    </xf>
    <xf numFmtId="0" fontId="3" fillId="66" borderId="77" applyNumberFormat="0" applyProtection="0">
      <alignment horizontal="left" vertical="center" indent="1"/>
    </xf>
    <xf numFmtId="4" fontId="40" fillId="85" borderId="77" applyNumberFormat="0" applyProtection="0">
      <alignment horizontal="right" vertical="center"/>
    </xf>
    <xf numFmtId="4" fontId="40" fillId="85" borderId="77" applyNumberFormat="0" applyProtection="0">
      <alignment horizontal="right" vertical="center"/>
    </xf>
    <xf numFmtId="0" fontId="3" fillId="69" borderId="77" applyNumberFormat="0" applyProtection="0">
      <alignment horizontal="left" vertical="top" indent="1"/>
    </xf>
    <xf numFmtId="4" fontId="40" fillId="72" borderId="77" applyNumberFormat="0" applyProtection="0">
      <alignmen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0" fontId="3" fillId="69" borderId="77" applyNumberFormat="0" applyProtection="0">
      <alignment horizontal="left" vertical="center" indent="1"/>
    </xf>
    <xf numFmtId="0" fontId="3" fillId="69" borderId="77" applyNumberFormat="0" applyProtection="0">
      <alignment horizontal="left" vertical="top" indent="1"/>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0" fontId="3" fillId="66" borderId="77" applyNumberFormat="0" applyProtection="0">
      <alignment horizontal="left" vertical="center" indent="1"/>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55" borderId="77" applyNumberFormat="0" applyProtection="0">
      <alignment horizontal="left" vertical="center" indent="1"/>
    </xf>
    <xf numFmtId="0" fontId="3" fillId="69"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127" fillId="0" borderId="47" applyFill="0" applyBorder="0" applyProtection="0">
      <alignment horizontal="left" vertical="top"/>
    </xf>
    <xf numFmtId="0" fontId="36" fillId="0" borderId="74" applyNumberFormat="0" applyFill="0" applyAlignment="0" applyProtection="0"/>
    <xf numFmtId="0" fontId="3" fillId="55" borderId="77" applyNumberFormat="0" applyProtection="0">
      <alignment horizontal="left" vertical="center" indent="1"/>
    </xf>
    <xf numFmtId="0" fontId="3" fillId="55" borderId="77" applyNumberFormat="0" applyProtection="0">
      <alignment horizontal="left" vertical="center" indent="1"/>
    </xf>
    <xf numFmtId="4" fontId="88" fillId="101" borderId="77" applyNumberFormat="0" applyProtection="0">
      <alignment horizontal="right" vertical="center"/>
    </xf>
    <xf numFmtId="4" fontId="40" fillId="102" borderId="77" applyNumberFormat="0" applyProtection="0">
      <alignment horizontal="left" vertical="center" indent="1"/>
    </xf>
    <xf numFmtId="4" fontId="40" fillId="102" borderId="77" applyNumberFormat="0" applyProtection="0">
      <alignment horizontal="left" vertical="center" indent="1"/>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40" fillId="101" borderId="77" applyNumberFormat="0" applyProtection="0">
      <alignment horizontal="right" vertical="center"/>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4" fontId="40" fillId="101" borderId="77" applyNumberFormat="0" applyProtection="0">
      <alignment horizontal="right" vertical="center"/>
    </xf>
    <xf numFmtId="0" fontId="40" fillId="72" borderId="77" applyNumberFormat="0" applyProtection="0">
      <alignment horizontal="left" vertical="top"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1" fillId="69" borderId="77" applyNumberFormat="0" applyProtection="0">
      <alignment vertical="center"/>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55"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4" fontId="40" fillId="102" borderId="77" applyNumberFormat="0" applyProtection="0">
      <alignment horizontal="right" vertical="center"/>
    </xf>
    <xf numFmtId="0" fontId="3" fillId="68" borderId="77" applyNumberFormat="0" applyProtection="0">
      <alignment horizontal="left" vertical="center" indent="1"/>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35" fillId="66"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96" borderId="77" applyNumberFormat="0" applyProtection="0">
      <alignment horizontal="right" vertical="center"/>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4" fontId="40" fillId="96" borderId="77" applyNumberFormat="0" applyProtection="0">
      <alignment horizontal="right" vertical="center"/>
    </xf>
    <xf numFmtId="0" fontId="3" fillId="68" borderId="77" applyNumberFormat="0" applyProtection="0">
      <alignment horizontal="left" vertical="center" indent="1"/>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0" fontId="3" fillId="55" borderId="77" applyNumberFormat="0" applyProtection="0">
      <alignment horizontal="left" vertical="center" indent="1"/>
    </xf>
    <xf numFmtId="4" fontId="40" fillId="95" borderId="77" applyNumberFormat="0" applyProtection="0">
      <alignment horizontal="right" vertical="center"/>
    </xf>
    <xf numFmtId="4" fontId="35" fillId="64"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0" fontId="3" fillId="68" borderId="77" applyNumberFormat="0" applyProtection="0">
      <alignment horizontal="left" vertical="center" indent="1"/>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0" fontId="3" fillId="68" borderId="77" applyNumberFormat="0" applyProtection="0">
      <alignment horizontal="left" vertical="center" indent="1"/>
    </xf>
    <xf numFmtId="4" fontId="40" fillId="90" borderId="77" applyNumberFormat="0" applyProtection="0">
      <alignment horizontal="right" vertical="center"/>
    </xf>
    <xf numFmtId="0" fontId="3" fillId="68" borderId="77" applyNumberFormat="0" applyProtection="0">
      <alignment horizontal="left" vertical="center" indent="1"/>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35" fillId="60" borderId="77" applyNumberFormat="0" applyProtection="0">
      <alignment horizontal="right" vertical="center"/>
    </xf>
    <xf numFmtId="4" fontId="40" fillId="89" borderId="77" applyNumberFormat="0" applyProtection="0">
      <alignment horizontal="right" vertical="center"/>
    </xf>
    <xf numFmtId="0" fontId="3" fillId="68" borderId="77" applyNumberFormat="0" applyProtection="0">
      <alignment horizontal="left" vertical="center" indent="1"/>
    </xf>
    <xf numFmtId="4" fontId="40" fillId="89" borderId="77" applyNumberFormat="0" applyProtection="0">
      <alignment horizontal="right" vertical="center"/>
    </xf>
    <xf numFmtId="4" fontId="40" fillId="89"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0" fontId="3" fillId="68" borderId="77" applyNumberFormat="0" applyProtection="0">
      <alignment horizontal="left" vertical="center" indent="1"/>
    </xf>
    <xf numFmtId="4" fontId="35" fillId="5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4" fontId="40" fillId="85" borderId="77" applyNumberFormat="0" applyProtection="0">
      <alignment horizontal="right" vertical="center"/>
    </xf>
    <xf numFmtId="0" fontId="3" fillId="55"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4" fontId="40" fillId="102" borderId="77" applyNumberFormat="0" applyProtection="0">
      <alignment horizontal="left" vertical="center"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55"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55"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88" fillId="101" borderId="77" applyNumberFormat="0" applyProtection="0">
      <alignment horizontal="right" vertical="center"/>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55" borderId="77" applyNumberFormat="0" applyProtection="0">
      <alignment horizontal="left" vertical="center" indent="1"/>
    </xf>
    <xf numFmtId="4" fontId="40" fillId="102" borderId="77" applyNumberFormat="0" applyProtection="0">
      <alignment horizontal="right" vertical="center"/>
    </xf>
    <xf numFmtId="4" fontId="40" fillId="102" borderId="77" applyNumberFormat="0" applyProtection="0">
      <alignment horizontal="right" vertical="center"/>
    </xf>
    <xf numFmtId="0" fontId="3" fillId="66" borderId="77" applyNumberFormat="0" applyProtection="0">
      <alignment horizontal="left" vertical="top" indent="1"/>
    </xf>
    <xf numFmtId="0" fontId="3" fillId="66" borderId="77" applyNumberFormat="0" applyProtection="0">
      <alignment horizontal="left" vertical="top" indent="1"/>
    </xf>
    <xf numFmtId="4" fontId="40" fillId="96" borderId="77" applyNumberFormat="0" applyProtection="0">
      <alignment horizontal="right" vertical="center"/>
    </xf>
    <xf numFmtId="0" fontId="3" fillId="66" borderId="77" applyNumberFormat="0" applyProtection="0">
      <alignment horizontal="left" vertical="top" indent="1"/>
    </xf>
    <xf numFmtId="4" fontId="40" fillId="94" borderId="77" applyNumberFormat="0" applyProtection="0">
      <alignment horizontal="right" vertical="center"/>
    </xf>
    <xf numFmtId="0" fontId="121" fillId="104" borderId="82" applyNumberFormat="0" applyAlignment="0" applyProtection="0"/>
    <xf numFmtId="0" fontId="3" fillId="66" borderId="77" applyNumberFormat="0" applyProtection="0">
      <alignment horizontal="left" vertical="top" indent="1"/>
    </xf>
    <xf numFmtId="0" fontId="40" fillId="68"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40" fillId="108" borderId="83" applyNumberFormat="0" applyFont="0" applyAlignment="0" applyProtection="0"/>
    <xf numFmtId="0" fontId="3" fillId="66" borderId="77" applyNumberFormat="0" applyProtection="0">
      <alignment horizontal="left" vertical="top" indent="1"/>
    </xf>
    <xf numFmtId="0" fontId="3" fillId="66" borderId="77" applyNumberFormat="0" applyProtection="0">
      <alignment horizontal="left" vertical="top" indent="1"/>
    </xf>
    <xf numFmtId="4" fontId="40" fillId="90" borderId="77" applyNumberFormat="0" applyProtection="0">
      <alignment horizontal="right" vertical="center"/>
    </xf>
    <xf numFmtId="4" fontId="40" fillId="87" borderId="77" applyNumberFormat="0" applyProtection="0">
      <alignment horizontal="right" vertical="center"/>
    </xf>
    <xf numFmtId="0" fontId="3" fillId="69" borderId="77" applyNumberFormat="0" applyProtection="0">
      <alignment horizontal="left" vertical="center" indent="1"/>
    </xf>
    <xf numFmtId="3" fontId="124" fillId="0" borderId="76"/>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4" fontId="40" fillId="90" borderId="77" applyNumberFormat="0" applyProtection="0">
      <alignment horizontal="right" vertical="center"/>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4" fontId="40" fillId="72" borderId="77" applyNumberFormat="0" applyProtection="0">
      <alignment vertical="center"/>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9"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9"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4" fontId="40" fillId="72" borderId="77" applyNumberFormat="0" applyProtection="0">
      <alignment vertical="center"/>
    </xf>
    <xf numFmtId="4" fontId="40" fillId="72" borderId="77" applyNumberFormat="0" applyProtection="0">
      <alignment vertical="center"/>
    </xf>
    <xf numFmtId="4" fontId="40" fillId="72" borderId="77" applyNumberFormat="0" applyProtection="0">
      <alignment vertical="center"/>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8" borderId="77" applyNumberFormat="0" applyProtection="0">
      <alignment horizontal="left" vertical="top" indent="1"/>
    </xf>
    <xf numFmtId="4" fontId="82" fillId="72" borderId="77" applyNumberFormat="0" applyProtection="0">
      <alignment vertical="center"/>
    </xf>
    <xf numFmtId="4" fontId="82" fillId="72" borderId="77" applyNumberFormat="0" applyProtection="0">
      <alignment vertical="center"/>
    </xf>
    <xf numFmtId="0" fontId="140" fillId="104" borderId="73" applyNumberFormat="0" applyAlignment="0" applyProtection="0"/>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40" fillId="72" borderId="77" applyNumberFormat="0" applyProtection="0">
      <alignment horizontal="left" vertical="top" indent="1"/>
    </xf>
    <xf numFmtId="0" fontId="40" fillId="72"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4" fontId="40" fillId="101" borderId="77" applyNumberFormat="0" applyProtection="0">
      <alignment horizontal="right" vertical="center"/>
    </xf>
    <xf numFmtId="4" fontId="40" fillId="101" borderId="77" applyNumberFormat="0" applyProtection="0">
      <alignment horizontal="right" vertical="center"/>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4" fontId="82" fillId="101" borderId="77" applyNumberFormat="0" applyProtection="0">
      <alignment horizontal="right" vertical="center"/>
    </xf>
    <xf numFmtId="4" fontId="82" fillId="101" borderId="77" applyNumberFormat="0" applyProtection="0">
      <alignment horizontal="right" vertical="center"/>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9"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9"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0" fontId="3" fillId="69"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40" fillId="68" borderId="77" applyNumberFormat="0" applyProtection="0">
      <alignment horizontal="left" vertical="top" indent="1"/>
    </xf>
    <xf numFmtId="0" fontId="3" fillId="69" borderId="77" applyNumberFormat="0" applyProtection="0">
      <alignment horizontal="left" vertical="center" indent="1"/>
    </xf>
    <xf numFmtId="0" fontId="40" fillId="68"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center" indent="1"/>
    </xf>
    <xf numFmtId="4" fontId="40" fillId="102" borderId="77" applyNumberFormat="0" applyProtection="0">
      <alignment horizontal="right" vertical="center"/>
    </xf>
    <xf numFmtId="4" fontId="40" fillId="95" borderId="77" applyNumberFormat="0" applyProtection="0">
      <alignment horizontal="right" vertical="center"/>
    </xf>
    <xf numFmtId="4" fontId="88" fillId="101" borderId="77" applyNumberFormat="0" applyProtection="0">
      <alignment horizontal="right" vertical="center"/>
    </xf>
    <xf numFmtId="0" fontId="3" fillId="66" borderId="77" applyNumberFormat="0" applyProtection="0">
      <alignment horizontal="left" vertical="top" indent="1"/>
    </xf>
    <xf numFmtId="4" fontId="88" fillId="101" borderId="77" applyNumberFormat="0" applyProtection="0">
      <alignment horizontal="right" vertical="center"/>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55"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8" borderId="77" applyNumberFormat="0" applyProtection="0">
      <alignment horizontal="left" vertical="top" indent="1"/>
    </xf>
    <xf numFmtId="0" fontId="127" fillId="0" borderId="47" applyFill="0" applyBorder="0" applyProtection="0">
      <alignment horizontal="left" vertical="top"/>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55" borderId="77" applyNumberFormat="0" applyProtection="0">
      <alignment horizontal="left" vertical="top" indent="1"/>
    </xf>
    <xf numFmtId="3" fontId="124" fillId="0" borderId="76"/>
    <xf numFmtId="0" fontId="40" fillId="72" borderId="77" applyNumberFormat="0" applyProtection="0">
      <alignment horizontal="left" vertical="top" indent="1"/>
    </xf>
    <xf numFmtId="4" fontId="82" fillId="72" borderId="77" applyNumberFormat="0" applyProtection="0">
      <alignment vertical="center"/>
    </xf>
    <xf numFmtId="0" fontId="3" fillId="68" borderId="77" applyNumberFormat="0" applyProtection="0">
      <alignment horizontal="left" vertical="center" indent="1"/>
    </xf>
    <xf numFmtId="0" fontId="3" fillId="55" borderId="77" applyNumberFormat="0" applyProtection="0">
      <alignment horizontal="left" vertical="center" indent="1"/>
    </xf>
    <xf numFmtId="0" fontId="3" fillId="69" borderId="77" applyNumberFormat="0" applyProtection="0">
      <alignment horizontal="left" vertical="center" indent="1"/>
    </xf>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 fontId="82" fillId="101" borderId="77" applyNumberFormat="0" applyProtection="0">
      <alignment horizontal="right" vertical="center"/>
    </xf>
    <xf numFmtId="0" fontId="40" fillId="72" borderId="77" applyNumberFormat="0" applyProtection="0">
      <alignment horizontal="left" vertical="top" indent="1"/>
    </xf>
    <xf numFmtId="0" fontId="40" fillId="72" borderId="77" applyNumberFormat="0" applyProtection="0">
      <alignment horizontal="left" vertical="top" indent="1"/>
    </xf>
    <xf numFmtId="4" fontId="113" fillId="54" borderId="77" applyNumberFormat="0" applyProtection="0">
      <alignment vertical="center"/>
    </xf>
    <xf numFmtId="4" fontId="113" fillId="54" borderId="77" applyNumberFormat="0" applyProtection="0">
      <alignment vertical="center"/>
    </xf>
    <xf numFmtId="4" fontId="36" fillId="82" borderId="77" applyNumberFormat="0" applyProtection="0">
      <alignment vertical="center"/>
    </xf>
    <xf numFmtId="0" fontId="3" fillId="69"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140" fillId="104" borderId="73" applyNumberFormat="0" applyAlignment="0" applyProtection="0"/>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4" fontId="88" fillId="101" borderId="77" applyNumberFormat="0" applyProtection="0">
      <alignment horizontal="right" vertical="center"/>
    </xf>
    <xf numFmtId="0" fontId="3" fillId="68" borderId="77" applyNumberFormat="0" applyProtection="0">
      <alignment horizontal="left" vertical="top" indent="1"/>
    </xf>
    <xf numFmtId="0" fontId="3" fillId="55" borderId="77" applyNumberFormat="0" applyProtection="0">
      <alignment horizontal="left" vertical="center" indent="1"/>
    </xf>
    <xf numFmtId="4" fontId="40" fillId="102" borderId="77" applyNumberFormat="0" applyProtection="0">
      <alignment horizontal="left" vertical="center" indent="1"/>
    </xf>
    <xf numFmtId="4" fontId="40" fillId="102" borderId="77" applyNumberFormat="0" applyProtection="0">
      <alignment horizontal="left" vertical="center" indent="1"/>
    </xf>
    <xf numFmtId="0" fontId="136" fillId="0" borderId="66">
      <alignment horizontal="right"/>
    </xf>
    <xf numFmtId="0" fontId="136" fillId="0" borderId="66">
      <alignment horizontal="left"/>
    </xf>
    <xf numFmtId="0" fontId="3" fillId="55" borderId="77" applyNumberFormat="0" applyProtection="0">
      <alignment horizontal="left" vertical="center" indent="1"/>
    </xf>
    <xf numFmtId="4" fontId="40" fillId="102"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0" fontId="40" fillId="68" borderId="77" applyNumberFormat="0" applyProtection="0">
      <alignment horizontal="left" vertical="top" indent="1"/>
    </xf>
    <xf numFmtId="0" fontId="40" fillId="68" borderId="77" applyNumberFormat="0" applyProtection="0">
      <alignment horizontal="left" vertical="top" indent="1"/>
    </xf>
    <xf numFmtId="4" fontId="40" fillId="102" borderId="77" applyNumberFormat="0" applyProtection="0">
      <alignment horizontal="left" vertical="center" indent="1"/>
    </xf>
    <xf numFmtId="4" fontId="36" fillId="54" borderId="77" applyNumberFormat="0" applyProtection="0">
      <alignment horizontal="left" vertical="center" indent="1"/>
    </xf>
    <xf numFmtId="4" fontId="36" fillId="54" borderId="77" applyNumberFormat="0" applyProtection="0">
      <alignment horizontal="left" vertical="center" indent="1"/>
    </xf>
    <xf numFmtId="0" fontId="81" fillId="0" borderId="66">
      <alignment horizontal="center"/>
    </xf>
    <xf numFmtId="49" fontId="92" fillId="110" borderId="37"/>
    <xf numFmtId="0" fontId="90" fillId="67" borderId="37">
      <protection locked="0"/>
    </xf>
    <xf numFmtId="0" fontId="3" fillId="55" borderId="77" applyNumberFormat="0" applyProtection="0">
      <alignment horizontal="left" vertical="top" indent="1"/>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5"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7"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8" borderId="77" applyNumberFormat="0" applyProtection="0">
      <alignment horizontal="right" vertical="center"/>
    </xf>
    <xf numFmtId="4" fontId="40" fillId="89" borderId="77" applyNumberFormat="0" applyProtection="0">
      <alignment horizontal="right" vertical="center"/>
    </xf>
    <xf numFmtId="4" fontId="40" fillId="88"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89"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35" fillId="61"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0"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0"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2"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35" fillId="63"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4"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4"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5"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35" fillId="62"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96"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4" fontId="40" fillId="96" borderId="77" applyNumberFormat="0" applyProtection="0">
      <alignment horizontal="right" vertical="center"/>
    </xf>
    <xf numFmtId="4" fontId="40" fillId="102" borderId="77" applyNumberFormat="0" applyProtection="0">
      <alignment horizontal="right" vertical="center"/>
    </xf>
    <xf numFmtId="4" fontId="40" fillId="102" borderId="77" applyNumberFormat="0" applyProtection="0">
      <alignment horizontal="right" vertical="center"/>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center"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6"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6"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4" fontId="35" fillId="69" borderId="77" applyNumberFormat="0" applyProtection="0">
      <alignment vertical="center"/>
    </xf>
    <xf numFmtId="4" fontId="40" fillId="72" borderId="77" applyNumberFormat="0" applyProtection="0">
      <alignment horizontal="left" vertical="center" indent="1"/>
    </xf>
    <xf numFmtId="4" fontId="33" fillId="66" borderId="79"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4" fontId="40" fillId="72" borderId="77" applyNumberFormat="0" applyProtection="0">
      <alignment horizontal="left" vertical="center" indent="1"/>
    </xf>
    <xf numFmtId="0" fontId="40" fillId="72" borderId="77" applyNumberFormat="0" applyProtection="0">
      <alignment horizontal="left" vertical="top" indent="1"/>
    </xf>
    <xf numFmtId="4" fontId="40" fillId="72" borderId="77" applyNumberFormat="0" applyProtection="0">
      <alignment horizontal="left" vertical="center" indent="1"/>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40"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82" fillId="101" borderId="77" applyNumberFormat="0" applyProtection="0">
      <alignment horizontal="right" vertical="center"/>
    </xf>
    <xf numFmtId="4" fontId="40" fillId="102" borderId="77" applyNumberFormat="0" applyProtection="0">
      <alignment horizontal="left" vertical="center" indent="1"/>
    </xf>
    <xf numFmtId="4" fontId="82" fillId="101" borderId="77" applyNumberFormat="0" applyProtection="0">
      <alignment horizontal="right" vertical="center"/>
    </xf>
    <xf numFmtId="4" fontId="40" fillId="102" borderId="77" applyNumberFormat="0" applyProtection="0">
      <alignment horizontal="left" vertical="center" indent="1"/>
    </xf>
    <xf numFmtId="0" fontId="36" fillId="0" borderId="74" applyNumberFormat="0" applyFill="0" applyAlignment="0" applyProtection="0"/>
    <xf numFmtId="0" fontId="3" fillId="69" borderId="77" applyNumberFormat="0" applyProtection="0">
      <alignment horizontal="left" vertical="top" indent="1"/>
    </xf>
    <xf numFmtId="0" fontId="3" fillId="68"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4" fontId="40" fillId="102" borderId="77" applyNumberFormat="0" applyProtection="0">
      <alignment horizontal="left" vertical="center" indent="1"/>
    </xf>
    <xf numFmtId="0" fontId="3" fillId="55"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center" indent="1"/>
    </xf>
    <xf numFmtId="0" fontId="3" fillId="69" borderId="77" applyNumberFormat="0" applyProtection="0">
      <alignment horizontal="left" vertical="top" indent="1"/>
    </xf>
    <xf numFmtId="4" fontId="82" fillId="72" borderId="77" applyNumberFormat="0" applyProtection="0">
      <alignment vertical="center"/>
    </xf>
    <xf numFmtId="0" fontId="3" fillId="69" borderId="77" applyNumberFormat="0" applyProtection="0">
      <alignment horizontal="left" vertical="top" indent="1"/>
    </xf>
    <xf numFmtId="0" fontId="3" fillId="66" borderId="77" applyNumberFormat="0" applyProtection="0">
      <alignment horizontal="left" vertical="top" indent="1"/>
    </xf>
    <xf numFmtId="4" fontId="40" fillId="72" borderId="77" applyNumberFormat="0" applyProtection="0">
      <alignment vertical="center"/>
    </xf>
    <xf numFmtId="0" fontId="3" fillId="69" borderId="77" applyNumberFormat="0" applyProtection="0">
      <alignment horizontal="left" vertical="top" indent="1"/>
    </xf>
    <xf numFmtId="0" fontId="3" fillId="69" borderId="77" applyNumberFormat="0" applyProtection="0">
      <alignment horizontal="left" vertical="top" indent="1"/>
    </xf>
    <xf numFmtId="4" fontId="40" fillId="72" borderId="77" applyNumberFormat="0" applyProtection="0">
      <alignment vertical="center"/>
    </xf>
    <xf numFmtId="0" fontId="3" fillId="69" borderId="77" applyNumberFormat="0" applyProtection="0">
      <alignment horizontal="left" vertical="top" indent="1"/>
    </xf>
    <xf numFmtId="4" fontId="40" fillId="72" borderId="77" applyNumberFormat="0" applyProtection="0">
      <alignment vertical="center"/>
    </xf>
    <xf numFmtId="0" fontId="59" fillId="77" borderId="53" applyNumberFormat="0" applyAlignment="0" applyProtection="0"/>
    <xf numFmtId="4" fontId="82" fillId="72" borderId="77" applyNumberFormat="0" applyProtection="0">
      <alignment vertical="center"/>
    </xf>
    <xf numFmtId="0" fontId="59" fillId="77" borderId="53" applyNumberFormat="0" applyAlignment="0" applyProtection="0"/>
    <xf numFmtId="4" fontId="82" fillId="72" borderId="77" applyNumberFormat="0" applyProtection="0">
      <alignment vertical="center"/>
    </xf>
    <xf numFmtId="4" fontId="40" fillId="102" borderId="77" applyNumberFormat="0" applyProtection="0">
      <alignment horizontal="left" vertical="center" indent="1"/>
    </xf>
    <xf numFmtId="4" fontId="40" fillId="72" borderId="77" applyNumberFormat="0" applyProtection="0">
      <alignment vertical="center"/>
    </xf>
    <xf numFmtId="0" fontId="3" fillId="66" borderId="77" applyNumberFormat="0" applyProtection="0">
      <alignment horizontal="left" vertical="center" indent="1"/>
    </xf>
    <xf numFmtId="0" fontId="3" fillId="69" borderId="77" applyNumberFormat="0" applyProtection="0">
      <alignment horizontal="left" vertical="top"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4" fontId="36" fillId="54" borderId="77" applyNumberFormat="0" applyProtection="0">
      <alignment horizontal="left" vertical="center" indent="1"/>
    </xf>
    <xf numFmtId="0" fontId="36" fillId="54" borderId="77" applyNumberFormat="0" applyProtection="0">
      <alignment horizontal="left" vertical="top" indent="1"/>
    </xf>
    <xf numFmtId="4" fontId="82" fillId="101" borderId="77" applyNumberFormat="0" applyProtection="0">
      <alignment horizontal="right" vertical="center"/>
    </xf>
    <xf numFmtId="4" fontId="36" fillId="54" borderId="77" applyNumberFormat="0" applyProtection="0">
      <alignment horizontal="left" vertical="center" indent="1"/>
    </xf>
    <xf numFmtId="0" fontId="3" fillId="55" borderId="77" applyNumberFormat="0" applyProtection="0">
      <alignment horizontal="left" vertical="top"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center" indent="1"/>
    </xf>
    <xf numFmtId="0" fontId="3" fillId="68" borderId="77" applyNumberFormat="0" applyProtection="0">
      <alignment horizontal="left" vertical="top"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6" borderId="77" applyNumberFormat="0" applyProtection="0">
      <alignment horizontal="left" vertical="center" indent="1"/>
    </xf>
    <xf numFmtId="0" fontId="3" fillId="69" borderId="77" applyNumberFormat="0" applyProtection="0">
      <alignment horizontal="left" vertical="top" indent="1"/>
    </xf>
    <xf numFmtId="4" fontId="40" fillId="95" borderId="77" applyNumberFormat="0" applyProtection="0">
      <alignment horizontal="right" vertical="center"/>
    </xf>
    <xf numFmtId="0" fontId="3" fillId="68" borderId="77" applyNumberFormat="0" applyProtection="0">
      <alignment horizontal="left" vertical="top" indent="1"/>
    </xf>
    <xf numFmtId="0" fontId="3" fillId="69" borderId="77" applyNumberFormat="0" applyProtection="0">
      <alignment horizontal="left" vertical="top" indent="1"/>
    </xf>
    <xf numFmtId="4" fontId="82" fillId="72" borderId="77" applyNumberFormat="0" applyProtection="0">
      <alignment vertical="center"/>
    </xf>
    <xf numFmtId="0" fontId="3" fillId="66" borderId="77" applyNumberFormat="0" applyProtection="0">
      <alignment horizontal="left" vertical="center" indent="1"/>
    </xf>
    <xf numFmtId="4" fontId="82" fillId="101" borderId="77" applyNumberFormat="0" applyProtection="0">
      <alignment horizontal="right" vertical="center"/>
    </xf>
    <xf numFmtId="189" fontId="145" fillId="0" borderId="75" applyBorder="0" applyProtection="0">
      <alignment horizontal="right" vertical="center"/>
    </xf>
    <xf numFmtId="0" fontId="146" fillId="125" borderId="75" applyBorder="0" applyProtection="0">
      <alignment horizontal="centerContinuous" vertical="center"/>
    </xf>
    <xf numFmtId="0" fontId="3" fillId="55" borderId="77" applyNumberFormat="0" applyProtection="0">
      <alignment horizontal="left" vertical="top" indent="1"/>
    </xf>
    <xf numFmtId="0" fontId="3" fillId="55" borderId="77" applyNumberFormat="0" applyProtection="0">
      <alignment horizontal="left" vertical="top" indent="1"/>
    </xf>
    <xf numFmtId="0" fontId="136" fillId="0" borderId="66">
      <alignment horizontal="right"/>
    </xf>
    <xf numFmtId="4" fontId="82" fillId="101" borderId="77" applyNumberFormat="0" applyProtection="0">
      <alignment horizontal="right" vertical="center"/>
    </xf>
    <xf numFmtId="4" fontId="82" fillId="101" borderId="77" applyNumberFormat="0" applyProtection="0">
      <alignment horizontal="right" vertical="center"/>
    </xf>
    <xf numFmtId="0" fontId="3" fillId="68" borderId="77" applyNumberFormat="0" applyProtection="0">
      <alignment horizontal="left" vertical="top" indent="1"/>
    </xf>
    <xf numFmtId="0" fontId="59" fillId="77" borderId="53" applyNumberFormat="0" applyAlignment="0" applyProtection="0"/>
    <xf numFmtId="0" fontId="40" fillId="68" borderId="77" applyNumberFormat="0" applyProtection="0">
      <alignment horizontal="left" vertical="top" indent="1"/>
    </xf>
    <xf numFmtId="0" fontId="40" fillId="68" borderId="77" applyNumberFormat="0" applyProtection="0">
      <alignment horizontal="left" vertical="top" indent="1"/>
    </xf>
    <xf numFmtId="0" fontId="40" fillId="68" borderId="77" applyNumberFormat="0" applyProtection="0">
      <alignment horizontal="left" vertical="top" indent="1"/>
    </xf>
    <xf numFmtId="4" fontId="88" fillId="101" borderId="77" applyNumberFormat="0" applyProtection="0">
      <alignment horizontal="right" vertical="center"/>
    </xf>
    <xf numFmtId="4" fontId="88" fillId="101" borderId="77" applyNumberFormat="0" applyProtection="0">
      <alignment horizontal="right" vertical="center"/>
    </xf>
    <xf numFmtId="4" fontId="88" fillId="101" borderId="77" applyNumberFormat="0" applyProtection="0">
      <alignment horizontal="right" vertical="center"/>
    </xf>
    <xf numFmtId="4" fontId="33" fillId="66" borderId="77" applyNumberFormat="0" applyProtection="0">
      <alignment horizontal="left" vertical="center" indent="1"/>
    </xf>
    <xf numFmtId="0" fontId="3" fillId="68" borderId="77" applyNumberFormat="0" applyProtection="0">
      <alignment horizontal="left" vertical="top" indent="1"/>
    </xf>
    <xf numFmtId="0" fontId="3" fillId="66"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center" indent="1"/>
    </xf>
    <xf numFmtId="0" fontId="3" fillId="69" borderId="77" applyNumberFormat="0" applyProtection="0">
      <alignment horizontal="left" vertical="top" indent="1"/>
    </xf>
    <xf numFmtId="0" fontId="3" fillId="69" borderId="77" applyNumberFormat="0" applyProtection="0">
      <alignment horizontal="left" vertical="top" indent="1"/>
    </xf>
    <xf numFmtId="0" fontId="23" fillId="73" borderId="80"/>
    <xf numFmtId="4" fontId="40" fillId="102" borderId="77" applyNumberFormat="0" applyProtection="0">
      <alignment horizontal="left" vertical="center" indent="1"/>
    </xf>
    <xf numFmtId="0" fontId="135" fillId="116" borderId="82" applyNumberFormat="0" applyAlignment="0" applyProtection="0"/>
    <xf numFmtId="10" fontId="23" fillId="72" borderId="80" applyNumberFormat="0" applyBorder="0" applyAlignment="0" applyProtection="0"/>
    <xf numFmtId="0" fontId="40" fillId="108" borderId="83" applyNumberFormat="0" applyFont="0" applyAlignment="0" applyProtection="0"/>
    <xf numFmtId="0" fontId="3" fillId="69" borderId="77" applyNumberFormat="0" applyProtection="0">
      <alignment horizontal="left" vertical="top" indent="1"/>
    </xf>
    <xf numFmtId="4" fontId="35" fillId="66" borderId="77" applyNumberFormat="0" applyProtection="0">
      <alignment horizontal="right" vertical="center"/>
    </xf>
    <xf numFmtId="4" fontId="82" fillId="72" borderId="77" applyNumberFormat="0" applyProtection="0">
      <alignment vertical="center"/>
    </xf>
    <xf numFmtId="4" fontId="82" fillId="72" borderId="77" applyNumberFormat="0" applyProtection="0">
      <alignment vertical="center"/>
    </xf>
    <xf numFmtId="4" fontId="40" fillId="102" borderId="77" applyNumberFormat="0" applyProtection="0">
      <alignment horizontal="right" vertical="center"/>
    </xf>
    <xf numFmtId="0" fontId="3" fillId="69" borderId="77" applyNumberFormat="0" applyProtection="0">
      <alignment horizontal="left" vertical="top" indent="1"/>
    </xf>
    <xf numFmtId="0" fontId="3" fillId="69" borderId="77" applyNumberFormat="0" applyProtection="0">
      <alignment horizontal="left" vertical="top" indent="1"/>
    </xf>
    <xf numFmtId="0" fontId="3" fillId="69" borderId="77" applyNumberFormat="0" applyProtection="0">
      <alignment horizontal="left" vertical="top" indent="1"/>
    </xf>
    <xf numFmtId="44" fontId="2" fillId="0" borderId="0" applyFont="0" applyFill="0" applyBorder="0" applyAlignment="0" applyProtection="0"/>
    <xf numFmtId="4" fontId="82" fillId="72" borderId="77" applyNumberFormat="0" applyProtection="0">
      <alignment vertical="center"/>
    </xf>
    <xf numFmtId="4" fontId="40" fillId="72" borderId="77" applyNumberFormat="0" applyProtection="0">
      <alignment horizontal="left" vertical="center" indent="1"/>
    </xf>
    <xf numFmtId="4" fontId="82" fillId="72" borderId="77" applyNumberFormat="0" applyProtection="0">
      <alignment vertical="center"/>
    </xf>
    <xf numFmtId="4" fontId="82" fillId="72" borderId="77" applyNumberFormat="0" applyProtection="0">
      <alignment vertical="center"/>
    </xf>
    <xf numFmtId="0" fontId="3" fillId="69" borderId="77" applyNumberFormat="0" applyProtection="0">
      <alignment horizontal="left" vertical="top" indent="1"/>
    </xf>
    <xf numFmtId="0" fontId="23" fillId="101" borderId="77" applyNumberFormat="0" applyProtection="0">
      <alignment horizontal="left" vertical="top" indent="1"/>
    </xf>
    <xf numFmtId="0" fontId="84" fillId="82" borderId="77" applyNumberFormat="0" applyProtection="0">
      <alignment horizontal="left" vertical="top" indent="1"/>
    </xf>
    <xf numFmtId="0" fontId="30" fillId="78" borderId="0" applyNumberFormat="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 fontId="89" fillId="70" borderId="28" applyNumberFormat="0" applyProtection="0">
      <alignment horizontal="right" vertical="center"/>
    </xf>
    <xf numFmtId="0" fontId="53" fillId="32" borderId="0" applyNumberFormat="0" applyBorder="0" applyAlignment="0" applyProtection="0"/>
    <xf numFmtId="0" fontId="30" fillId="77" borderId="0" applyNumberFormat="0" applyBorder="0" applyAlignment="0" applyProtection="0"/>
    <xf numFmtId="4" fontId="88" fillId="100" borderId="73" applyNumberFormat="0" applyProtection="0">
      <alignment horizontal="right" vertical="center"/>
    </xf>
    <xf numFmtId="44" fontId="3" fillId="0" borderId="0" applyFont="0" applyFill="0" applyBorder="0" applyAlignment="0" applyProtection="0"/>
    <xf numFmtId="194" fontId="124" fillId="0" borderId="87">
      <alignment horizontal="right"/>
    </xf>
    <xf numFmtId="44" fontId="3" fillId="0" borderId="0" applyFont="0" applyFill="0" applyBorder="0" applyAlignment="0" applyProtection="0"/>
    <xf numFmtId="4" fontId="23" fillId="102" borderId="35" applyNumberFormat="0" applyProtection="0">
      <alignment horizontal="left" vertical="center" indent="1"/>
    </xf>
    <xf numFmtId="0" fontId="3" fillId="106" borderId="73" applyNumberFormat="0" applyProtection="0">
      <alignment horizontal="left" vertical="center" indent="1"/>
    </xf>
    <xf numFmtId="9" fontId="3" fillId="0" borderId="0" applyFont="0" applyFill="0" applyBorder="0" applyAlignment="0" applyProtection="0"/>
    <xf numFmtId="4" fontId="85" fillId="108" borderId="77" applyNumberFormat="0" applyProtection="0">
      <alignment vertical="center"/>
    </xf>
    <xf numFmtId="0" fontId="3" fillId="0" borderId="0"/>
    <xf numFmtId="49" fontId="92" fillId="110" borderId="85"/>
    <xf numFmtId="4" fontId="23" fillId="83" borderId="28" applyNumberFormat="0" applyProtection="0">
      <alignment horizontal="left" vertical="center" indent="1"/>
    </xf>
    <xf numFmtId="4" fontId="36" fillId="68" borderId="0" applyNumberFormat="0" applyProtection="0">
      <alignment horizontal="left" vertical="center" indent="1"/>
    </xf>
    <xf numFmtId="4" fontId="40" fillId="0" borderId="77" applyNumberFormat="0" applyProtection="0">
      <alignment horizontal="left" vertical="center" indent="1"/>
    </xf>
    <xf numFmtId="0" fontId="3" fillId="0" borderId="0"/>
    <xf numFmtId="4" fontId="40" fillId="72" borderId="73" applyNumberFormat="0" applyProtection="0">
      <alignment horizontal="left" vertical="center" indent="1"/>
    </xf>
    <xf numFmtId="44" fontId="3" fillId="0" borderId="0" applyFont="0" applyFill="0" applyBorder="0" applyAlignment="0" applyProtection="0"/>
    <xf numFmtId="4" fontId="82" fillId="100" borderId="73" applyNumberFormat="0" applyProtection="0">
      <alignment horizontal="right" vertical="center"/>
    </xf>
    <xf numFmtId="0" fontId="3" fillId="103" borderId="73" applyNumberFormat="0" applyProtection="0">
      <alignment horizontal="left" vertical="center" indent="1"/>
    </xf>
    <xf numFmtId="43" fontId="3" fillId="0" borderId="0" applyFont="0" applyFill="0" applyBorder="0" applyAlignment="0" applyProtection="0"/>
    <xf numFmtId="0" fontId="30" fillId="76" borderId="0" applyNumberFormat="0" applyBorder="0" applyAlignment="0" applyProtection="0"/>
    <xf numFmtId="4" fontId="3" fillId="71" borderId="35" applyNumberFormat="0" applyProtection="0">
      <alignment horizontal="left" vertical="center" indent="1"/>
    </xf>
    <xf numFmtId="44" fontId="3" fillId="0" borderId="0" applyFont="0" applyFill="0" applyBorder="0" applyAlignment="0" applyProtection="0"/>
    <xf numFmtId="0" fontId="53" fillId="20" borderId="0" applyNumberFormat="0" applyBorder="0" applyAlignment="0" applyProtection="0"/>
    <xf numFmtId="43" fontId="3" fillId="0" borderId="0" applyFont="0" applyFill="0" applyBorder="0" applyAlignment="0" applyProtection="0"/>
    <xf numFmtId="0" fontId="53" fillId="24" borderId="0" applyNumberFormat="0" applyBorder="0" applyAlignment="0" applyProtection="0"/>
    <xf numFmtId="0" fontId="23" fillId="101" borderId="28" applyNumberFormat="0" applyProtection="0">
      <alignment horizontal="left" vertical="center" indent="1"/>
    </xf>
    <xf numFmtId="0" fontId="53" fillId="12" borderId="0" applyNumberFormat="0" applyBorder="0" applyAlignment="0" applyProtection="0"/>
    <xf numFmtId="189" fontId="145" fillId="0" borderId="75" applyBorder="0" applyProtection="0">
      <alignment horizontal="right" vertical="center"/>
    </xf>
    <xf numFmtId="0" fontId="146" fillId="125" borderId="75" applyBorder="0" applyProtection="0">
      <alignment horizontal="centerContinuous" vertical="center"/>
    </xf>
    <xf numFmtId="0" fontId="3" fillId="4" borderId="73" applyNumberFormat="0" applyProtection="0">
      <alignment horizontal="left" vertical="center" indent="1"/>
    </xf>
    <xf numFmtId="4" fontId="23" fillId="101" borderId="35" applyNumberFormat="0" applyProtection="0">
      <alignment horizontal="left" vertical="center" indent="1"/>
    </xf>
    <xf numFmtId="0" fontId="3" fillId="84" borderId="73" applyNumberFormat="0" applyProtection="0">
      <alignment horizontal="left" vertical="center" indent="1"/>
    </xf>
    <xf numFmtId="0" fontId="23" fillId="71" borderId="77" applyNumberFormat="0" applyProtection="0">
      <alignment horizontal="left" vertical="top" indent="1"/>
    </xf>
    <xf numFmtId="0" fontId="23" fillId="102" borderId="77" applyNumberFormat="0" applyProtection="0">
      <alignment horizontal="left" vertical="top" indent="1"/>
    </xf>
    <xf numFmtId="0" fontId="23" fillId="71" borderId="77" applyNumberFormat="0" applyProtection="0">
      <alignment horizontal="left" vertical="top" indent="1"/>
    </xf>
    <xf numFmtId="4" fontId="23" fillId="83" borderId="28" applyNumberFormat="0" applyProtection="0">
      <alignment horizontal="left" vertical="center" indent="1"/>
    </xf>
    <xf numFmtId="0" fontId="3" fillId="84" borderId="73" applyNumberFormat="0" applyProtection="0">
      <alignment horizontal="left" vertical="center" indent="1"/>
    </xf>
    <xf numFmtId="0" fontId="3" fillId="103" borderId="73" applyNumberFormat="0" applyProtection="0">
      <alignment horizontal="left" vertical="center" indent="1"/>
    </xf>
    <xf numFmtId="4" fontId="40" fillId="54" borderId="73" applyNumberFormat="0" applyProtection="0">
      <alignment horizontal="left" vertical="center" indent="1"/>
    </xf>
    <xf numFmtId="44" fontId="3" fillId="0" borderId="0" applyFont="0" applyFill="0" applyBorder="0" applyAlignment="0" applyProtection="0"/>
    <xf numFmtId="4" fontId="23" fillId="83" borderId="28" applyNumberFormat="0" applyProtection="0">
      <alignment horizontal="left" vertical="center" indent="1"/>
    </xf>
    <xf numFmtId="0" fontId="3" fillId="84" borderId="73" applyNumberFormat="0" applyProtection="0">
      <alignment horizontal="left" vertical="center" indent="1"/>
    </xf>
    <xf numFmtId="0" fontId="53" fillId="16" borderId="0" applyNumberFormat="0" applyBorder="0" applyAlignment="0" applyProtection="0"/>
    <xf numFmtId="43" fontId="3" fillId="0" borderId="0" applyFont="0" applyFill="0" applyBorder="0" applyAlignment="0" applyProtection="0"/>
    <xf numFmtId="0" fontId="23" fillId="102" borderId="77" applyNumberFormat="0" applyProtection="0">
      <alignment horizontal="left" vertical="top" indent="1"/>
    </xf>
    <xf numFmtId="43" fontId="3" fillId="0" borderId="0" applyFont="0" applyFill="0" applyBorder="0" applyAlignment="0" applyProtection="0"/>
    <xf numFmtId="9" fontId="3" fillId="0" borderId="0" applyFont="0" applyFill="0" applyBorder="0" applyAlignment="0" applyProtection="0"/>
    <xf numFmtId="0" fontId="30" fillId="75" borderId="0" applyNumberFormat="0" applyBorder="0" applyAlignment="0" applyProtection="0"/>
    <xf numFmtId="4" fontId="85" fillId="104" borderId="77" applyNumberFormat="0" applyProtection="0">
      <alignment horizontal="left" vertical="center" indent="1"/>
    </xf>
    <xf numFmtId="0" fontId="3" fillId="84" borderId="73" applyNumberFormat="0" applyProtection="0">
      <alignment horizontal="left" vertical="center" indent="1"/>
    </xf>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3" fillId="101" borderId="77" applyNumberFormat="0" applyProtection="0">
      <alignment horizontal="left" vertical="top" indent="1"/>
    </xf>
    <xf numFmtId="0" fontId="3" fillId="84" borderId="73" applyNumberFormat="0" applyProtection="0">
      <alignment horizontal="left" vertical="center" indent="1"/>
    </xf>
    <xf numFmtId="0" fontId="146" fillId="125" borderId="75" applyBorder="0" applyProtection="0">
      <alignment horizontal="centerContinuous" vertical="center"/>
    </xf>
    <xf numFmtId="189" fontId="145" fillId="0" borderId="75" applyBorder="0" applyProtection="0">
      <alignment horizontal="right" vertical="center"/>
    </xf>
    <xf numFmtId="0" fontId="30" fillId="74"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73" applyNumberFormat="0" applyProtection="0">
      <alignment horizontal="left" vertical="center" indent="1"/>
    </xf>
    <xf numFmtId="0" fontId="23" fillId="101" borderId="77" applyNumberFormat="0" applyProtection="0">
      <alignment horizontal="left" vertical="top" indent="1"/>
    </xf>
    <xf numFmtId="0" fontId="23" fillId="71" borderId="77" applyNumberFormat="0" applyProtection="0">
      <alignment horizontal="left" vertical="top" indent="1"/>
    </xf>
    <xf numFmtId="0" fontId="3" fillId="106" borderId="73" applyNumberFormat="0" applyProtection="0">
      <alignment horizontal="left" vertical="center" indent="1"/>
    </xf>
    <xf numFmtId="4" fontId="82" fillId="54" borderId="73" applyNumberFormat="0" applyProtection="0">
      <alignment vertical="center"/>
    </xf>
    <xf numFmtId="0" fontId="85" fillId="108" borderId="77" applyNumberFormat="0" applyProtection="0">
      <alignment horizontal="left" vertical="top" indent="1"/>
    </xf>
    <xf numFmtId="0" fontId="53" fillId="16" borderId="0" applyNumberFormat="0" applyBorder="0" applyAlignment="0" applyProtection="0"/>
    <xf numFmtId="0" fontId="53" fillId="28"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23" fillId="105" borderId="28" applyNumberFormat="0" applyProtection="0">
      <alignment horizontal="left" vertical="center" indent="1"/>
    </xf>
    <xf numFmtId="4" fontId="40" fillId="72" borderId="73" applyNumberFormat="0" applyProtection="0">
      <alignment vertical="center"/>
    </xf>
    <xf numFmtId="0" fontId="30" fillId="38" borderId="0" applyNumberFormat="0" applyBorder="0" applyAlignment="0" applyProtection="0"/>
    <xf numFmtId="44" fontId="1" fillId="0" borderId="0" applyFont="0" applyFill="0" applyBorder="0" applyAlignment="0" applyProtection="0"/>
    <xf numFmtId="0" fontId="53" fillId="20" borderId="0" applyNumberFormat="0" applyBorder="0" applyAlignment="0" applyProtection="0"/>
    <xf numFmtId="0" fontId="3" fillId="84" borderId="73" applyNumberFormat="0" applyProtection="0">
      <alignment horizontal="left" vertical="center" indent="1"/>
    </xf>
    <xf numFmtId="9" fontId="3" fillId="0" borderId="0" applyFont="0" applyFill="0" applyBorder="0" applyAlignment="0" applyProtection="0"/>
    <xf numFmtId="0" fontId="23" fillId="107" borderId="77" applyNumberFormat="0" applyProtection="0">
      <alignment horizontal="left" vertical="top" indent="1"/>
    </xf>
    <xf numFmtId="4" fontId="23" fillId="83" borderId="28" applyNumberFormat="0" applyProtection="0">
      <alignment horizontal="left" vertical="center" indent="1"/>
    </xf>
    <xf numFmtId="0" fontId="3" fillId="0" borderId="0"/>
    <xf numFmtId="4" fontId="23" fillId="83" borderId="28" applyNumberFormat="0" applyProtection="0">
      <alignment horizontal="left" vertical="center" indent="1"/>
    </xf>
    <xf numFmtId="9" fontId="3" fillId="0" borderId="0" applyFont="0" applyFill="0" applyBorder="0" applyAlignment="0" applyProtection="0"/>
    <xf numFmtId="0" fontId="80" fillId="121" borderId="10" applyNumberFormat="0" applyFont="0" applyAlignment="0" applyProtection="0"/>
    <xf numFmtId="0" fontId="30" fillId="77" borderId="0" applyNumberFormat="0" applyBorder="0" applyAlignment="0" applyProtection="0"/>
    <xf numFmtId="43" fontId="3" fillId="0" borderId="0" applyFont="0" applyFill="0" applyBorder="0" applyAlignment="0" applyProtection="0"/>
    <xf numFmtId="0" fontId="3" fillId="0" borderId="0"/>
    <xf numFmtId="0" fontId="23" fillId="104" borderId="28" applyNumberFormat="0" applyProtection="0">
      <alignment horizontal="left" vertical="center" indent="1"/>
    </xf>
    <xf numFmtId="43" fontId="3" fillId="0" borderId="0" applyFont="0" applyFill="0" applyBorder="0" applyAlignment="0" applyProtection="0"/>
    <xf numFmtId="0" fontId="3" fillId="4" borderId="73" applyNumberFormat="0" applyProtection="0">
      <alignment horizontal="left" vertical="center" indent="1"/>
    </xf>
    <xf numFmtId="4" fontId="40" fillId="68" borderId="0" applyNumberFormat="0" applyProtection="0">
      <alignment horizontal="left" vertical="center" indent="1"/>
    </xf>
    <xf numFmtId="0" fontId="23" fillId="102" borderId="77" applyNumberFormat="0" applyProtection="0">
      <alignment horizontal="left" vertical="top" indent="1"/>
    </xf>
    <xf numFmtId="4" fontId="82" fillId="72" borderId="73" applyNumberFormat="0" applyProtection="0">
      <alignment vertical="center"/>
    </xf>
    <xf numFmtId="0" fontId="3" fillId="0" borderId="0"/>
    <xf numFmtId="0" fontId="30" fillId="78" borderId="0" applyNumberFormat="0" applyBorder="0" applyAlignment="0" applyProtection="0"/>
    <xf numFmtId="0" fontId="30" fillId="75" borderId="0" applyNumberFormat="0" applyBorder="0" applyAlignment="0" applyProtection="0"/>
    <xf numFmtId="0" fontId="53" fillId="12" borderId="0" applyNumberFormat="0" applyBorder="0" applyAlignment="0" applyProtection="0"/>
    <xf numFmtId="4" fontId="40" fillId="72" borderId="73" applyNumberFormat="0" applyProtection="0">
      <alignment horizontal="left" vertical="center" indent="1"/>
    </xf>
    <xf numFmtId="0" fontId="3" fillId="84" borderId="73" applyNumberFormat="0" applyProtection="0">
      <alignment horizontal="left" vertical="center" indent="1"/>
    </xf>
    <xf numFmtId="43" fontId="1" fillId="0" borderId="0" applyFont="0" applyFill="0" applyBorder="0" applyAlignment="0" applyProtection="0"/>
    <xf numFmtId="0" fontId="3" fillId="4" borderId="73" applyNumberFormat="0" applyProtection="0">
      <alignment horizontal="left" vertical="center" indent="1"/>
    </xf>
    <xf numFmtId="0" fontId="30" fillId="76" borderId="0" applyNumberFormat="0" applyBorder="0" applyAlignment="0" applyProtection="0"/>
    <xf numFmtId="0" fontId="23" fillId="107" borderId="77" applyNumberFormat="0" applyProtection="0">
      <alignment horizontal="left" vertical="top" indent="1"/>
    </xf>
    <xf numFmtId="0" fontId="3" fillId="0" borderId="73" applyNumberFormat="0" applyProtection="0">
      <alignment horizontal="left" vertical="center" indent="1"/>
    </xf>
    <xf numFmtId="9" fontId="3" fillId="0" borderId="0" applyFont="0" applyFill="0" applyBorder="0" applyAlignment="0" applyProtection="0"/>
    <xf numFmtId="4" fontId="83" fillId="54" borderId="28" applyNumberFormat="0" applyProtection="0">
      <alignment vertical="center"/>
    </xf>
    <xf numFmtId="0" fontId="3" fillId="84" borderId="73" applyNumberFormat="0" applyProtection="0">
      <alignment horizontal="left" vertical="center" indent="1"/>
    </xf>
    <xf numFmtId="0" fontId="3" fillId="84" borderId="73" applyNumberFormat="0" applyProtection="0">
      <alignment horizontal="left" vertical="center" indent="1"/>
    </xf>
    <xf numFmtId="0" fontId="53" fillId="24" borderId="0" applyNumberFormat="0" applyBorder="0" applyAlignment="0" applyProtection="0"/>
    <xf numFmtId="44" fontId="3" fillId="0" borderId="0" applyFont="0" applyFill="0" applyBorder="0" applyAlignment="0" applyProtection="0"/>
    <xf numFmtId="4" fontId="3" fillId="71" borderId="35" applyNumberFormat="0" applyProtection="0">
      <alignment horizontal="left" vertical="center" indent="1"/>
    </xf>
    <xf numFmtId="44" fontId="1" fillId="0" borderId="0" applyFont="0" applyFill="0" applyBorder="0" applyAlignment="0" applyProtection="0"/>
    <xf numFmtId="189" fontId="145" fillId="0" borderId="54" applyBorder="0" applyProtection="0">
      <alignment horizontal="right" vertical="center"/>
    </xf>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0" fillId="74" borderId="0" applyNumberFormat="0" applyBorder="0" applyAlignment="0" applyProtection="0"/>
    <xf numFmtId="0" fontId="30" fillId="38" borderId="0" applyNumberFormat="0" applyBorder="0" applyAlignment="0" applyProtection="0"/>
    <xf numFmtId="0" fontId="3" fillId="0" borderId="0"/>
    <xf numFmtId="4" fontId="83" fillId="67" borderId="28" applyNumberFormat="0" applyProtection="0">
      <alignment horizontal="right" vertical="center"/>
    </xf>
    <xf numFmtId="0" fontId="90" fillId="67" borderId="85">
      <protection locked="0"/>
    </xf>
    <xf numFmtId="4" fontId="23" fillId="102" borderId="28" applyNumberFormat="0" applyProtection="0">
      <alignment horizontal="right" vertical="center"/>
    </xf>
    <xf numFmtId="0" fontId="86" fillId="0" borderId="0"/>
    <xf numFmtId="0" fontId="3" fillId="106" borderId="73" applyNumberFormat="0" applyProtection="0">
      <alignment horizontal="left" vertical="center" indent="1"/>
    </xf>
    <xf numFmtId="4" fontId="40" fillId="101" borderId="0" applyNumberFormat="0" applyProtection="0">
      <alignment horizontal="left" vertical="center" indent="1"/>
    </xf>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57" fillId="79" borderId="88" applyNumberFormat="0" applyAlignment="0" applyProtection="0"/>
    <xf numFmtId="0" fontId="57" fillId="79" borderId="88" applyNumberFormat="0" applyAlignment="0" applyProtection="0"/>
    <xf numFmtId="0" fontId="70" fillId="49" borderId="88" applyNumberFormat="0" applyAlignment="0" applyProtection="0"/>
    <xf numFmtId="0" fontId="70" fillId="49" borderId="88" applyNumberFormat="0" applyAlignment="0" applyProtection="0"/>
    <xf numFmtId="0" fontId="23" fillId="48" borderId="88" applyNumberFormat="0" applyFont="0" applyAlignment="0" applyProtection="0"/>
    <xf numFmtId="0" fontId="23" fillId="48" borderId="88" applyNumberFormat="0" applyFont="0" applyAlignment="0" applyProtection="0"/>
    <xf numFmtId="0" fontId="23" fillId="48" borderId="88" applyNumberFormat="0" applyFont="0" applyAlignment="0" applyProtection="0"/>
    <xf numFmtId="0" fontId="23" fillId="48" borderId="88" applyNumberFormat="0" applyFont="0" applyAlignment="0" applyProtection="0"/>
    <xf numFmtId="0" fontId="23" fillId="48" borderId="88" applyNumberFormat="0" applyFont="0" applyAlignment="0" applyProtection="0"/>
    <xf numFmtId="0" fontId="23" fillId="48" borderId="88" applyNumberFormat="0" applyFont="0" applyAlignment="0" applyProtection="0"/>
    <xf numFmtId="0" fontId="23" fillId="48" borderId="88" applyNumberFormat="0" applyFont="0" applyAlignment="0" applyProtection="0"/>
    <xf numFmtId="4" fontId="23" fillId="82"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4" fontId="83" fillId="54" borderId="88" applyNumberFormat="0" applyProtection="0">
      <alignment vertical="center"/>
    </xf>
    <xf numFmtId="4" fontId="23" fillId="54" borderId="88" applyNumberFormat="0" applyProtection="0">
      <alignment horizontal="left" vertical="center" indent="1"/>
    </xf>
    <xf numFmtId="4" fontId="23" fillId="54" borderId="88" applyNumberFormat="0" applyProtection="0">
      <alignment horizontal="left" vertical="center" indent="1"/>
    </xf>
    <xf numFmtId="4" fontId="23" fillId="54" borderId="88" applyNumberFormat="0" applyProtection="0">
      <alignment horizontal="left" vertical="center" indent="1"/>
    </xf>
    <xf numFmtId="4" fontId="23" fillId="54" borderId="88" applyNumberFormat="0" applyProtection="0">
      <alignment horizontal="left" vertical="center" indent="1"/>
    </xf>
    <xf numFmtId="4" fontId="23" fillId="54" borderId="88" applyNumberFormat="0" applyProtection="0">
      <alignment horizontal="left" vertical="center" indent="1"/>
    </xf>
    <xf numFmtId="4" fontId="23" fillId="54" borderId="88" applyNumberFormat="0" applyProtection="0">
      <alignment horizontal="left" vertical="center" indent="1"/>
    </xf>
    <xf numFmtId="4" fontId="23" fillId="54" borderId="88" applyNumberFormat="0" applyProtection="0">
      <alignment horizontal="left" vertical="center" indent="1"/>
    </xf>
    <xf numFmtId="4" fontId="23" fillId="54" borderId="88" applyNumberFormat="0" applyProtection="0">
      <alignment horizontal="left" vertical="center" indent="1"/>
    </xf>
    <xf numFmtId="4" fontId="23" fillId="54" borderId="88" applyNumberFormat="0" applyProtection="0">
      <alignment horizontal="left" vertical="center" indent="1"/>
    </xf>
    <xf numFmtId="4" fontId="23" fillId="54" borderId="88" applyNumberFormat="0" applyProtection="0">
      <alignment horizontal="left" vertical="center" indent="1"/>
    </xf>
    <xf numFmtId="4" fontId="23" fillId="54" borderId="88" applyNumberFormat="0" applyProtection="0">
      <alignment horizontal="left" vertical="center" indent="1"/>
    </xf>
    <xf numFmtId="4" fontId="23" fillId="54"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5" borderId="88" applyNumberFormat="0" applyProtection="0">
      <alignment horizontal="right" vertical="center"/>
    </xf>
    <xf numFmtId="4" fontId="23" fillId="85" borderId="88" applyNumberFormat="0" applyProtection="0">
      <alignment horizontal="right" vertical="center"/>
    </xf>
    <xf numFmtId="4" fontId="23" fillId="85" borderId="88" applyNumberFormat="0" applyProtection="0">
      <alignment horizontal="right" vertical="center"/>
    </xf>
    <xf numFmtId="4" fontId="23" fillId="85" borderId="88" applyNumberFormat="0" applyProtection="0">
      <alignment horizontal="right" vertical="center"/>
    </xf>
    <xf numFmtId="4" fontId="23" fillId="85" borderId="88" applyNumberFormat="0" applyProtection="0">
      <alignment horizontal="right" vertical="center"/>
    </xf>
    <xf numFmtId="4" fontId="23" fillId="85" borderId="88" applyNumberFormat="0" applyProtection="0">
      <alignment horizontal="right" vertical="center"/>
    </xf>
    <xf numFmtId="4" fontId="23" fillId="85" borderId="88" applyNumberFormat="0" applyProtection="0">
      <alignment horizontal="right" vertical="center"/>
    </xf>
    <xf numFmtId="4" fontId="23" fillId="85" borderId="88" applyNumberFormat="0" applyProtection="0">
      <alignment horizontal="right" vertical="center"/>
    </xf>
    <xf numFmtId="4" fontId="23" fillId="85" borderId="88" applyNumberFormat="0" applyProtection="0">
      <alignment horizontal="right" vertical="center"/>
    </xf>
    <xf numFmtId="4" fontId="23" fillId="85" borderId="88" applyNumberFormat="0" applyProtection="0">
      <alignment horizontal="right" vertical="center"/>
    </xf>
    <xf numFmtId="4" fontId="23" fillId="86" borderId="88" applyNumberFormat="0" applyProtection="0">
      <alignment horizontal="right" vertical="center"/>
    </xf>
    <xf numFmtId="4" fontId="23" fillId="86" borderId="88" applyNumberFormat="0" applyProtection="0">
      <alignment horizontal="right" vertical="center"/>
    </xf>
    <xf numFmtId="4" fontId="23" fillId="86" borderId="88" applyNumberFormat="0" applyProtection="0">
      <alignment horizontal="right" vertical="center"/>
    </xf>
    <xf numFmtId="4" fontId="23" fillId="86" borderId="88" applyNumberFormat="0" applyProtection="0">
      <alignment horizontal="right" vertical="center"/>
    </xf>
    <xf numFmtId="4" fontId="23" fillId="86" borderId="88" applyNumberFormat="0" applyProtection="0">
      <alignment horizontal="right" vertical="center"/>
    </xf>
    <xf numFmtId="4" fontId="23" fillId="86" borderId="88" applyNumberFormat="0" applyProtection="0">
      <alignment horizontal="right" vertical="center"/>
    </xf>
    <xf numFmtId="4" fontId="23" fillId="86" borderId="88" applyNumberFormat="0" applyProtection="0">
      <alignment horizontal="right" vertical="center"/>
    </xf>
    <xf numFmtId="4" fontId="23" fillId="86" borderId="88" applyNumberFormat="0" applyProtection="0">
      <alignment horizontal="right" vertical="center"/>
    </xf>
    <xf numFmtId="4" fontId="23" fillId="86" borderId="88" applyNumberFormat="0" applyProtection="0">
      <alignment horizontal="right" vertical="center"/>
    </xf>
    <xf numFmtId="4" fontId="23" fillId="86" borderId="88" applyNumberFormat="0" applyProtection="0">
      <alignment horizontal="right" vertical="center"/>
    </xf>
    <xf numFmtId="4" fontId="23" fillId="88" borderId="89" applyNumberFormat="0" applyProtection="0">
      <alignment horizontal="right" vertical="center"/>
    </xf>
    <xf numFmtId="4" fontId="23" fillId="88" borderId="89" applyNumberFormat="0" applyProtection="0">
      <alignment horizontal="right" vertical="center"/>
    </xf>
    <xf numFmtId="4" fontId="23" fillId="88" borderId="89" applyNumberFormat="0" applyProtection="0">
      <alignment horizontal="right" vertical="center"/>
    </xf>
    <xf numFmtId="4" fontId="23" fillId="88" borderId="89" applyNumberFormat="0" applyProtection="0">
      <alignment horizontal="right" vertical="center"/>
    </xf>
    <xf numFmtId="4" fontId="23" fillId="88" borderId="89" applyNumberFormat="0" applyProtection="0">
      <alignment horizontal="right" vertical="center"/>
    </xf>
    <xf numFmtId="4" fontId="23" fillId="88" borderId="89" applyNumberFormat="0" applyProtection="0">
      <alignment horizontal="right" vertical="center"/>
    </xf>
    <xf numFmtId="4" fontId="23" fillId="88" borderId="89" applyNumberFormat="0" applyProtection="0">
      <alignment horizontal="right" vertical="center"/>
    </xf>
    <xf numFmtId="4" fontId="23" fillId="88" borderId="89" applyNumberFormat="0" applyProtection="0">
      <alignment horizontal="right" vertical="center"/>
    </xf>
    <xf numFmtId="4" fontId="23" fillId="88" borderId="89" applyNumberFormat="0" applyProtection="0">
      <alignment horizontal="right" vertical="center"/>
    </xf>
    <xf numFmtId="4" fontId="23" fillId="88" borderId="89" applyNumberFormat="0" applyProtection="0">
      <alignment horizontal="right" vertical="center"/>
    </xf>
    <xf numFmtId="4" fontId="23" fillId="89" borderId="88" applyNumberFormat="0" applyProtection="0">
      <alignment horizontal="right" vertical="center"/>
    </xf>
    <xf numFmtId="4" fontId="23" fillId="89" borderId="88" applyNumberFormat="0" applyProtection="0">
      <alignment horizontal="right" vertical="center"/>
    </xf>
    <xf numFmtId="4" fontId="23" fillId="89" borderId="88" applyNumberFormat="0" applyProtection="0">
      <alignment horizontal="right" vertical="center"/>
    </xf>
    <xf numFmtId="4" fontId="23" fillId="89" borderId="88" applyNumberFormat="0" applyProtection="0">
      <alignment horizontal="right" vertical="center"/>
    </xf>
    <xf numFmtId="4" fontId="23" fillId="89" borderId="88" applyNumberFormat="0" applyProtection="0">
      <alignment horizontal="right" vertical="center"/>
    </xf>
    <xf numFmtId="4" fontId="23" fillId="89" borderId="88" applyNumberFormat="0" applyProtection="0">
      <alignment horizontal="right" vertical="center"/>
    </xf>
    <xf numFmtId="4" fontId="23" fillId="89" borderId="88" applyNumberFormat="0" applyProtection="0">
      <alignment horizontal="right" vertical="center"/>
    </xf>
    <xf numFmtId="4" fontId="23" fillId="89" borderId="88" applyNumberFormat="0" applyProtection="0">
      <alignment horizontal="right" vertical="center"/>
    </xf>
    <xf numFmtId="4" fontId="23" fillId="89" borderId="88" applyNumberFormat="0" applyProtection="0">
      <alignment horizontal="right" vertical="center"/>
    </xf>
    <xf numFmtId="4" fontId="23" fillId="89" borderId="88" applyNumberFormat="0" applyProtection="0">
      <alignment horizontal="right" vertical="center"/>
    </xf>
    <xf numFmtId="4" fontId="23" fillId="90" borderId="88" applyNumberFormat="0" applyProtection="0">
      <alignment horizontal="right" vertical="center"/>
    </xf>
    <xf numFmtId="4" fontId="23" fillId="90" borderId="88" applyNumberFormat="0" applyProtection="0">
      <alignment horizontal="right" vertical="center"/>
    </xf>
    <xf numFmtId="4" fontId="23" fillId="90" borderId="88" applyNumberFormat="0" applyProtection="0">
      <alignment horizontal="right" vertical="center"/>
    </xf>
    <xf numFmtId="4" fontId="23" fillId="90" borderId="88" applyNumberFormat="0" applyProtection="0">
      <alignment horizontal="right" vertical="center"/>
    </xf>
    <xf numFmtId="4" fontId="23" fillId="90" borderId="88" applyNumberFormat="0" applyProtection="0">
      <alignment horizontal="right" vertical="center"/>
    </xf>
    <xf numFmtId="4" fontId="23" fillId="90" borderId="88" applyNumberFormat="0" applyProtection="0">
      <alignment horizontal="right" vertical="center"/>
    </xf>
    <xf numFmtId="4" fontId="23" fillId="90" borderId="88" applyNumberFormat="0" applyProtection="0">
      <alignment horizontal="right" vertical="center"/>
    </xf>
    <xf numFmtId="4" fontId="23" fillId="90" borderId="88" applyNumberFormat="0" applyProtection="0">
      <alignment horizontal="right" vertical="center"/>
    </xf>
    <xf numFmtId="4" fontId="23" fillId="90" borderId="88" applyNumberFormat="0" applyProtection="0">
      <alignment horizontal="right" vertical="center"/>
    </xf>
    <xf numFmtId="4" fontId="23" fillId="90" borderId="88" applyNumberFormat="0" applyProtection="0">
      <alignment horizontal="right" vertical="center"/>
    </xf>
    <xf numFmtId="4" fontId="23" fillId="92" borderId="88" applyNumberFormat="0" applyProtection="0">
      <alignment horizontal="right" vertical="center"/>
    </xf>
    <xf numFmtId="4" fontId="23" fillId="92" borderId="88" applyNumberFormat="0" applyProtection="0">
      <alignment horizontal="right" vertical="center"/>
    </xf>
    <xf numFmtId="4" fontId="23" fillId="92" borderId="88" applyNumberFormat="0" applyProtection="0">
      <alignment horizontal="right" vertical="center"/>
    </xf>
    <xf numFmtId="4" fontId="23" fillId="92" borderId="88" applyNumberFormat="0" applyProtection="0">
      <alignment horizontal="right" vertical="center"/>
    </xf>
    <xf numFmtId="4" fontId="23" fillId="92" borderId="88" applyNumberFormat="0" applyProtection="0">
      <alignment horizontal="right" vertical="center"/>
    </xf>
    <xf numFmtId="4" fontId="23" fillId="92" borderId="88" applyNumberFormat="0" applyProtection="0">
      <alignment horizontal="right" vertical="center"/>
    </xf>
    <xf numFmtId="4" fontId="23" fillId="92" borderId="88" applyNumberFormat="0" applyProtection="0">
      <alignment horizontal="right" vertical="center"/>
    </xf>
    <xf numFmtId="4" fontId="23" fillId="92" borderId="88" applyNumberFormat="0" applyProtection="0">
      <alignment horizontal="right" vertical="center"/>
    </xf>
    <xf numFmtId="4" fontId="23" fillId="92" borderId="88" applyNumberFormat="0" applyProtection="0">
      <alignment horizontal="right" vertical="center"/>
    </xf>
    <xf numFmtId="4" fontId="23" fillId="92" borderId="88" applyNumberFormat="0" applyProtection="0">
      <alignment horizontal="right" vertical="center"/>
    </xf>
    <xf numFmtId="4" fontId="23" fillId="94" borderId="88" applyNumberFormat="0" applyProtection="0">
      <alignment horizontal="right" vertical="center"/>
    </xf>
    <xf numFmtId="4" fontId="23" fillId="94" borderId="88" applyNumberFormat="0" applyProtection="0">
      <alignment horizontal="right" vertical="center"/>
    </xf>
    <xf numFmtId="4" fontId="23" fillId="94" borderId="88" applyNumberFormat="0" applyProtection="0">
      <alignment horizontal="right" vertical="center"/>
    </xf>
    <xf numFmtId="4" fontId="23" fillId="94" borderId="88" applyNumberFormat="0" applyProtection="0">
      <alignment horizontal="right" vertical="center"/>
    </xf>
    <xf numFmtId="4" fontId="23" fillId="94" borderId="88" applyNumberFormat="0" applyProtection="0">
      <alignment horizontal="right" vertical="center"/>
    </xf>
    <xf numFmtId="4" fontId="23" fillId="94" borderId="88" applyNumberFormat="0" applyProtection="0">
      <alignment horizontal="right" vertical="center"/>
    </xf>
    <xf numFmtId="4" fontId="23" fillId="94" borderId="88" applyNumberFormat="0" applyProtection="0">
      <alignment horizontal="right" vertical="center"/>
    </xf>
    <xf numFmtId="4" fontId="23" fillId="94" borderId="88" applyNumberFormat="0" applyProtection="0">
      <alignment horizontal="right" vertical="center"/>
    </xf>
    <xf numFmtId="4" fontId="23" fillId="94" borderId="88" applyNumberFormat="0" applyProtection="0">
      <alignment horizontal="right" vertical="center"/>
    </xf>
    <xf numFmtId="4" fontId="23" fillId="94" borderId="88" applyNumberFormat="0" applyProtection="0">
      <alignment horizontal="right" vertical="center"/>
    </xf>
    <xf numFmtId="4" fontId="23" fillId="95" borderId="88" applyNumberFormat="0" applyProtection="0">
      <alignment horizontal="right" vertical="center"/>
    </xf>
    <xf numFmtId="4" fontId="23" fillId="95" borderId="88" applyNumberFormat="0" applyProtection="0">
      <alignment horizontal="right" vertical="center"/>
    </xf>
    <xf numFmtId="4" fontId="23" fillId="95" borderId="88" applyNumberFormat="0" applyProtection="0">
      <alignment horizontal="right" vertical="center"/>
    </xf>
    <xf numFmtId="4" fontId="23" fillId="95" borderId="88" applyNumberFormat="0" applyProtection="0">
      <alignment horizontal="right" vertical="center"/>
    </xf>
    <xf numFmtId="4" fontId="23" fillId="95" borderId="88" applyNumberFormat="0" applyProtection="0">
      <alignment horizontal="right" vertical="center"/>
    </xf>
    <xf numFmtId="4" fontId="23" fillId="95" borderId="88" applyNumberFormat="0" applyProtection="0">
      <alignment horizontal="right" vertical="center"/>
    </xf>
    <xf numFmtId="4" fontId="23" fillId="95" borderId="88" applyNumberFormat="0" applyProtection="0">
      <alignment horizontal="right" vertical="center"/>
    </xf>
    <xf numFmtId="4" fontId="23" fillId="95" borderId="88" applyNumberFormat="0" applyProtection="0">
      <alignment horizontal="right" vertical="center"/>
    </xf>
    <xf numFmtId="4" fontId="23" fillId="95" borderId="88" applyNumberFormat="0" applyProtection="0">
      <alignment horizontal="right" vertical="center"/>
    </xf>
    <xf numFmtId="4" fontId="23" fillId="95" borderId="88" applyNumberFormat="0" applyProtection="0">
      <alignment horizontal="right" vertical="center"/>
    </xf>
    <xf numFmtId="4" fontId="23" fillId="96" borderId="88" applyNumberFormat="0" applyProtection="0">
      <alignment horizontal="right" vertical="center"/>
    </xf>
    <xf numFmtId="4" fontId="23" fillId="96" borderId="88" applyNumberFormat="0" applyProtection="0">
      <alignment horizontal="right" vertical="center"/>
    </xf>
    <xf numFmtId="4" fontId="23" fillId="96" borderId="88" applyNumberFormat="0" applyProtection="0">
      <alignment horizontal="right" vertical="center"/>
    </xf>
    <xf numFmtId="4" fontId="23" fillId="96" borderId="88" applyNumberFormat="0" applyProtection="0">
      <alignment horizontal="right" vertical="center"/>
    </xf>
    <xf numFmtId="4" fontId="23" fillId="96" borderId="88" applyNumberFormat="0" applyProtection="0">
      <alignment horizontal="right" vertical="center"/>
    </xf>
    <xf numFmtId="4" fontId="23" fillId="96" borderId="88" applyNumberFormat="0" applyProtection="0">
      <alignment horizontal="right" vertical="center"/>
    </xf>
    <xf numFmtId="4" fontId="23" fillId="96" borderId="88" applyNumberFormat="0" applyProtection="0">
      <alignment horizontal="right" vertical="center"/>
    </xf>
    <xf numFmtId="4" fontId="23" fillId="96" borderId="88" applyNumberFormat="0" applyProtection="0">
      <alignment horizontal="right" vertical="center"/>
    </xf>
    <xf numFmtId="4" fontId="23" fillId="96" borderId="88" applyNumberFormat="0" applyProtection="0">
      <alignment horizontal="right" vertical="center"/>
    </xf>
    <xf numFmtId="4" fontId="23" fillId="96" borderId="88" applyNumberFormat="0" applyProtection="0">
      <alignment horizontal="right" vertical="center"/>
    </xf>
    <xf numFmtId="4" fontId="23" fillId="98" borderId="89" applyNumberFormat="0" applyProtection="0">
      <alignment horizontal="left" vertical="center" indent="1"/>
    </xf>
    <xf numFmtId="4" fontId="23" fillId="98" borderId="89" applyNumberFormat="0" applyProtection="0">
      <alignment horizontal="left" vertical="center" indent="1"/>
    </xf>
    <xf numFmtId="4" fontId="23" fillId="98" borderId="89" applyNumberFormat="0" applyProtection="0">
      <alignment horizontal="left" vertical="center" indent="1"/>
    </xf>
    <xf numFmtId="4" fontId="23" fillId="98" borderId="89" applyNumberFormat="0" applyProtection="0">
      <alignment horizontal="left" vertical="center" indent="1"/>
    </xf>
    <xf numFmtId="4" fontId="23" fillId="98" borderId="89" applyNumberFormat="0" applyProtection="0">
      <alignment horizontal="left" vertical="center" indent="1"/>
    </xf>
    <xf numFmtId="4" fontId="23" fillId="98" borderId="89" applyNumberFormat="0" applyProtection="0">
      <alignment horizontal="left" vertical="center" indent="1"/>
    </xf>
    <xf numFmtId="4" fontId="23" fillId="98" borderId="89" applyNumberFormat="0" applyProtection="0">
      <alignment horizontal="left" vertical="center" indent="1"/>
    </xf>
    <xf numFmtId="4" fontId="23" fillId="98" borderId="89" applyNumberFormat="0" applyProtection="0">
      <alignment horizontal="left" vertical="center" indent="1"/>
    </xf>
    <xf numFmtId="4" fontId="23" fillId="98" borderId="89" applyNumberFormat="0" applyProtection="0">
      <alignment horizontal="left" vertical="center" indent="1"/>
    </xf>
    <xf numFmtId="4" fontId="23" fillId="98" borderId="89" applyNumberFormat="0" applyProtection="0">
      <alignment horizontal="left" vertical="center" indent="1"/>
    </xf>
    <xf numFmtId="4" fontId="40" fillId="100" borderId="90" applyNumberFormat="0" applyProtection="0">
      <alignment horizontal="left" vertical="center" indent="1"/>
    </xf>
    <xf numFmtId="4" fontId="40" fillId="100" borderId="90" applyNumberFormat="0" applyProtection="0">
      <alignment horizontal="left" vertical="center" indent="1"/>
    </xf>
    <xf numFmtId="4" fontId="3" fillId="71" borderId="89" applyNumberFormat="0" applyProtection="0">
      <alignment horizontal="left" vertical="center" indent="1"/>
    </xf>
    <xf numFmtId="4" fontId="40" fillId="100" borderId="90" applyNumberFormat="0" applyProtection="0">
      <alignment horizontal="left" vertical="center" indent="1"/>
    </xf>
    <xf numFmtId="4" fontId="3" fillId="71" borderId="89" applyNumberFormat="0" applyProtection="0">
      <alignment horizontal="left" vertical="center" indent="1"/>
    </xf>
    <xf numFmtId="4" fontId="3" fillId="71" borderId="89" applyNumberFormat="0" applyProtection="0">
      <alignment horizontal="left" vertical="center" indent="1"/>
    </xf>
    <xf numFmtId="4" fontId="3" fillId="71" borderId="89" applyNumberFormat="0" applyProtection="0">
      <alignment horizontal="left" vertical="center" indent="1"/>
    </xf>
    <xf numFmtId="4" fontId="23" fillId="102" borderId="88" applyNumberFormat="0" applyProtection="0">
      <alignment horizontal="right" vertical="center"/>
    </xf>
    <xf numFmtId="4" fontId="23" fillId="102" borderId="88" applyNumberFormat="0" applyProtection="0">
      <alignment horizontal="right" vertical="center"/>
    </xf>
    <xf numFmtId="4" fontId="23" fillId="102" borderId="88" applyNumberFormat="0" applyProtection="0">
      <alignment horizontal="right" vertical="center"/>
    </xf>
    <xf numFmtId="4" fontId="23" fillId="102" borderId="88" applyNumberFormat="0" applyProtection="0">
      <alignment horizontal="right" vertical="center"/>
    </xf>
    <xf numFmtId="4" fontId="23" fillId="102" borderId="88" applyNumberFormat="0" applyProtection="0">
      <alignment horizontal="right" vertical="center"/>
    </xf>
    <xf numFmtId="4" fontId="23" fillId="102" borderId="88" applyNumberFormat="0" applyProtection="0">
      <alignment horizontal="right" vertical="center"/>
    </xf>
    <xf numFmtId="4" fontId="23" fillId="102" borderId="88" applyNumberFormat="0" applyProtection="0">
      <alignment horizontal="right" vertical="center"/>
    </xf>
    <xf numFmtId="4" fontId="23" fillId="102" borderId="88" applyNumberFormat="0" applyProtection="0">
      <alignment horizontal="right" vertical="center"/>
    </xf>
    <xf numFmtId="4" fontId="23" fillId="102" borderId="88" applyNumberFormat="0" applyProtection="0">
      <alignment horizontal="right" vertical="center"/>
    </xf>
    <xf numFmtId="4" fontId="23" fillId="102" borderId="88" applyNumberFormat="0" applyProtection="0">
      <alignment horizontal="right" vertical="center"/>
    </xf>
    <xf numFmtId="4" fontId="23" fillId="101" borderId="89" applyNumberFormat="0" applyProtection="0">
      <alignment horizontal="left" vertical="center" indent="1"/>
    </xf>
    <xf numFmtId="4" fontId="23" fillId="101" borderId="89" applyNumberFormat="0" applyProtection="0">
      <alignment horizontal="left" vertical="center" indent="1"/>
    </xf>
    <xf numFmtId="4" fontId="23" fillId="101" borderId="89" applyNumberFormat="0" applyProtection="0">
      <alignment horizontal="left" vertical="center" indent="1"/>
    </xf>
    <xf numFmtId="4" fontId="23" fillId="101" borderId="89" applyNumberFormat="0" applyProtection="0">
      <alignment horizontal="left" vertical="center" indent="1"/>
    </xf>
    <xf numFmtId="4" fontId="23" fillId="101" borderId="89" applyNumberFormat="0" applyProtection="0">
      <alignment horizontal="left" vertical="center" indent="1"/>
    </xf>
    <xf numFmtId="4" fontId="23" fillId="101" borderId="89" applyNumberFormat="0" applyProtection="0">
      <alignment horizontal="left" vertical="center" indent="1"/>
    </xf>
    <xf numFmtId="4" fontId="23" fillId="101" borderId="89" applyNumberFormat="0" applyProtection="0">
      <alignment horizontal="left" vertical="center" indent="1"/>
    </xf>
    <xf numFmtId="4" fontId="23" fillId="101" borderId="89" applyNumberFormat="0" applyProtection="0">
      <alignment horizontal="left" vertical="center" indent="1"/>
    </xf>
    <xf numFmtId="4" fontId="23" fillId="101" borderId="89" applyNumberFormat="0" applyProtection="0">
      <alignment horizontal="left" vertical="center" indent="1"/>
    </xf>
    <xf numFmtId="4" fontId="23" fillId="101" borderId="89" applyNumberFormat="0" applyProtection="0">
      <alignment horizontal="left" vertical="center" indent="1"/>
    </xf>
    <xf numFmtId="4" fontId="23" fillId="102" borderId="89" applyNumberFormat="0" applyProtection="0">
      <alignment horizontal="left" vertical="center" indent="1"/>
    </xf>
    <xf numFmtId="4" fontId="23" fillId="102" borderId="89" applyNumberFormat="0" applyProtection="0">
      <alignment horizontal="left" vertical="center" indent="1"/>
    </xf>
    <xf numFmtId="4" fontId="23" fillId="102" borderId="89" applyNumberFormat="0" applyProtection="0">
      <alignment horizontal="left" vertical="center" indent="1"/>
    </xf>
    <xf numFmtId="4" fontId="23" fillId="102" borderId="89" applyNumberFormat="0" applyProtection="0">
      <alignment horizontal="left" vertical="center" indent="1"/>
    </xf>
    <xf numFmtId="4" fontId="23" fillId="102" borderId="89" applyNumberFormat="0" applyProtection="0">
      <alignment horizontal="left" vertical="center" indent="1"/>
    </xf>
    <xf numFmtId="4" fontId="23" fillId="102" borderId="89" applyNumberFormat="0" applyProtection="0">
      <alignment horizontal="left" vertical="center" indent="1"/>
    </xf>
    <xf numFmtId="4" fontId="23" fillId="102" borderId="89" applyNumberFormat="0" applyProtection="0">
      <alignment horizontal="left" vertical="center" indent="1"/>
    </xf>
    <xf numFmtId="4" fontId="23" fillId="102" borderId="89" applyNumberFormat="0" applyProtection="0">
      <alignment horizontal="left" vertical="center" indent="1"/>
    </xf>
    <xf numFmtId="4" fontId="23" fillId="102" borderId="89" applyNumberFormat="0" applyProtection="0">
      <alignment horizontal="left" vertical="center" indent="1"/>
    </xf>
    <xf numFmtId="4" fontId="23" fillId="102" borderId="89" applyNumberFormat="0" applyProtection="0">
      <alignment horizontal="left" vertical="center" indent="1"/>
    </xf>
    <xf numFmtId="0" fontId="23" fillId="104" borderId="88" applyNumberFormat="0" applyProtection="0">
      <alignment horizontal="left" vertical="center" indent="1"/>
    </xf>
    <xf numFmtId="0" fontId="23" fillId="104" borderId="88" applyNumberFormat="0" applyProtection="0">
      <alignment horizontal="left" vertical="center" indent="1"/>
    </xf>
    <xf numFmtId="0" fontId="23" fillId="104" borderId="88" applyNumberFormat="0" applyProtection="0">
      <alignment horizontal="left" vertical="center" indent="1"/>
    </xf>
    <xf numFmtId="0" fontId="23" fillId="104" borderId="88" applyNumberFormat="0" applyProtection="0">
      <alignment horizontal="left" vertical="center" indent="1"/>
    </xf>
    <xf numFmtId="0" fontId="23" fillId="104" borderId="88" applyNumberFormat="0" applyProtection="0">
      <alignment horizontal="left" vertical="center" indent="1"/>
    </xf>
    <xf numFmtId="0" fontId="23" fillId="104" borderId="88" applyNumberFormat="0" applyProtection="0">
      <alignment horizontal="left" vertical="center" indent="1"/>
    </xf>
    <xf numFmtId="0" fontId="23" fillId="104" borderId="88" applyNumberFormat="0" applyProtection="0">
      <alignment horizontal="left" vertical="center" indent="1"/>
    </xf>
    <xf numFmtId="0" fontId="23" fillId="104" borderId="88" applyNumberFormat="0" applyProtection="0">
      <alignment horizontal="left" vertical="center" indent="1"/>
    </xf>
    <xf numFmtId="0" fontId="23" fillId="104" borderId="88" applyNumberFormat="0" applyProtection="0">
      <alignment horizontal="left" vertical="center" indent="1"/>
    </xf>
    <xf numFmtId="0" fontId="23" fillId="104" borderId="88" applyNumberFormat="0" applyProtection="0">
      <alignment horizontal="left" vertical="center" indent="1"/>
    </xf>
    <xf numFmtId="0" fontId="23" fillId="105" borderId="88" applyNumberFormat="0" applyProtection="0">
      <alignment horizontal="left" vertical="center" indent="1"/>
    </xf>
    <xf numFmtId="0" fontId="23" fillId="105" borderId="88" applyNumberFormat="0" applyProtection="0">
      <alignment horizontal="left" vertical="center" indent="1"/>
    </xf>
    <xf numFmtId="0" fontId="23" fillId="105" borderId="88" applyNumberFormat="0" applyProtection="0">
      <alignment horizontal="left" vertical="center" indent="1"/>
    </xf>
    <xf numFmtId="0" fontId="23" fillId="105" borderId="88" applyNumberFormat="0" applyProtection="0">
      <alignment horizontal="left" vertical="center" indent="1"/>
    </xf>
    <xf numFmtId="0" fontId="23" fillId="105" borderId="88" applyNumberFormat="0" applyProtection="0">
      <alignment horizontal="left" vertical="center" indent="1"/>
    </xf>
    <xf numFmtId="0" fontId="23" fillId="105" borderId="88" applyNumberFormat="0" applyProtection="0">
      <alignment horizontal="left" vertical="center" indent="1"/>
    </xf>
    <xf numFmtId="0" fontId="23" fillId="105" borderId="88" applyNumberFormat="0" applyProtection="0">
      <alignment horizontal="left" vertical="center" indent="1"/>
    </xf>
    <xf numFmtId="0" fontId="23" fillId="105" borderId="88" applyNumberFormat="0" applyProtection="0">
      <alignment horizontal="left" vertical="center" indent="1"/>
    </xf>
    <xf numFmtId="0" fontId="23" fillId="105" borderId="88" applyNumberFormat="0" applyProtection="0">
      <alignment horizontal="left" vertical="center" indent="1"/>
    </xf>
    <xf numFmtId="0" fontId="23" fillId="105" borderId="88" applyNumberFormat="0" applyProtection="0">
      <alignment horizontal="left" vertical="center" indent="1"/>
    </xf>
    <xf numFmtId="0" fontId="23" fillId="107" borderId="88" applyNumberFormat="0" applyProtection="0">
      <alignment horizontal="left" vertical="center" indent="1"/>
    </xf>
    <xf numFmtId="0" fontId="23" fillId="107" borderId="88" applyNumberFormat="0" applyProtection="0">
      <alignment horizontal="left" vertical="center" indent="1"/>
    </xf>
    <xf numFmtId="0" fontId="23" fillId="107" borderId="88" applyNumberFormat="0" applyProtection="0">
      <alignment horizontal="left" vertical="center" indent="1"/>
    </xf>
    <xf numFmtId="0" fontId="23" fillId="107" borderId="88" applyNumberFormat="0" applyProtection="0">
      <alignment horizontal="left" vertical="center" indent="1"/>
    </xf>
    <xf numFmtId="0" fontId="23" fillId="107" borderId="88" applyNumberFormat="0" applyProtection="0">
      <alignment horizontal="left" vertical="center" indent="1"/>
    </xf>
    <xf numFmtId="0" fontId="23" fillId="107" borderId="88" applyNumberFormat="0" applyProtection="0">
      <alignment horizontal="left" vertical="center" indent="1"/>
    </xf>
    <xf numFmtId="0" fontId="23" fillId="107" borderId="88" applyNumberFormat="0" applyProtection="0">
      <alignment horizontal="left" vertical="center" indent="1"/>
    </xf>
    <xf numFmtId="0" fontId="23" fillId="107" borderId="88" applyNumberFormat="0" applyProtection="0">
      <alignment horizontal="left" vertical="center" indent="1"/>
    </xf>
    <xf numFmtId="0" fontId="23" fillId="107" borderId="88" applyNumberFormat="0" applyProtection="0">
      <alignment horizontal="left" vertical="center" indent="1"/>
    </xf>
    <xf numFmtId="0" fontId="23" fillId="107" borderId="88" applyNumberFormat="0" applyProtection="0">
      <alignment horizontal="left" vertical="center" indent="1"/>
    </xf>
    <xf numFmtId="0" fontId="23" fillId="101" borderId="88" applyNumberFormat="0" applyProtection="0">
      <alignment horizontal="left" vertical="center" indent="1"/>
    </xf>
    <xf numFmtId="0" fontId="23" fillId="101" borderId="88" applyNumberFormat="0" applyProtection="0">
      <alignment horizontal="left" vertical="center" indent="1"/>
    </xf>
    <xf numFmtId="0" fontId="23" fillId="101" borderId="88" applyNumberFormat="0" applyProtection="0">
      <alignment horizontal="left" vertical="center" indent="1"/>
    </xf>
    <xf numFmtId="0" fontId="23" fillId="101" borderId="88" applyNumberFormat="0" applyProtection="0">
      <alignment horizontal="left" vertical="center" indent="1"/>
    </xf>
    <xf numFmtId="0" fontId="23" fillId="101" borderId="88" applyNumberFormat="0" applyProtection="0">
      <alignment horizontal="left" vertical="center" indent="1"/>
    </xf>
    <xf numFmtId="0" fontId="23" fillId="101" borderId="88" applyNumberFormat="0" applyProtection="0">
      <alignment horizontal="left" vertical="center" indent="1"/>
    </xf>
    <xf numFmtId="0" fontId="23" fillId="101" borderId="88" applyNumberFormat="0" applyProtection="0">
      <alignment horizontal="left" vertical="center" indent="1"/>
    </xf>
    <xf numFmtId="0" fontId="23" fillId="101" borderId="88" applyNumberFormat="0" applyProtection="0">
      <alignment horizontal="left" vertical="center" indent="1"/>
    </xf>
    <xf numFmtId="0" fontId="23" fillId="101" borderId="88" applyNumberFormat="0" applyProtection="0">
      <alignment horizontal="left" vertical="center" indent="1"/>
    </xf>
    <xf numFmtId="0" fontId="23" fillId="101" borderId="88" applyNumberFormat="0" applyProtection="0">
      <alignment horizontal="left" vertical="center" indent="1"/>
    </xf>
    <xf numFmtId="4" fontId="23" fillId="0" borderId="88" applyNumberFormat="0" applyProtection="0">
      <alignment horizontal="right" vertical="center"/>
    </xf>
    <xf numFmtId="4" fontId="23" fillId="0" borderId="88" applyNumberFormat="0" applyProtection="0">
      <alignment horizontal="right" vertical="center"/>
    </xf>
    <xf numFmtId="4" fontId="23" fillId="0" borderId="88" applyNumberFormat="0" applyProtection="0">
      <alignment horizontal="right" vertical="center"/>
    </xf>
    <xf numFmtId="4" fontId="23" fillId="0" borderId="88" applyNumberFormat="0" applyProtection="0">
      <alignment horizontal="right" vertical="center"/>
    </xf>
    <xf numFmtId="4" fontId="23" fillId="0" borderId="88" applyNumberFormat="0" applyProtection="0">
      <alignment horizontal="right" vertical="center"/>
    </xf>
    <xf numFmtId="4" fontId="23" fillId="0" borderId="88" applyNumberFormat="0" applyProtection="0">
      <alignment horizontal="right" vertical="center"/>
    </xf>
    <xf numFmtId="4" fontId="23" fillId="0" borderId="88" applyNumberFormat="0" applyProtection="0">
      <alignment horizontal="right" vertical="center"/>
    </xf>
    <xf numFmtId="4" fontId="23" fillId="0" borderId="88" applyNumberFormat="0" applyProtection="0">
      <alignment horizontal="right" vertical="center"/>
    </xf>
    <xf numFmtId="4" fontId="23" fillId="0" borderId="88" applyNumberFormat="0" applyProtection="0">
      <alignment horizontal="right" vertical="center"/>
    </xf>
    <xf numFmtId="4" fontId="23" fillId="0" borderId="88" applyNumberFormat="0" applyProtection="0">
      <alignment horizontal="right" vertical="center"/>
    </xf>
    <xf numFmtId="4" fontId="23" fillId="0" borderId="88" applyNumberFormat="0" applyProtection="0">
      <alignment horizontal="right" vertical="center"/>
    </xf>
    <xf numFmtId="4" fontId="23" fillId="0" borderId="88" applyNumberFormat="0" applyProtection="0">
      <alignment horizontal="right" vertical="center"/>
    </xf>
    <xf numFmtId="4" fontId="83" fillId="67" borderId="88" applyNumberFormat="0" applyProtection="0">
      <alignment horizontal="right" vertical="center"/>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87" fillId="109" borderId="89" applyNumberFormat="0" applyProtection="0">
      <alignment horizontal="left" vertical="center" indent="1"/>
    </xf>
    <xf numFmtId="4" fontId="89" fillId="70" borderId="88" applyNumberFormat="0" applyProtection="0">
      <alignment horizontal="right" vertical="center"/>
    </xf>
    <xf numFmtId="0" fontId="32" fillId="0" borderId="91" applyNumberFormat="0" applyFill="0" applyAlignment="0" applyProtection="0"/>
    <xf numFmtId="0" fontId="32" fillId="0" borderId="91" applyNumberFormat="0" applyFill="0" applyAlignment="0" applyProtection="0"/>
    <xf numFmtId="0" fontId="3" fillId="84" borderId="34" applyNumberFormat="0" applyProtection="0">
      <alignment horizontal="left" vertical="center" indent="1"/>
    </xf>
    <xf numFmtId="4" fontId="40" fillId="56" borderId="34" applyNumberFormat="0" applyProtection="0">
      <alignment horizontal="right" vertical="center"/>
    </xf>
    <xf numFmtId="4" fontId="40" fillId="54" borderId="34" applyNumberFormat="0" applyProtection="0">
      <alignment horizontal="left" vertical="center" indent="1"/>
    </xf>
    <xf numFmtId="4" fontId="40" fillId="54" borderId="34" applyNumberFormat="0" applyProtection="0">
      <alignment horizontal="left" vertical="center" indent="1"/>
    </xf>
    <xf numFmtId="4" fontId="36" fillId="82" borderId="20" applyNumberFormat="0" applyProtection="0">
      <alignment vertical="center"/>
    </xf>
    <xf numFmtId="4" fontId="40" fillId="88" borderId="20" applyNumberFormat="0" applyProtection="0">
      <alignment horizontal="right" vertical="center"/>
    </xf>
    <xf numFmtId="4" fontId="40" fillId="0" borderId="20" applyNumberFormat="0" applyProtection="0">
      <alignment horizontal="left" vertical="center" indent="1"/>
    </xf>
    <xf numFmtId="4" fontId="40" fillId="0" borderId="20" applyNumberFormat="0" applyProtection="0">
      <alignment horizontal="left" vertical="center" indent="1"/>
    </xf>
    <xf numFmtId="0" fontId="3" fillId="0" borderId="34" applyNumberFormat="0" applyProtection="0">
      <alignment horizontal="left" vertical="center" indent="1"/>
    </xf>
    <xf numFmtId="0" fontId="40" fillId="108" borderId="93" applyNumberFormat="0" applyFont="0" applyAlignment="0" applyProtection="0"/>
    <xf numFmtId="4" fontId="40" fillId="90" borderId="20" applyNumberFormat="0" applyProtection="0">
      <alignment horizontal="right" vertical="center"/>
    </xf>
    <xf numFmtId="0" fontId="3" fillId="68" borderId="20" applyNumberFormat="0" applyProtection="0">
      <alignment horizontal="left" vertical="center" indent="1"/>
    </xf>
    <xf numFmtId="0" fontId="3" fillId="4" borderId="34" applyNumberFormat="0" applyProtection="0">
      <alignment horizontal="left" vertical="center" indent="1"/>
    </xf>
    <xf numFmtId="0" fontId="3" fillId="66" borderId="20" applyNumberFormat="0" applyProtection="0">
      <alignment horizontal="left" vertical="center" indent="1"/>
    </xf>
    <xf numFmtId="0" fontId="3" fillId="4" borderId="34" applyNumberFormat="0" applyProtection="0">
      <alignment horizontal="left" vertical="center" indent="1"/>
    </xf>
    <xf numFmtId="0" fontId="3" fillId="103" borderId="34" applyNumberFormat="0" applyProtection="0">
      <alignment horizontal="left" vertical="center" indent="1"/>
    </xf>
    <xf numFmtId="0" fontId="3" fillId="103" borderId="34" applyNumberFormat="0" applyProtection="0">
      <alignment horizontal="left" vertical="center" indent="1"/>
    </xf>
    <xf numFmtId="0" fontId="3" fillId="103" borderId="34" applyNumberFormat="0" applyProtection="0">
      <alignment horizontal="left" vertical="center" indent="1"/>
    </xf>
    <xf numFmtId="4" fontId="40" fillId="102" borderId="20" applyNumberFormat="0" applyProtection="0">
      <alignment horizontal="right" vertical="center"/>
    </xf>
    <xf numFmtId="0" fontId="3" fillId="84" borderId="34" applyNumberFormat="0" applyProtection="0">
      <alignment horizontal="left" vertical="center" indent="1"/>
    </xf>
    <xf numFmtId="0" fontId="3" fillId="84" borderId="34" applyNumberFormat="0" applyProtection="0">
      <alignment horizontal="left" vertical="center" indent="1"/>
    </xf>
    <xf numFmtId="4" fontId="40" fillId="63" borderId="34" applyNumberFormat="0" applyProtection="0">
      <alignment horizontal="right" vertical="center"/>
    </xf>
    <xf numFmtId="4" fontId="40" fillId="95" borderId="20" applyNumberFormat="0" applyProtection="0">
      <alignment horizontal="right" vertical="center"/>
    </xf>
    <xf numFmtId="4" fontId="35" fillId="57" borderId="20" applyNumberFormat="0" applyProtection="0">
      <alignment horizontal="right" vertical="center"/>
    </xf>
    <xf numFmtId="4" fontId="36" fillId="82" borderId="20" applyNumberFormat="0" applyProtection="0">
      <alignment vertical="center"/>
    </xf>
    <xf numFmtId="4" fontId="40" fillId="54" borderId="34" applyNumberFormat="0" applyProtection="0">
      <alignment vertical="center"/>
    </xf>
    <xf numFmtId="4" fontId="82" fillId="54" borderId="34" applyNumberFormat="0" applyProtection="0">
      <alignment vertical="center"/>
    </xf>
    <xf numFmtId="4" fontId="40" fillId="88" borderId="20" applyNumberFormat="0" applyProtection="0">
      <alignment horizontal="right" vertical="center"/>
    </xf>
    <xf numFmtId="4" fontId="40" fillId="56" borderId="34" applyNumberFormat="0" applyProtection="0">
      <alignment horizontal="right" vertical="center"/>
    </xf>
    <xf numFmtId="4" fontId="36" fillId="54"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23" fillId="101" borderId="20" applyNumberFormat="0" applyProtection="0">
      <alignment horizontal="left" vertical="top" indent="1"/>
    </xf>
    <xf numFmtId="4" fontId="40" fillId="54" borderId="34" applyNumberFormat="0" applyProtection="0">
      <alignment vertical="center"/>
    </xf>
    <xf numFmtId="0" fontId="85" fillId="102" borderId="20" applyNumberFormat="0" applyProtection="0">
      <alignment horizontal="left" vertical="top" indent="1"/>
    </xf>
    <xf numFmtId="0" fontId="3" fillId="84" borderId="34" applyNumberFormat="0" applyProtection="0">
      <alignment horizontal="left" vertical="center" indent="1"/>
    </xf>
    <xf numFmtId="4" fontId="40" fillId="64" borderId="34" applyNumberFormat="0" applyProtection="0">
      <alignment horizontal="right" vertical="center"/>
    </xf>
    <xf numFmtId="0" fontId="3" fillId="55" borderId="20" applyNumberFormat="0" applyProtection="0">
      <alignment horizontal="left" vertical="center" indent="1"/>
    </xf>
    <xf numFmtId="0" fontId="3" fillId="0" borderId="34" applyNumberFormat="0" applyProtection="0">
      <alignment horizontal="left" vertical="center" indent="1"/>
    </xf>
    <xf numFmtId="0" fontId="3" fillId="69" borderId="20" applyNumberFormat="0" applyProtection="0">
      <alignment horizontal="left" vertical="center" indent="1"/>
    </xf>
    <xf numFmtId="4" fontId="40" fillId="72" borderId="34" applyNumberFormat="0" applyProtection="0">
      <alignment horizontal="left" vertical="center"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6" borderId="20" applyNumberFormat="0" applyProtection="0">
      <alignment horizontal="left" vertical="top" indent="1"/>
    </xf>
    <xf numFmtId="0" fontId="3" fillId="69" borderId="20" applyNumberFormat="0" applyProtection="0">
      <alignment horizontal="left" vertical="top" indent="1"/>
    </xf>
    <xf numFmtId="0" fontId="40" fillId="68" borderId="20" applyNumberFormat="0" applyProtection="0">
      <alignment horizontal="left" vertical="top" indent="1"/>
    </xf>
    <xf numFmtId="0" fontId="40" fillId="72" borderId="20" applyNumberFormat="0" applyProtection="0">
      <alignment horizontal="left" vertical="top" indent="1"/>
    </xf>
    <xf numFmtId="0" fontId="3" fillId="69" borderId="20" applyNumberFormat="0" applyProtection="0">
      <alignment horizontal="left" vertical="center" indent="1"/>
    </xf>
    <xf numFmtId="0" fontId="3" fillId="55" borderId="20" applyNumberFormat="0" applyProtection="0">
      <alignment horizontal="left" vertical="center" indent="1"/>
    </xf>
    <xf numFmtId="4" fontId="34" fillId="54" borderId="20" applyNumberFormat="0" applyProtection="0">
      <alignment vertical="center"/>
    </xf>
    <xf numFmtId="0" fontId="23" fillId="107" borderId="20" applyNumberFormat="0" applyProtection="0">
      <alignment horizontal="left" vertical="top" indent="1"/>
    </xf>
    <xf numFmtId="0" fontId="3" fillId="66" borderId="20" applyNumberFormat="0" applyProtection="0">
      <alignment horizontal="left" vertical="top" indent="1"/>
    </xf>
    <xf numFmtId="0" fontId="3" fillId="69" borderId="20" applyNumberFormat="0" applyProtection="0">
      <alignment horizontal="left" vertical="top" indent="1"/>
    </xf>
    <xf numFmtId="4" fontId="34" fillId="54" borderId="20" applyNumberFormat="0" applyProtection="0">
      <alignment vertical="center"/>
    </xf>
    <xf numFmtId="4" fontId="35" fillId="54" borderId="20"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40" fillId="68" borderId="20" applyNumberFormat="0" applyProtection="0">
      <alignment horizontal="left" vertical="top" indent="1"/>
    </xf>
    <xf numFmtId="0" fontId="85" fillId="102" borderId="20" applyNumberFormat="0" applyProtection="0">
      <alignment horizontal="left" vertical="top"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0" borderId="34" applyNumberFormat="0" applyProtection="0">
      <alignment horizontal="left" vertical="center" indent="1"/>
    </xf>
    <xf numFmtId="0" fontId="3" fillId="0" borderId="34" applyNumberFormat="0" applyProtection="0">
      <alignment horizontal="left" vertical="center" indent="1"/>
    </xf>
    <xf numFmtId="0" fontId="3" fillId="0" borderId="34" applyNumberFormat="0" applyProtection="0">
      <alignment horizontal="left" vertical="center" indent="1"/>
    </xf>
    <xf numFmtId="0" fontId="3" fillId="0" borderId="34" applyNumberFormat="0" applyProtection="0">
      <alignment horizontal="left" vertical="center" indent="1"/>
    </xf>
    <xf numFmtId="0" fontId="3" fillId="0" borderId="34" applyNumberFormat="0" applyProtection="0">
      <alignment horizontal="left" vertical="center" indent="1"/>
    </xf>
    <xf numFmtId="0" fontId="3" fillId="0" borderId="34" applyNumberFormat="0" applyProtection="0">
      <alignment horizontal="left" vertical="center" indent="1"/>
    </xf>
    <xf numFmtId="4" fontId="33" fillId="66" borderId="20" applyNumberFormat="0" applyProtection="0">
      <alignment horizontal="left" vertical="center" indent="1"/>
    </xf>
    <xf numFmtId="4" fontId="41" fillId="69" borderId="20" applyNumberFormat="0" applyProtection="0">
      <alignment horizontal="right" vertical="center"/>
    </xf>
    <xf numFmtId="4" fontId="82" fillId="100" borderId="34" applyNumberFormat="0" applyProtection="0">
      <alignment horizontal="right" vertical="center"/>
    </xf>
    <xf numFmtId="4" fontId="40" fillId="0" borderId="34" applyNumberFormat="0" applyProtection="0">
      <alignment horizontal="right" vertical="center"/>
    </xf>
    <xf numFmtId="4" fontId="40" fillId="0" borderId="20" applyNumberFormat="0" applyProtection="0">
      <alignment horizontal="right" vertical="center"/>
    </xf>
    <xf numFmtId="4" fontId="40" fillId="0" borderId="20" applyNumberFormat="0" applyProtection="0">
      <alignment horizontal="right" vertical="center"/>
    </xf>
    <xf numFmtId="4" fontId="40" fillId="0" borderId="34" applyNumberFormat="0" applyProtection="0">
      <alignment horizontal="right" vertical="center"/>
    </xf>
    <xf numFmtId="4" fontId="40" fillId="0" borderId="34" applyNumberFormat="0" applyProtection="0">
      <alignment horizontal="right" vertical="center"/>
    </xf>
    <xf numFmtId="4" fontId="40" fillId="0" borderId="34" applyNumberFormat="0" applyProtection="0">
      <alignment horizontal="right" vertical="center"/>
    </xf>
    <xf numFmtId="4" fontId="35" fillId="69" borderId="20" applyNumberFormat="0" applyProtection="0">
      <alignment horizontal="right" vertical="center"/>
    </xf>
    <xf numFmtId="4" fontId="40" fillId="72" borderId="34" applyNumberFormat="0" applyProtection="0">
      <alignment horizontal="left" vertical="center" indent="1"/>
    </xf>
    <xf numFmtId="0" fontId="40" fillId="72" borderId="20" applyNumberFormat="0" applyProtection="0">
      <alignment horizontal="left" vertical="top" indent="1"/>
    </xf>
    <xf numFmtId="0" fontId="85" fillId="108" borderId="20" applyNumberFormat="0" applyProtection="0">
      <alignment horizontal="left" vertical="top" indent="1"/>
    </xf>
    <xf numFmtId="4" fontId="40" fillId="72" borderId="34" applyNumberFormat="0" applyProtection="0">
      <alignment horizontal="left" vertical="center" indent="1"/>
    </xf>
    <xf numFmtId="4" fontId="40" fillId="72" borderId="34" applyNumberFormat="0" applyProtection="0">
      <alignment horizontal="left" vertical="center" indent="1"/>
    </xf>
    <xf numFmtId="4" fontId="33" fillId="66" borderId="25" applyNumberFormat="0" applyProtection="0">
      <alignment horizontal="left" vertical="center" indent="1"/>
    </xf>
    <xf numFmtId="4" fontId="40" fillId="72" borderId="34" applyNumberFormat="0" applyProtection="0">
      <alignment horizontal="left" vertical="center" indent="1"/>
    </xf>
    <xf numFmtId="4" fontId="40" fillId="72" borderId="20" applyNumberFormat="0" applyProtection="0">
      <alignment horizontal="left" vertical="center" indent="1"/>
    </xf>
    <xf numFmtId="4" fontId="85" fillId="104" borderId="20" applyNumberFormat="0" applyProtection="0">
      <alignment horizontal="left" vertical="center" indent="1"/>
    </xf>
    <xf numFmtId="4" fontId="40" fillId="72" borderId="34" applyNumberFormat="0" applyProtection="0">
      <alignment horizontal="left" vertical="center" indent="1"/>
    </xf>
    <xf numFmtId="4" fontId="40" fillId="72" borderId="34" applyNumberFormat="0" applyProtection="0">
      <alignment horizontal="left" vertical="center" indent="1"/>
    </xf>
    <xf numFmtId="4" fontId="41" fillId="69" borderId="20" applyNumberFormat="0" applyProtection="0">
      <alignment vertical="center"/>
    </xf>
    <xf numFmtId="4" fontId="82" fillId="72" borderId="34" applyNumberFormat="0" applyProtection="0">
      <alignment vertical="center"/>
    </xf>
    <xf numFmtId="4" fontId="35" fillId="69" borderId="20" applyNumberFormat="0" applyProtection="0">
      <alignment vertical="center"/>
    </xf>
    <xf numFmtId="4" fontId="40" fillId="72" borderId="34" applyNumberFormat="0" applyProtection="0">
      <alignment vertical="center"/>
    </xf>
    <xf numFmtId="4" fontId="40" fillId="72" borderId="20" applyNumberFormat="0" applyProtection="0">
      <alignment vertical="center"/>
    </xf>
    <xf numFmtId="4" fontId="85" fillId="108" borderId="20" applyNumberFormat="0" applyProtection="0">
      <alignment vertical="center"/>
    </xf>
    <xf numFmtId="4" fontId="40" fillId="72" borderId="34" applyNumberFormat="0" applyProtection="0">
      <alignment vertical="center"/>
    </xf>
    <xf numFmtId="4" fontId="40" fillId="72" borderId="34" applyNumberFormat="0" applyProtection="0">
      <alignment vertical="center"/>
    </xf>
    <xf numFmtId="4" fontId="35" fillId="62" borderId="20" applyNumberFormat="0" applyProtection="0">
      <alignment horizontal="right" vertical="center"/>
    </xf>
    <xf numFmtId="4" fontId="35" fillId="62" borderId="20" applyNumberFormat="0" applyProtection="0">
      <alignment horizontal="right" vertical="center"/>
    </xf>
    <xf numFmtId="0" fontId="23" fillId="101" borderId="20" applyNumberFormat="0" applyProtection="0">
      <alignment horizontal="left" vertical="top" indent="1"/>
    </xf>
    <xf numFmtId="0" fontId="23" fillId="101" borderId="20" applyNumberFormat="0" applyProtection="0">
      <alignment horizontal="left" vertical="top" indent="1"/>
    </xf>
    <xf numFmtId="0" fontId="23" fillId="101" borderId="20" applyNumberFormat="0" applyProtection="0">
      <alignment horizontal="left" vertical="top" indent="1"/>
    </xf>
    <xf numFmtId="0" fontId="23" fillId="101" borderId="20" applyNumberFormat="0" applyProtection="0">
      <alignment horizontal="left" vertical="top"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23" fillId="101" borderId="20" applyNumberFormat="0" applyProtection="0">
      <alignment horizontal="left" vertical="top" indent="1"/>
    </xf>
    <xf numFmtId="0" fontId="23" fillId="101" borderId="20" applyNumberFormat="0" applyProtection="0">
      <alignment horizontal="left" vertical="top" indent="1"/>
    </xf>
    <xf numFmtId="0" fontId="23" fillId="101" borderId="20" applyNumberFormat="0" applyProtection="0">
      <alignment horizontal="left" vertical="top"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23" fillId="101" borderId="20" applyNumberFormat="0" applyProtection="0">
      <alignment horizontal="left" vertical="top"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69" borderId="20"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23" fillId="107" borderId="20" applyNumberFormat="0" applyProtection="0">
      <alignment horizontal="left" vertical="top" indent="1"/>
    </xf>
    <xf numFmtId="0" fontId="23" fillId="107" borderId="20" applyNumberFormat="0" applyProtection="0">
      <alignment horizontal="left" vertical="top" indent="1"/>
    </xf>
    <xf numFmtId="0" fontId="23" fillId="107" borderId="20" applyNumberFormat="0" applyProtection="0">
      <alignment horizontal="left" vertical="top" indent="1"/>
    </xf>
    <xf numFmtId="0" fontId="23" fillId="107" borderId="20" applyNumberFormat="0" applyProtection="0">
      <alignment horizontal="left" vertical="top" indent="1"/>
    </xf>
    <xf numFmtId="0" fontId="3" fillId="4" borderId="34" applyNumberFormat="0" applyProtection="0">
      <alignment horizontal="left" vertical="center" indent="1"/>
    </xf>
    <xf numFmtId="0" fontId="3" fillId="4" borderId="34" applyNumberFormat="0" applyProtection="0">
      <alignment horizontal="left" vertical="center" indent="1"/>
    </xf>
    <xf numFmtId="0" fontId="23" fillId="107" borderId="20" applyNumberFormat="0" applyProtection="0">
      <alignment horizontal="left" vertical="top" indent="1"/>
    </xf>
    <xf numFmtId="0" fontId="23" fillId="107" borderId="20" applyNumberFormat="0" applyProtection="0">
      <alignment horizontal="left" vertical="top" indent="1"/>
    </xf>
    <xf numFmtId="0" fontId="23" fillId="107" borderId="20" applyNumberFormat="0" applyProtection="0">
      <alignment horizontal="left" vertical="top" indent="1"/>
    </xf>
    <xf numFmtId="0" fontId="3" fillId="4" borderId="34" applyNumberFormat="0" applyProtection="0">
      <alignment horizontal="left" vertical="center" indent="1"/>
    </xf>
    <xf numFmtId="0" fontId="3" fillId="4" borderId="34" applyNumberFormat="0" applyProtection="0">
      <alignment horizontal="left" vertical="center" indent="1"/>
    </xf>
    <xf numFmtId="0" fontId="23" fillId="107" borderId="20" applyNumberFormat="0" applyProtection="0">
      <alignment horizontal="left" vertical="top" indent="1"/>
    </xf>
    <xf numFmtId="0" fontId="3" fillId="4" borderId="34" applyNumberFormat="0" applyProtection="0">
      <alignment horizontal="left" vertical="center" indent="1"/>
    </xf>
    <xf numFmtId="0" fontId="3" fillId="4" borderId="34" applyNumberFormat="0" applyProtection="0">
      <alignment horizontal="left" vertical="center" indent="1"/>
    </xf>
    <xf numFmtId="0" fontId="3" fillId="4" borderId="34" applyNumberFormat="0" applyProtection="0">
      <alignment horizontal="left" vertical="center" indent="1"/>
    </xf>
    <xf numFmtId="0" fontId="23" fillId="102" borderId="20" applyNumberFormat="0" applyProtection="0">
      <alignment horizontal="left" vertical="top" indent="1"/>
    </xf>
    <xf numFmtId="0" fontId="23" fillId="102" borderId="20" applyNumberFormat="0" applyProtection="0">
      <alignment horizontal="left" vertical="top" indent="1"/>
    </xf>
    <xf numFmtId="0" fontId="23" fillId="102" borderId="20" applyNumberFormat="0" applyProtection="0">
      <alignment horizontal="left" vertical="top" indent="1"/>
    </xf>
    <xf numFmtId="0" fontId="23" fillId="102" borderId="20" applyNumberFormat="0" applyProtection="0">
      <alignment horizontal="left" vertical="top" indent="1"/>
    </xf>
    <xf numFmtId="0" fontId="3" fillId="106" borderId="34" applyNumberFormat="0" applyProtection="0">
      <alignment horizontal="left" vertical="center" indent="1"/>
    </xf>
    <xf numFmtId="0" fontId="3" fillId="106" borderId="34" applyNumberFormat="0" applyProtection="0">
      <alignment horizontal="left" vertical="center" indent="1"/>
    </xf>
    <xf numFmtId="0" fontId="23" fillId="102" borderId="20" applyNumberFormat="0" applyProtection="0">
      <alignment horizontal="left" vertical="top" indent="1"/>
    </xf>
    <xf numFmtId="0" fontId="23" fillId="102" borderId="20" applyNumberFormat="0" applyProtection="0">
      <alignment horizontal="left" vertical="top" indent="1"/>
    </xf>
    <xf numFmtId="0" fontId="23" fillId="102" borderId="20" applyNumberFormat="0" applyProtection="0">
      <alignment horizontal="left" vertical="top" indent="1"/>
    </xf>
    <xf numFmtId="0" fontId="3" fillId="106" borderId="34" applyNumberFormat="0" applyProtection="0">
      <alignment horizontal="left" vertical="center" indent="1"/>
    </xf>
    <xf numFmtId="0" fontId="3" fillId="106" borderId="34" applyNumberFormat="0" applyProtection="0">
      <alignment horizontal="left" vertical="center" indent="1"/>
    </xf>
    <xf numFmtId="0" fontId="23" fillId="102" borderId="20" applyNumberFormat="0" applyProtection="0">
      <alignment horizontal="left" vertical="top" indent="1"/>
    </xf>
    <xf numFmtId="0" fontId="3" fillId="106" borderId="34" applyNumberFormat="0" applyProtection="0">
      <alignment horizontal="left" vertical="center" indent="1"/>
    </xf>
    <xf numFmtId="0" fontId="3" fillId="106" borderId="34" applyNumberFormat="0" applyProtection="0">
      <alignment horizontal="left" vertical="center" indent="1"/>
    </xf>
    <xf numFmtId="0" fontId="3" fillId="106" borderId="34" applyNumberFormat="0" applyProtection="0">
      <alignment horizontal="left" vertical="center" indent="1"/>
    </xf>
    <xf numFmtId="0" fontId="3" fillId="68" borderId="20" applyNumberFormat="0" applyProtection="0">
      <alignment horizontal="left" vertical="center" indent="1"/>
    </xf>
    <xf numFmtId="0" fontId="3" fillId="106" borderId="34" applyNumberFormat="0" applyProtection="0">
      <alignment horizontal="left" vertical="center" indent="1"/>
    </xf>
    <xf numFmtId="0" fontId="3" fillId="106" borderId="34" applyNumberFormat="0" applyProtection="0">
      <alignment horizontal="left" vertical="center" indent="1"/>
    </xf>
    <xf numFmtId="0" fontId="23" fillId="71" borderId="20" applyNumberFormat="0" applyProtection="0">
      <alignment horizontal="left" vertical="top" indent="1"/>
    </xf>
    <xf numFmtId="0" fontId="23" fillId="71" borderId="20" applyNumberFormat="0" applyProtection="0">
      <alignment horizontal="left" vertical="top" indent="1"/>
    </xf>
    <xf numFmtId="0" fontId="23" fillId="71" borderId="20" applyNumberFormat="0" applyProtection="0">
      <alignment horizontal="left" vertical="top" indent="1"/>
    </xf>
    <xf numFmtId="0" fontId="23" fillId="71" borderId="20" applyNumberFormat="0" applyProtection="0">
      <alignment horizontal="left" vertical="top" indent="1"/>
    </xf>
    <xf numFmtId="0" fontId="3" fillId="103" borderId="34" applyNumberFormat="0" applyProtection="0">
      <alignment horizontal="left" vertical="center" indent="1"/>
    </xf>
    <xf numFmtId="0" fontId="3" fillId="103" borderId="34" applyNumberFormat="0" applyProtection="0">
      <alignment horizontal="left" vertical="center" indent="1"/>
    </xf>
    <xf numFmtId="0" fontId="23" fillId="71" borderId="20" applyNumberFormat="0" applyProtection="0">
      <alignment horizontal="left" vertical="top" indent="1"/>
    </xf>
    <xf numFmtId="0" fontId="23" fillId="71" borderId="20" applyNumberFormat="0" applyProtection="0">
      <alignment horizontal="left" vertical="top" indent="1"/>
    </xf>
    <xf numFmtId="0" fontId="23" fillId="71" borderId="20" applyNumberFormat="0" applyProtection="0">
      <alignment horizontal="left" vertical="top" indent="1"/>
    </xf>
    <xf numFmtId="0" fontId="3" fillId="103" borderId="34" applyNumberFormat="0" applyProtection="0">
      <alignment horizontal="left" vertical="center" indent="1"/>
    </xf>
    <xf numFmtId="0" fontId="3" fillId="103" borderId="34" applyNumberFormat="0" applyProtection="0">
      <alignment horizontal="left" vertical="center" indent="1"/>
    </xf>
    <xf numFmtId="0" fontId="23" fillId="71" borderId="20" applyNumberFormat="0" applyProtection="0">
      <alignment horizontal="left" vertical="top" indent="1"/>
    </xf>
    <xf numFmtId="0" fontId="3" fillId="55" borderId="20" applyNumberFormat="0" applyProtection="0">
      <alignment horizontal="left" vertical="center" indent="1"/>
    </xf>
    <xf numFmtId="0" fontId="3" fillId="103" borderId="34" applyNumberFormat="0" applyProtection="0">
      <alignment horizontal="left" vertical="center" indent="1"/>
    </xf>
    <xf numFmtId="0" fontId="3" fillId="103" borderId="34" applyNumberFormat="0" applyProtection="0">
      <alignment horizontal="left" vertical="center" indent="1"/>
    </xf>
    <xf numFmtId="4" fontId="40" fillId="103" borderId="34" applyNumberFormat="0" applyProtection="0">
      <alignment horizontal="left" vertical="center" indent="1"/>
    </xf>
    <xf numFmtId="4" fontId="40" fillId="103" borderId="34" applyNumberFormat="0" applyProtection="0">
      <alignment horizontal="left" vertical="center" indent="1"/>
    </xf>
    <xf numFmtId="4" fontId="40" fillId="103" borderId="34"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top" indent="1"/>
    </xf>
    <xf numFmtId="4" fontId="40" fillId="103" borderId="34" applyNumberFormat="0" applyProtection="0">
      <alignment horizontal="left" vertical="center" indent="1"/>
    </xf>
    <xf numFmtId="0" fontId="3" fillId="69" borderId="20" applyNumberFormat="0" applyProtection="0">
      <alignment horizontal="left" vertical="top" indent="1"/>
    </xf>
    <xf numFmtId="4" fontId="40" fillId="100" borderId="34" applyNumberFormat="0" applyProtection="0">
      <alignment horizontal="left" vertical="center" indent="1"/>
    </xf>
    <xf numFmtId="4" fontId="40" fillId="100" borderId="34" applyNumberFormat="0" applyProtection="0">
      <alignment horizontal="left" vertical="center" indent="1"/>
    </xf>
    <xf numFmtId="4" fontId="40" fillId="100" borderId="34" applyNumberFormat="0" applyProtection="0">
      <alignment horizontal="left" vertical="center" indent="1"/>
    </xf>
    <xf numFmtId="0" fontId="14" fillId="71" borderId="24" applyBorder="0"/>
    <xf numFmtId="4" fontId="35" fillId="69" borderId="20" applyNumberFormat="0" applyProtection="0">
      <alignment vertical="center"/>
    </xf>
    <xf numFmtId="4" fontId="40" fillId="100" borderId="34" applyNumberFormat="0" applyProtection="0">
      <alignment horizontal="left" vertical="center" indent="1"/>
    </xf>
    <xf numFmtId="4" fontId="33" fillId="66" borderId="25" applyNumberFormat="0" applyProtection="0">
      <alignment horizontal="left" vertical="center" indent="1"/>
    </xf>
    <xf numFmtId="4" fontId="35" fillId="66" borderId="20" applyNumberFormat="0" applyProtection="0">
      <alignment horizontal="right" vertical="center"/>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4" fontId="40" fillId="102" borderId="20" applyNumberFormat="0" applyProtection="0">
      <alignment horizontal="right" vertical="center"/>
    </xf>
    <xf numFmtId="0" fontId="3" fillId="69" borderId="20" applyNumberFormat="0" applyProtection="0">
      <alignment horizontal="left" vertical="center" indent="1"/>
    </xf>
    <xf numFmtId="4" fontId="40" fillId="96" borderId="20" applyNumberFormat="0" applyProtection="0">
      <alignment horizontal="right" vertical="center"/>
    </xf>
    <xf numFmtId="4" fontId="40" fillId="100" borderId="90" applyNumberFormat="0" applyProtection="0">
      <alignment horizontal="left" vertical="center" indent="1"/>
    </xf>
    <xf numFmtId="4" fontId="40" fillId="100" borderId="90" applyNumberFormat="0" applyProtection="0">
      <alignment horizontal="left" vertical="center" indent="1"/>
    </xf>
    <xf numFmtId="4" fontId="40" fillId="100" borderId="90" applyNumberFormat="0" applyProtection="0">
      <alignment horizontal="left" vertical="center" indent="1"/>
    </xf>
    <xf numFmtId="4" fontId="40" fillId="100" borderId="90" applyNumberFormat="0" applyProtection="0">
      <alignment horizontal="left" vertical="center" indent="1"/>
    </xf>
    <xf numFmtId="4" fontId="40" fillId="102" borderId="20" applyNumberFormat="0" applyProtection="0">
      <alignment horizontal="left" vertical="center" indent="1"/>
    </xf>
    <xf numFmtId="4" fontId="82" fillId="101" borderId="20" applyNumberFormat="0" applyProtection="0">
      <alignment horizontal="right" vertical="center"/>
    </xf>
    <xf numFmtId="0" fontId="36" fillId="54" borderId="20" applyNumberFormat="0" applyProtection="0">
      <alignment horizontal="left" vertical="top" indent="1"/>
    </xf>
    <xf numFmtId="4" fontId="36" fillId="99" borderId="34" applyNumberFormat="0" applyProtection="0">
      <alignment horizontal="left" vertical="center" indent="1"/>
    </xf>
    <xf numFmtId="4" fontId="35" fillId="62" borderId="20" applyNumberFormat="0" applyProtection="0">
      <alignment horizontal="right" vertical="center"/>
    </xf>
    <xf numFmtId="4" fontId="40" fillId="97" borderId="34"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7" borderId="34" applyNumberFormat="0" applyProtection="0">
      <alignment horizontal="right" vertical="center"/>
    </xf>
    <xf numFmtId="4" fontId="35" fillId="64" borderId="20" applyNumberFormat="0" applyProtection="0">
      <alignment horizontal="right" vertical="center"/>
    </xf>
    <xf numFmtId="4" fontId="40" fillId="95" borderId="20" applyNumberFormat="0" applyProtection="0">
      <alignment horizontal="right" vertical="center"/>
    </xf>
    <xf numFmtId="4" fontId="40" fillId="63" borderId="34" applyNumberFormat="0" applyProtection="0">
      <alignment horizontal="right" vertical="center"/>
    </xf>
    <xf numFmtId="4" fontId="35" fillId="63" borderId="20" applyNumberFormat="0" applyProtection="0">
      <alignment horizontal="right" vertical="center"/>
    </xf>
    <xf numFmtId="4" fontId="40" fillId="64" borderId="34"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64" borderId="34" applyNumberFormat="0" applyProtection="0">
      <alignment horizontal="right" vertical="center"/>
    </xf>
    <xf numFmtId="4" fontId="35" fillId="59" borderId="20" applyNumberFormat="0" applyProtection="0">
      <alignment horizontal="right" vertical="center"/>
    </xf>
    <xf numFmtId="4" fontId="40" fillId="93" borderId="34"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3" borderId="34" applyNumberFormat="0" applyProtection="0">
      <alignment horizontal="right" vertical="center"/>
    </xf>
    <xf numFmtId="4" fontId="35" fillId="61" borderId="20" applyNumberFormat="0" applyProtection="0">
      <alignment horizontal="right" vertical="center"/>
    </xf>
    <xf numFmtId="4" fontId="40" fillId="91" borderId="34"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1" borderId="34" applyNumberFormat="0" applyProtection="0">
      <alignment horizontal="right" vertical="center"/>
    </xf>
    <xf numFmtId="4" fontId="35" fillId="60" borderId="20" applyNumberFormat="0" applyProtection="0">
      <alignment horizontal="right" vertical="center"/>
    </xf>
    <xf numFmtId="4" fontId="40" fillId="61" borderId="34"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61" borderId="34" applyNumberFormat="0" applyProtection="0">
      <alignment horizontal="right" vertical="center"/>
    </xf>
    <xf numFmtId="4" fontId="35" fillId="58" borderId="20" applyNumberFormat="0" applyProtection="0">
      <alignment horizontal="right" vertical="center"/>
    </xf>
    <xf numFmtId="4" fontId="40" fillId="88" borderId="20" applyNumberFormat="0" applyProtection="0">
      <alignment horizontal="right" vertical="center"/>
    </xf>
    <xf numFmtId="4" fontId="40" fillId="56" borderId="34" applyNumberFormat="0" applyProtection="0">
      <alignment horizontal="right" vertical="center"/>
    </xf>
    <xf numFmtId="4" fontId="40" fillId="58" borderId="34"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58" borderId="34" applyNumberFormat="0" applyProtection="0">
      <alignment horizontal="right" vertical="center"/>
    </xf>
    <xf numFmtId="4" fontId="35" fillId="56" borderId="20" applyNumberFormat="0" applyProtection="0">
      <alignment horizontal="right" vertical="center"/>
    </xf>
    <xf numFmtId="4" fontId="40" fillId="57" borderId="34"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57" borderId="34" applyNumberFormat="0" applyProtection="0">
      <alignment horizontal="right" vertical="center"/>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4" fontId="40" fillId="54" borderId="34" applyNumberFormat="0" applyProtection="0">
      <alignment horizontal="left" vertical="center" indent="1"/>
    </xf>
    <xf numFmtId="0" fontId="84" fillId="82" borderId="20" applyNumberFormat="0" applyProtection="0">
      <alignment horizontal="left" vertical="top" indent="1"/>
    </xf>
    <xf numFmtId="4" fontId="40" fillId="54" borderId="34" applyNumberFormat="0" applyProtection="0">
      <alignment horizontal="left" vertical="center" indent="1"/>
    </xf>
    <xf numFmtId="4" fontId="36" fillId="54" borderId="20" applyNumberFormat="0" applyProtection="0">
      <alignment horizontal="left" vertical="center" indent="1"/>
    </xf>
    <xf numFmtId="4" fontId="40" fillId="54" borderId="34" applyNumberFormat="0" applyProtection="0">
      <alignment horizontal="left" vertical="center" indent="1"/>
    </xf>
    <xf numFmtId="4" fontId="40" fillId="54" borderId="34" applyNumberFormat="0" applyProtection="0">
      <alignment horizontal="left" vertical="center" indent="1"/>
    </xf>
    <xf numFmtId="4" fontId="40" fillId="54" borderId="34" applyNumberFormat="0" applyProtection="0">
      <alignment horizontal="left" vertical="center" indent="1"/>
    </xf>
    <xf numFmtId="4" fontId="34" fillId="54" borderId="20" applyNumberFormat="0" applyProtection="0">
      <alignment vertical="center"/>
    </xf>
    <xf numFmtId="4" fontId="82" fillId="54" borderId="34" applyNumberFormat="0" applyProtection="0">
      <alignment vertical="center"/>
    </xf>
    <xf numFmtId="4" fontId="40" fillId="54" borderId="34" applyNumberFormat="0" applyProtection="0">
      <alignment vertical="center"/>
    </xf>
    <xf numFmtId="4" fontId="33" fillId="54" borderId="20" applyNumberFormat="0" applyProtection="0">
      <alignment vertical="center"/>
    </xf>
    <xf numFmtId="4" fontId="40" fillId="0" borderId="20" applyNumberFormat="0" applyProtection="0">
      <alignment horizontal="left" vertical="center" indent="1"/>
    </xf>
    <xf numFmtId="0" fontId="3" fillId="4" borderId="34" applyNumberFormat="0" applyProtection="0">
      <alignment horizontal="left" vertical="center" indent="1"/>
    </xf>
    <xf numFmtId="0" fontId="78" fillId="79" borderId="34" applyNumberFormat="0" applyAlignment="0" applyProtection="0"/>
    <xf numFmtId="0" fontId="78" fillId="79" borderId="34" applyNumberFormat="0" applyAlignment="0" applyProtection="0"/>
    <xf numFmtId="4" fontId="35" fillId="64" borderId="20" applyNumberFormat="0" applyProtection="0">
      <alignment horizontal="right" vertical="center"/>
    </xf>
    <xf numFmtId="4" fontId="40" fillId="101" borderId="20" applyNumberFormat="0" applyProtection="0">
      <alignment horizontal="right" vertical="center"/>
    </xf>
    <xf numFmtId="4" fontId="34" fillId="54" borderId="20" applyNumberFormat="0" applyProtection="0">
      <alignment vertical="center"/>
    </xf>
    <xf numFmtId="4" fontId="33" fillId="54" borderId="20" applyNumberFormat="0" applyProtection="0">
      <alignment vertical="center"/>
    </xf>
    <xf numFmtId="4" fontId="40" fillId="102" borderId="20" applyNumberFormat="0" applyProtection="0">
      <alignment horizontal="left" vertical="center" indent="1"/>
    </xf>
    <xf numFmtId="0" fontId="3" fillId="66" borderId="20" applyNumberFormat="0" applyProtection="0">
      <alignment horizontal="left" vertical="top" indent="1"/>
    </xf>
    <xf numFmtId="4" fontId="40" fillId="72" borderId="20" applyNumberFormat="0" applyProtection="0">
      <alignment vertical="center"/>
    </xf>
    <xf numFmtId="0" fontId="3" fillId="106" borderId="34" applyNumberFormat="0" applyProtection="0">
      <alignment horizontal="left" vertical="center" indent="1"/>
    </xf>
    <xf numFmtId="0" fontId="78" fillId="79" borderId="34" applyNumberFormat="0" applyAlignment="0" applyProtection="0"/>
    <xf numFmtId="4" fontId="36" fillId="82" borderId="20" applyNumberFormat="0" applyProtection="0">
      <alignment vertical="center"/>
    </xf>
    <xf numFmtId="4" fontId="35" fillId="54" borderId="20" applyNumberFormat="0" applyProtection="0">
      <alignment horizontal="left" vertical="center" indent="1"/>
    </xf>
    <xf numFmtId="4" fontId="40" fillId="54" borderId="34" applyNumberFormat="0" applyProtection="0">
      <alignment horizontal="left" vertical="center" indent="1"/>
    </xf>
    <xf numFmtId="4" fontId="40" fillId="54" borderId="34" applyNumberFormat="0" applyProtection="0">
      <alignment horizontal="left" vertical="center" indent="1"/>
    </xf>
    <xf numFmtId="0" fontId="3" fillId="84" borderId="34" applyNumberFormat="0" applyProtection="0">
      <alignment horizontal="left" vertical="center" indent="1"/>
    </xf>
    <xf numFmtId="4" fontId="35" fillId="56"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61" borderId="34"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61" borderId="34" applyNumberFormat="0" applyProtection="0">
      <alignment horizontal="right" vertical="center"/>
    </xf>
    <xf numFmtId="4" fontId="35" fillId="60" borderId="20" applyNumberFormat="0" applyProtection="0">
      <alignment horizontal="right" vertical="center"/>
    </xf>
    <xf numFmtId="4" fontId="40" fillId="93" borderId="34" applyNumberFormat="0" applyProtection="0">
      <alignment horizontal="right" vertical="center"/>
    </xf>
    <xf numFmtId="0" fontId="3" fillId="103" borderId="34" applyNumberFormat="0" applyProtection="0">
      <alignment horizontal="left" vertical="center" indent="1"/>
    </xf>
    <xf numFmtId="0" fontId="23" fillId="71" borderId="20" applyNumberFormat="0" applyProtection="0">
      <alignment horizontal="left" vertical="top" indent="1"/>
    </xf>
    <xf numFmtId="4" fontId="40" fillId="72" borderId="20" applyNumberFormat="0" applyProtection="0">
      <alignment vertical="center"/>
    </xf>
    <xf numFmtId="4" fontId="40" fillId="72" borderId="20" applyNumberFormat="0" applyProtection="0">
      <alignment vertical="center"/>
    </xf>
    <xf numFmtId="4" fontId="40" fillId="101" borderId="20" applyNumberFormat="0" applyProtection="0">
      <alignment horizontal="right" vertical="center"/>
    </xf>
    <xf numFmtId="0" fontId="3" fillId="68" borderId="20" applyNumberFormat="0" applyProtection="0">
      <alignment horizontal="left" vertical="top" indent="1"/>
    </xf>
    <xf numFmtId="4" fontId="35" fillId="59" borderId="20" applyNumberFormat="0" applyProtection="0">
      <alignment horizontal="right" vertical="center"/>
    </xf>
    <xf numFmtId="4" fontId="36" fillId="54" borderId="20" applyNumberFormat="0" applyProtection="0">
      <alignment horizontal="left" vertical="center" indent="1"/>
    </xf>
    <xf numFmtId="4" fontId="36" fillId="54" borderId="20" applyNumberFormat="0" applyProtection="0">
      <alignment horizontal="left" vertical="center" indent="1"/>
    </xf>
    <xf numFmtId="0" fontId="36" fillId="54" borderId="20" applyNumberFormat="0" applyProtection="0">
      <alignment horizontal="left" vertical="top" indent="1"/>
    </xf>
    <xf numFmtId="0" fontId="3" fillId="55" borderId="20" applyNumberFormat="0" applyProtection="0">
      <alignment horizontal="left" vertical="top" indent="1"/>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88" fillId="101" borderId="20" applyNumberFormat="0" applyProtection="0">
      <alignment horizontal="right" vertical="center"/>
    </xf>
    <xf numFmtId="4" fontId="35" fillId="64" borderId="20" applyNumberFormat="0" applyProtection="0">
      <alignment horizontal="right" vertical="center"/>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8"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4" fontId="40" fillId="96" borderId="20" applyNumberFormat="0" applyProtection="0">
      <alignment horizontal="right" vertical="center"/>
    </xf>
    <xf numFmtId="4" fontId="40" fillId="95"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36" fillId="54" borderId="20" applyNumberFormat="0" applyProtection="0">
      <alignment horizontal="left" vertical="center" indent="1"/>
    </xf>
    <xf numFmtId="4" fontId="40" fillId="102" borderId="20" applyNumberFormat="0" applyProtection="0">
      <alignment horizontal="left" vertical="center" indent="1"/>
    </xf>
    <xf numFmtId="0" fontId="3" fillId="69" borderId="20" applyNumberFormat="0" applyProtection="0">
      <alignment horizontal="left" vertical="top" indent="1"/>
    </xf>
    <xf numFmtId="4" fontId="33" fillId="54" borderId="20" applyNumberFormat="0" applyProtection="0">
      <alignment vertical="center"/>
    </xf>
    <xf numFmtId="4" fontId="35" fillId="54" borderId="20" applyNumberFormat="0" applyProtection="0">
      <alignment horizontal="left" vertical="center" indent="1"/>
    </xf>
    <xf numFmtId="0" fontId="40" fillId="72" borderId="20" applyNumberFormat="0" applyProtection="0">
      <alignment horizontal="left" vertical="top" indent="1"/>
    </xf>
    <xf numFmtId="0" fontId="3" fillId="69" borderId="20" applyNumberFormat="0" applyProtection="0">
      <alignment horizontal="left" vertical="top" indent="1"/>
    </xf>
    <xf numFmtId="4" fontId="36" fillId="82" borderId="20" applyNumberFormat="0" applyProtection="0">
      <alignment vertical="center"/>
    </xf>
    <xf numFmtId="4" fontId="88" fillId="100" borderId="34" applyNumberFormat="0" applyProtection="0">
      <alignment horizontal="right" vertical="center"/>
    </xf>
    <xf numFmtId="4" fontId="40" fillId="90" borderId="20" applyNumberFormat="0" applyProtection="0">
      <alignment horizontal="right" vertical="center"/>
    </xf>
    <xf numFmtId="4" fontId="40" fillId="58" borderId="34" applyNumberFormat="0" applyProtection="0">
      <alignment horizontal="right" vertical="center"/>
    </xf>
    <xf numFmtId="0" fontId="3" fillId="84" borderId="34" applyNumberFormat="0" applyProtection="0">
      <alignment horizontal="left" vertical="center" indent="1"/>
    </xf>
    <xf numFmtId="4" fontId="40" fillId="54" borderId="34" applyNumberFormat="0" applyProtection="0">
      <alignment horizontal="left" vertical="center" indent="1"/>
    </xf>
    <xf numFmtId="0" fontId="40" fillId="68" borderId="20" applyNumberFormat="0" applyProtection="0">
      <alignment horizontal="left" vertical="top" indent="1"/>
    </xf>
    <xf numFmtId="4" fontId="40" fillId="61" borderId="34" applyNumberFormat="0" applyProtection="0">
      <alignment horizontal="right" vertical="center"/>
    </xf>
    <xf numFmtId="0" fontId="23" fillId="102" borderId="20" applyNumberFormat="0" applyProtection="0">
      <alignment horizontal="left" vertical="top" indent="1"/>
    </xf>
    <xf numFmtId="0" fontId="23" fillId="102" borderId="20" applyNumberFormat="0" applyProtection="0">
      <alignment horizontal="left" vertical="top" indent="1"/>
    </xf>
    <xf numFmtId="0" fontId="3" fillId="4" borderId="34" applyNumberFormat="0" applyProtection="0">
      <alignment horizontal="left" vertical="center" indent="1"/>
    </xf>
    <xf numFmtId="0" fontId="3" fillId="66" borderId="20" applyNumberFormat="0" applyProtection="0">
      <alignment horizontal="left" vertical="center" indent="1"/>
    </xf>
    <xf numFmtId="0" fontId="3" fillId="84" borderId="34" applyNumberFormat="0" applyProtection="0">
      <alignment horizontal="left" vertical="center" indent="1"/>
    </xf>
    <xf numFmtId="4" fontId="40" fillId="0" borderId="20" applyNumberFormat="0" applyProtection="0">
      <alignment horizontal="right" vertical="center"/>
    </xf>
    <xf numFmtId="0" fontId="3" fillId="0" borderId="34" applyNumberFormat="0" applyProtection="0">
      <alignment horizontal="left" vertical="center" indent="1"/>
    </xf>
    <xf numFmtId="0" fontId="3" fillId="0" borderId="34" applyNumberFormat="0" applyProtection="0">
      <alignment horizontal="left" vertical="center" indent="1"/>
    </xf>
    <xf numFmtId="0" fontId="23" fillId="107" borderId="20" applyNumberFormat="0" applyProtection="0">
      <alignment horizontal="left" vertical="top" indent="1"/>
    </xf>
    <xf numFmtId="4" fontId="40" fillId="0" borderId="34" applyNumberFormat="0" applyProtection="0">
      <alignment horizontal="right" vertical="center"/>
    </xf>
    <xf numFmtId="4" fontId="40" fillId="102" borderId="20" applyNumberFormat="0" applyProtection="0">
      <alignment horizontal="left" vertical="center" indent="1"/>
    </xf>
    <xf numFmtId="0" fontId="3" fillId="69" borderId="20" applyNumberFormat="0" applyProtection="0">
      <alignment horizontal="left" vertical="top" indent="1"/>
    </xf>
    <xf numFmtId="0" fontId="40" fillId="72" borderId="20" applyNumberFormat="0" applyProtection="0">
      <alignment horizontal="left" vertical="top" indent="1"/>
    </xf>
    <xf numFmtId="0" fontId="3" fillId="4" borderId="34" applyNumberFormat="0" applyProtection="0">
      <alignment horizontal="left" vertical="center" indent="1"/>
    </xf>
    <xf numFmtId="0" fontId="3" fillId="106" borderId="34" applyNumberFormat="0" applyProtection="0">
      <alignment horizontal="left" vertical="center" indent="1"/>
    </xf>
    <xf numFmtId="4" fontId="36" fillId="82" borderId="20" applyNumberFormat="0" applyProtection="0">
      <alignment vertical="center"/>
    </xf>
    <xf numFmtId="49" fontId="92" fillId="110" borderId="85"/>
    <xf numFmtId="0" fontId="3" fillId="0" borderId="34" applyNumberFormat="0" applyProtection="0">
      <alignment horizontal="left" vertical="center" indent="1"/>
    </xf>
    <xf numFmtId="0" fontId="3" fillId="4" borderId="34" applyNumberFormat="0" applyProtection="0">
      <alignment horizontal="left" vertical="center" indent="1"/>
    </xf>
    <xf numFmtId="0" fontId="3" fillId="0" borderId="34" applyNumberFormat="0" applyProtection="0">
      <alignment horizontal="left" vertical="center" indent="1"/>
    </xf>
    <xf numFmtId="0" fontId="3" fillId="4" borderId="34" applyNumberFormat="0" applyProtection="0">
      <alignment horizontal="left" vertical="center" indent="1"/>
    </xf>
    <xf numFmtId="0" fontId="3" fillId="66" borderId="20" applyNumberFormat="0" applyProtection="0">
      <alignment horizontal="left" vertical="center" indent="1"/>
    </xf>
    <xf numFmtId="0" fontId="3" fillId="4" borderId="34" applyNumberFormat="0" applyProtection="0">
      <alignment horizontal="left" vertical="center" indent="1"/>
    </xf>
    <xf numFmtId="0" fontId="23" fillId="71" borderId="20" applyNumberFormat="0" applyProtection="0">
      <alignment horizontal="left" vertical="top" indent="1"/>
    </xf>
    <xf numFmtId="0" fontId="23" fillId="71" borderId="20" applyNumberFormat="0" applyProtection="0">
      <alignment horizontal="left" vertical="top" indent="1"/>
    </xf>
    <xf numFmtId="0" fontId="23" fillId="107" borderId="20" applyNumberFormat="0" applyProtection="0">
      <alignment horizontal="left" vertical="top" indent="1"/>
    </xf>
    <xf numFmtId="0" fontId="3" fillId="69" borderId="20" applyNumberFormat="0" applyProtection="0">
      <alignment horizontal="left" vertical="top" indent="1"/>
    </xf>
    <xf numFmtId="4" fontId="40" fillId="94" borderId="20" applyNumberFormat="0" applyProtection="0">
      <alignment horizontal="right" vertical="center"/>
    </xf>
    <xf numFmtId="4" fontId="40" fillId="93" borderId="34" applyNumberFormat="0" applyProtection="0">
      <alignment horizontal="right" vertical="center"/>
    </xf>
    <xf numFmtId="4" fontId="40" fillId="91" borderId="34" applyNumberFormat="0" applyProtection="0">
      <alignment horizontal="right" vertical="center"/>
    </xf>
    <xf numFmtId="0" fontId="23" fillId="102" borderId="20" applyNumberFormat="0" applyProtection="0">
      <alignment horizontal="left" vertical="top" indent="1"/>
    </xf>
    <xf numFmtId="0" fontId="23" fillId="107" borderId="20" applyNumberFormat="0" applyProtection="0">
      <alignment horizontal="left" vertical="top" indent="1"/>
    </xf>
    <xf numFmtId="0" fontId="3" fillId="4" borderId="34"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4" fontId="40" fillId="85" borderId="20" applyNumberFormat="0" applyProtection="0">
      <alignment horizontal="right" vertical="center"/>
    </xf>
    <xf numFmtId="4" fontId="35" fillId="61" borderId="20" applyNumberFormat="0" applyProtection="0">
      <alignment horizontal="right" vertical="center"/>
    </xf>
    <xf numFmtId="0" fontId="3" fillId="55" borderId="20" applyNumberFormat="0" applyProtection="0">
      <alignment horizontal="left" vertical="top" indent="1"/>
    </xf>
    <xf numFmtId="4" fontId="40" fillId="85" borderId="20" applyNumberFormat="0" applyProtection="0">
      <alignment horizontal="right" vertical="center"/>
    </xf>
    <xf numFmtId="0" fontId="127" fillId="0" borderId="86" applyFill="0" applyBorder="0" applyProtection="0">
      <alignment horizontal="left" vertical="top"/>
    </xf>
    <xf numFmtId="0" fontId="3" fillId="4" borderId="34"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top" indent="1"/>
    </xf>
    <xf numFmtId="0" fontId="14" fillId="71" borderId="24" applyBorder="0"/>
    <xf numFmtId="0" fontId="3" fillId="0" borderId="34" applyNumberFormat="0" applyProtection="0">
      <alignment horizontal="left" vertical="center" indent="1"/>
    </xf>
    <xf numFmtId="0" fontId="23" fillId="102" borderId="20" applyNumberFormat="0" applyProtection="0">
      <alignment horizontal="left" vertical="top" indent="1"/>
    </xf>
    <xf numFmtId="4" fontId="40" fillId="100" borderId="90" applyNumberFormat="0" applyProtection="0">
      <alignment horizontal="left" vertical="center" indent="1"/>
    </xf>
    <xf numFmtId="0" fontId="23" fillId="101" borderId="20" applyNumberFormat="0" applyProtection="0">
      <alignment horizontal="left" vertical="top" indent="1"/>
    </xf>
    <xf numFmtId="0" fontId="23" fillId="101" borderId="20" applyNumberFormat="0" applyProtection="0">
      <alignment horizontal="left" vertical="top" indent="1"/>
    </xf>
    <xf numFmtId="4" fontId="40" fillId="72" borderId="34" applyNumberFormat="0" applyProtection="0">
      <alignment horizontal="left" vertical="center" indent="1"/>
    </xf>
    <xf numFmtId="4" fontId="40" fillId="72"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6" borderId="20" applyNumberFormat="0" applyProtection="0">
      <alignment horizontal="left" vertical="top" indent="1"/>
    </xf>
    <xf numFmtId="0" fontId="3" fillId="69" borderId="20" applyNumberFormat="0" applyProtection="0">
      <alignment horizontal="left" vertical="top" indent="1"/>
    </xf>
    <xf numFmtId="4" fontId="88" fillId="101" borderId="20" applyNumberFormat="0" applyProtection="0">
      <alignment horizontal="right" vertical="center"/>
    </xf>
    <xf numFmtId="0" fontId="36" fillId="54" borderId="20" applyNumberFormat="0" applyProtection="0">
      <alignment horizontal="left" vertical="top" indent="1"/>
    </xf>
    <xf numFmtId="0" fontId="40" fillId="72" borderId="20" applyNumberFormat="0" applyProtection="0">
      <alignment horizontal="left" vertical="top" indent="1"/>
    </xf>
    <xf numFmtId="4" fontId="85" fillId="108" borderId="20" applyNumberFormat="0" applyProtection="0">
      <alignment vertical="center"/>
    </xf>
    <xf numFmtId="4" fontId="88" fillId="101" borderId="20" applyNumberFormat="0" applyProtection="0">
      <alignment horizontal="right" vertical="center"/>
    </xf>
    <xf numFmtId="4" fontId="35" fillId="69" borderId="20" applyNumberFormat="0" applyProtection="0">
      <alignment horizontal="right" vertical="center"/>
    </xf>
    <xf numFmtId="0" fontId="3" fillId="68" borderId="20" applyNumberFormat="0" applyProtection="0">
      <alignment horizontal="left" vertical="top" indent="1"/>
    </xf>
    <xf numFmtId="4" fontId="36" fillId="54" borderId="20" applyNumberFormat="0" applyProtection="0">
      <alignment horizontal="left" vertical="center" indent="1"/>
    </xf>
    <xf numFmtId="4" fontId="40" fillId="89" borderId="20" applyNumberFormat="0" applyProtection="0">
      <alignment horizontal="right" vertical="center"/>
    </xf>
    <xf numFmtId="4" fontId="40" fillId="0" borderId="34" applyNumberFormat="0" applyProtection="0">
      <alignment horizontal="right" vertical="center"/>
    </xf>
    <xf numFmtId="4" fontId="36" fillId="82" borderId="20" applyNumberFormat="0" applyProtection="0">
      <alignment vertical="center"/>
    </xf>
    <xf numFmtId="4" fontId="36" fillId="82"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55" borderId="20" applyNumberFormat="0" applyProtection="0">
      <alignment horizontal="left" vertical="center" indent="1"/>
    </xf>
    <xf numFmtId="4" fontId="40" fillId="85" borderId="20" applyNumberFormat="0" applyProtection="0">
      <alignment horizontal="right" vertical="center"/>
    </xf>
    <xf numFmtId="0" fontId="3" fillId="68" borderId="20" applyNumberFormat="0" applyProtection="0">
      <alignment horizontal="left" vertical="center" indent="1"/>
    </xf>
    <xf numFmtId="4" fontId="40" fillId="0" borderId="20" applyNumberFormat="0" applyProtection="0">
      <alignment horizontal="right" vertical="center"/>
    </xf>
    <xf numFmtId="4" fontId="35" fillId="69" borderId="20" applyNumberFormat="0" applyProtection="0">
      <alignment vertical="center"/>
    </xf>
    <xf numFmtId="0" fontId="3" fillId="84" borderId="34" applyNumberFormat="0" applyProtection="0">
      <alignment horizontal="left" vertical="center" indent="1"/>
    </xf>
    <xf numFmtId="0" fontId="23" fillId="107" borderId="20" applyNumberFormat="0" applyProtection="0">
      <alignment horizontal="left" vertical="top" indent="1"/>
    </xf>
    <xf numFmtId="0" fontId="3" fillId="66" borderId="20" applyNumberFormat="0" applyProtection="0">
      <alignment horizontal="left" vertical="top" indent="1"/>
    </xf>
    <xf numFmtId="4" fontId="46" fillId="69" borderId="20" applyNumberFormat="0" applyProtection="0">
      <alignment horizontal="right" vertical="center"/>
    </xf>
    <xf numFmtId="4" fontId="45" fillId="68" borderId="25" applyNumberFormat="0" applyProtection="0">
      <alignment horizontal="left" vertical="center" indent="1"/>
    </xf>
    <xf numFmtId="4" fontId="35" fillId="58" borderId="20" applyNumberFormat="0" applyProtection="0">
      <alignment horizontal="right" vertical="center"/>
    </xf>
    <xf numFmtId="4" fontId="35" fillId="60" borderId="20" applyNumberFormat="0" applyProtection="0">
      <alignment horizontal="right" vertical="center"/>
    </xf>
    <xf numFmtId="4" fontId="33" fillId="66" borderId="20" applyNumberFormat="0" applyProtection="0">
      <alignment horizontal="left" vertical="center" indent="1"/>
    </xf>
    <xf numFmtId="4" fontId="41" fillId="69" borderId="20" applyNumberFormat="0" applyProtection="0">
      <alignment horizontal="right" vertical="center"/>
    </xf>
    <xf numFmtId="4" fontId="35" fillId="69" borderId="20" applyNumberFormat="0" applyProtection="0">
      <alignment horizontal="right" vertical="center"/>
    </xf>
    <xf numFmtId="4" fontId="33" fillId="66" borderId="25" applyNumberFormat="0" applyProtection="0">
      <alignment horizontal="left" vertical="center" indent="1"/>
    </xf>
    <xf numFmtId="4" fontId="41" fillId="69" borderId="20" applyNumberFormat="0" applyProtection="0">
      <alignment vertical="center"/>
    </xf>
    <xf numFmtId="4" fontId="35" fillId="69" borderId="20" applyNumberFormat="0" applyProtection="0">
      <alignment vertical="center"/>
    </xf>
    <xf numFmtId="0" fontId="14" fillId="71" borderId="24" applyBorder="0"/>
    <xf numFmtId="0" fontId="3" fillId="68" borderId="20" applyNumberFormat="0" applyProtection="0">
      <alignment horizontal="left" vertical="top" indent="1"/>
    </xf>
    <xf numFmtId="0" fontId="3" fillId="69"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55" borderId="20" applyNumberFormat="0" applyProtection="0">
      <alignment horizontal="left" vertical="top" indent="1"/>
    </xf>
    <xf numFmtId="0" fontId="40" fillId="72" borderId="20" applyNumberFormat="0" applyProtection="0">
      <alignment horizontal="left" vertical="top" indent="1"/>
    </xf>
    <xf numFmtId="4" fontId="35" fillId="69" borderId="20" applyNumberFormat="0" applyProtection="0">
      <alignment horizontal="right" vertical="center"/>
    </xf>
    <xf numFmtId="4" fontId="35" fillId="66" borderId="20" applyNumberFormat="0" applyProtection="0">
      <alignment horizontal="right" vertical="center"/>
    </xf>
    <xf numFmtId="4" fontId="82" fillId="72" borderId="20" applyNumberFormat="0" applyProtection="0">
      <alignment vertical="center"/>
    </xf>
    <xf numFmtId="4" fontId="35" fillId="62" borderId="20" applyNumberFormat="0" applyProtection="0">
      <alignment horizontal="right" vertical="center"/>
    </xf>
    <xf numFmtId="4" fontId="35" fillId="64" borderId="20" applyNumberFormat="0" applyProtection="0">
      <alignment horizontal="right" vertical="center"/>
    </xf>
    <xf numFmtId="4" fontId="35" fillId="63" borderId="20" applyNumberFormat="0" applyProtection="0">
      <alignment horizontal="right" vertical="center"/>
    </xf>
    <xf numFmtId="0" fontId="23" fillId="102" borderId="20" applyNumberFormat="0" applyProtection="0">
      <alignment horizontal="left" vertical="top" indent="1"/>
    </xf>
    <xf numFmtId="4" fontId="35" fillId="59" borderId="20" applyNumberFormat="0" applyProtection="0">
      <alignment horizontal="right" vertical="center"/>
    </xf>
    <xf numFmtId="4" fontId="35" fillId="61" borderId="20" applyNumberFormat="0" applyProtection="0">
      <alignment horizontal="right" vertical="center"/>
    </xf>
    <xf numFmtId="4" fontId="35" fillId="60" borderId="20" applyNumberFormat="0" applyProtection="0">
      <alignment horizontal="right" vertical="center"/>
    </xf>
    <xf numFmtId="4" fontId="35" fillId="58" borderId="20" applyNumberFormat="0" applyProtection="0">
      <alignment horizontal="right" vertical="center"/>
    </xf>
    <xf numFmtId="4" fontId="35" fillId="57" borderId="20" applyNumberFormat="0" applyProtection="0">
      <alignment horizontal="right" vertical="center"/>
    </xf>
    <xf numFmtId="4" fontId="35" fillId="56" borderId="20" applyNumberFormat="0" applyProtection="0">
      <alignment horizontal="right" vertical="center"/>
    </xf>
    <xf numFmtId="0" fontId="36" fillId="54" borderId="20" applyNumberFormat="0" applyProtection="0">
      <alignment horizontal="left" vertical="top" indent="1"/>
    </xf>
    <xf numFmtId="4" fontId="35" fillId="54" borderId="20" applyNumberFormat="0" applyProtection="0">
      <alignment horizontal="left" vertical="center" indent="1"/>
    </xf>
    <xf numFmtId="4" fontId="33" fillId="54" borderId="20" applyNumberFormat="0" applyProtection="0">
      <alignment vertical="center"/>
    </xf>
    <xf numFmtId="4" fontId="40" fillId="97" borderId="34" applyNumberFormat="0" applyProtection="0">
      <alignment horizontal="right" vertical="center"/>
    </xf>
    <xf numFmtId="0" fontId="36" fillId="54" borderId="20" applyNumberFormat="0" applyProtection="0">
      <alignment horizontal="left" vertical="top" indent="1"/>
    </xf>
    <xf numFmtId="0" fontId="3" fillId="0" borderId="34" applyNumberFormat="0" applyProtection="0">
      <alignment horizontal="left" vertical="center" indent="1"/>
    </xf>
    <xf numFmtId="0" fontId="3" fillId="69" borderId="20" applyNumberFormat="0" applyProtection="0">
      <alignment horizontal="left" vertical="top" indent="1"/>
    </xf>
    <xf numFmtId="4" fontId="40" fillId="88" borderId="20" applyNumberFormat="0" applyProtection="0">
      <alignment horizontal="right" vertical="center"/>
    </xf>
    <xf numFmtId="0" fontId="3" fillId="106" borderId="34" applyNumberFormat="0" applyProtection="0">
      <alignment horizontal="left" vertical="center" indent="1"/>
    </xf>
    <xf numFmtId="4" fontId="40" fillId="92" borderId="20" applyNumberFormat="0" applyProtection="0">
      <alignment horizontal="right" vertical="center"/>
    </xf>
    <xf numFmtId="4" fontId="40" fillId="93" borderId="34" applyNumberFormat="0" applyProtection="0">
      <alignment horizontal="right" vertical="center"/>
    </xf>
    <xf numFmtId="0" fontId="23" fillId="101" borderId="20" applyNumberFormat="0" applyProtection="0">
      <alignment horizontal="left" vertical="top" indent="1"/>
    </xf>
    <xf numFmtId="0" fontId="3" fillId="68" borderId="20" applyNumberFormat="0" applyProtection="0">
      <alignment horizontal="left" vertical="center" indent="1"/>
    </xf>
    <xf numFmtId="4" fontId="36" fillId="54" borderId="20" applyNumberFormat="0" applyProtection="0">
      <alignment horizontal="left" vertical="center" indent="1"/>
    </xf>
    <xf numFmtId="0" fontId="3" fillId="84" borderId="34"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4" fontId="33" fillId="66" borderId="20" applyNumberFormat="0" applyProtection="0">
      <alignment horizontal="left" vertical="center" indent="1"/>
    </xf>
    <xf numFmtId="4" fontId="35" fillId="66" borderId="20" applyNumberFormat="0" applyProtection="0">
      <alignment horizontal="right" vertical="center"/>
    </xf>
    <xf numFmtId="4" fontId="46" fillId="69" borderId="20" applyNumberFormat="0" applyProtection="0">
      <alignment horizontal="right" vertical="center"/>
    </xf>
    <xf numFmtId="0" fontId="3" fillId="69" borderId="20" applyNumberFormat="0" applyProtection="0">
      <alignment horizontal="left" vertical="center" indent="1"/>
    </xf>
    <xf numFmtId="4" fontId="40" fillId="101" borderId="20" applyNumberFormat="0" applyProtection="0">
      <alignment horizontal="right" vertical="center"/>
    </xf>
    <xf numFmtId="0" fontId="3" fillId="69" borderId="20" applyNumberFormat="0" applyProtection="0">
      <alignment horizontal="left" vertical="center" indent="1"/>
    </xf>
    <xf numFmtId="4" fontId="40" fillId="72" borderId="34" applyNumberFormat="0" applyProtection="0">
      <alignment vertical="center"/>
    </xf>
    <xf numFmtId="4" fontId="40" fillId="100" borderId="34" applyNumberFormat="0" applyProtection="0">
      <alignment horizontal="left" vertical="center" indent="1"/>
    </xf>
    <xf numFmtId="0" fontId="3" fillId="55" borderId="20" applyNumberFormat="0" applyProtection="0">
      <alignment horizontal="left" vertical="center" indent="1"/>
    </xf>
    <xf numFmtId="4" fontId="40" fillId="54" borderId="34" applyNumberFormat="0" applyProtection="0">
      <alignment vertical="center"/>
    </xf>
    <xf numFmtId="0" fontId="23" fillId="48" borderId="88" applyNumberFormat="0" applyFont="0" applyAlignment="0" applyProtection="0"/>
    <xf numFmtId="4" fontId="23" fillId="82"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4" fontId="23" fillId="54" borderId="88" applyNumberFormat="0" applyProtection="0">
      <alignment horizontal="left" vertical="center" indent="1"/>
    </xf>
    <xf numFmtId="4" fontId="23" fillId="83" borderId="88" applyNumberFormat="0" applyProtection="0">
      <alignment horizontal="left" vertical="center" indent="1"/>
    </xf>
    <xf numFmtId="4" fontId="23" fillId="85" borderId="88" applyNumberFormat="0" applyProtection="0">
      <alignment horizontal="right" vertical="center"/>
    </xf>
    <xf numFmtId="4" fontId="23" fillId="85" borderId="88" applyNumberFormat="0" applyProtection="0">
      <alignment horizontal="right" vertical="center"/>
    </xf>
    <xf numFmtId="4" fontId="23" fillId="85" borderId="88" applyNumberFormat="0" applyProtection="0">
      <alignment horizontal="right" vertical="center"/>
    </xf>
    <xf numFmtId="4" fontId="23" fillId="86" borderId="88" applyNumberFormat="0" applyProtection="0">
      <alignment horizontal="right" vertical="center"/>
    </xf>
    <xf numFmtId="4" fontId="23" fillId="86" borderId="88" applyNumberFormat="0" applyProtection="0">
      <alignment horizontal="right" vertical="center"/>
    </xf>
    <xf numFmtId="4" fontId="23" fillId="86" borderId="88" applyNumberFormat="0" applyProtection="0">
      <alignment horizontal="right" vertical="center"/>
    </xf>
    <xf numFmtId="4" fontId="23" fillId="88" borderId="89" applyNumberFormat="0" applyProtection="0">
      <alignment horizontal="right" vertical="center"/>
    </xf>
    <xf numFmtId="4" fontId="23" fillId="88" borderId="89" applyNumberFormat="0" applyProtection="0">
      <alignment horizontal="right" vertical="center"/>
    </xf>
    <xf numFmtId="4" fontId="23" fillId="88" borderId="89" applyNumberFormat="0" applyProtection="0">
      <alignment horizontal="right" vertical="center"/>
    </xf>
    <xf numFmtId="4" fontId="23" fillId="89" borderId="88" applyNumberFormat="0" applyProtection="0">
      <alignment horizontal="right" vertical="center"/>
    </xf>
    <xf numFmtId="4" fontId="23" fillId="89" borderId="88" applyNumberFormat="0" applyProtection="0">
      <alignment horizontal="right" vertical="center"/>
    </xf>
    <xf numFmtId="4" fontId="23" fillId="89" borderId="88" applyNumberFormat="0" applyProtection="0">
      <alignment horizontal="right" vertical="center"/>
    </xf>
    <xf numFmtId="4" fontId="23" fillId="90" borderId="88" applyNumberFormat="0" applyProtection="0">
      <alignment horizontal="right" vertical="center"/>
    </xf>
    <xf numFmtId="4" fontId="23" fillId="90" borderId="88" applyNumberFormat="0" applyProtection="0">
      <alignment horizontal="right" vertical="center"/>
    </xf>
    <xf numFmtId="4" fontId="23" fillId="90" borderId="88" applyNumberFormat="0" applyProtection="0">
      <alignment horizontal="right" vertical="center"/>
    </xf>
    <xf numFmtId="4" fontId="23" fillId="92" borderId="88" applyNumberFormat="0" applyProtection="0">
      <alignment horizontal="right" vertical="center"/>
    </xf>
    <xf numFmtId="4" fontId="23" fillId="92" borderId="88" applyNumberFormat="0" applyProtection="0">
      <alignment horizontal="right" vertical="center"/>
    </xf>
    <xf numFmtId="4" fontId="23" fillId="92" borderId="88" applyNumberFormat="0" applyProtection="0">
      <alignment horizontal="right" vertical="center"/>
    </xf>
    <xf numFmtId="4" fontId="23" fillId="94" borderId="88" applyNumberFormat="0" applyProtection="0">
      <alignment horizontal="right" vertical="center"/>
    </xf>
    <xf numFmtId="4" fontId="23" fillId="94" borderId="88" applyNumberFormat="0" applyProtection="0">
      <alignment horizontal="right" vertical="center"/>
    </xf>
    <xf numFmtId="4" fontId="23" fillId="94" borderId="88" applyNumberFormat="0" applyProtection="0">
      <alignment horizontal="right" vertical="center"/>
    </xf>
    <xf numFmtId="4" fontId="23" fillId="95" borderId="88" applyNumberFormat="0" applyProtection="0">
      <alignment horizontal="right" vertical="center"/>
    </xf>
    <xf numFmtId="4" fontId="23" fillId="95" borderId="88" applyNumberFormat="0" applyProtection="0">
      <alignment horizontal="right" vertical="center"/>
    </xf>
    <xf numFmtId="4" fontId="23" fillId="95" borderId="88" applyNumberFormat="0" applyProtection="0">
      <alignment horizontal="right" vertical="center"/>
    </xf>
    <xf numFmtId="4" fontId="23" fillId="96" borderId="88" applyNumberFormat="0" applyProtection="0">
      <alignment horizontal="right" vertical="center"/>
    </xf>
    <xf numFmtId="4" fontId="23" fillId="96" borderId="88" applyNumberFormat="0" applyProtection="0">
      <alignment horizontal="right" vertical="center"/>
    </xf>
    <xf numFmtId="4" fontId="23" fillId="96" borderId="88" applyNumberFormat="0" applyProtection="0">
      <alignment horizontal="right" vertical="center"/>
    </xf>
    <xf numFmtId="4" fontId="23" fillId="98" borderId="89" applyNumberFormat="0" applyProtection="0">
      <alignment horizontal="left" vertical="center" indent="1"/>
    </xf>
    <xf numFmtId="4" fontId="23" fillId="98" borderId="89" applyNumberFormat="0" applyProtection="0">
      <alignment horizontal="left" vertical="center" indent="1"/>
    </xf>
    <xf numFmtId="4" fontId="23" fillId="98" borderId="89" applyNumberFormat="0" applyProtection="0">
      <alignment horizontal="left" vertical="center" indent="1"/>
    </xf>
    <xf numFmtId="4" fontId="23" fillId="102" borderId="88" applyNumberFormat="0" applyProtection="0">
      <alignment horizontal="right" vertical="center"/>
    </xf>
    <xf numFmtId="4" fontId="23" fillId="102" borderId="88" applyNumberFormat="0" applyProtection="0">
      <alignment horizontal="right" vertical="center"/>
    </xf>
    <xf numFmtId="4" fontId="23" fillId="102" borderId="88" applyNumberFormat="0" applyProtection="0">
      <alignment horizontal="right" vertical="center"/>
    </xf>
    <xf numFmtId="4" fontId="23" fillId="101" borderId="89" applyNumberFormat="0" applyProtection="0">
      <alignment horizontal="left" vertical="center" indent="1"/>
    </xf>
    <xf numFmtId="4" fontId="23" fillId="101" borderId="89" applyNumberFormat="0" applyProtection="0">
      <alignment horizontal="left" vertical="center" indent="1"/>
    </xf>
    <xf numFmtId="4" fontId="23" fillId="101" borderId="89" applyNumberFormat="0" applyProtection="0">
      <alignment horizontal="left" vertical="center" indent="1"/>
    </xf>
    <xf numFmtId="4" fontId="23" fillId="102" borderId="89" applyNumberFormat="0" applyProtection="0">
      <alignment horizontal="left" vertical="center" indent="1"/>
    </xf>
    <xf numFmtId="4" fontId="23" fillId="102" borderId="89" applyNumberFormat="0" applyProtection="0">
      <alignment horizontal="left" vertical="center" indent="1"/>
    </xf>
    <xf numFmtId="4" fontId="23" fillId="102" borderId="89" applyNumberFormat="0" applyProtection="0">
      <alignment horizontal="left" vertical="center" indent="1"/>
    </xf>
    <xf numFmtId="0" fontId="23" fillId="104" borderId="88" applyNumberFormat="0" applyProtection="0">
      <alignment horizontal="left" vertical="center" indent="1"/>
    </xf>
    <xf numFmtId="0" fontId="23" fillId="104" borderId="88" applyNumberFormat="0" applyProtection="0">
      <alignment horizontal="left" vertical="center" indent="1"/>
    </xf>
    <xf numFmtId="0" fontId="23" fillId="104" borderId="88" applyNumberFormat="0" applyProtection="0">
      <alignment horizontal="left" vertical="center" indent="1"/>
    </xf>
    <xf numFmtId="0" fontId="23" fillId="105" borderId="88" applyNumberFormat="0" applyProtection="0">
      <alignment horizontal="left" vertical="center" indent="1"/>
    </xf>
    <xf numFmtId="0" fontId="23" fillId="105" borderId="88" applyNumberFormat="0" applyProtection="0">
      <alignment horizontal="left" vertical="center" indent="1"/>
    </xf>
    <xf numFmtId="0" fontId="23" fillId="105" borderId="88" applyNumberFormat="0" applyProtection="0">
      <alignment horizontal="left" vertical="center" indent="1"/>
    </xf>
    <xf numFmtId="0" fontId="23" fillId="107" borderId="88" applyNumberFormat="0" applyProtection="0">
      <alignment horizontal="left" vertical="center" indent="1"/>
    </xf>
    <xf numFmtId="0" fontId="23" fillId="107" borderId="88" applyNumberFormat="0" applyProtection="0">
      <alignment horizontal="left" vertical="center" indent="1"/>
    </xf>
    <xf numFmtId="0" fontId="23" fillId="107" borderId="88" applyNumberFormat="0" applyProtection="0">
      <alignment horizontal="left" vertical="center" indent="1"/>
    </xf>
    <xf numFmtId="0" fontId="23" fillId="101" borderId="88" applyNumberFormat="0" applyProtection="0">
      <alignment horizontal="left" vertical="center" indent="1"/>
    </xf>
    <xf numFmtId="0" fontId="23" fillId="101" borderId="88" applyNumberFormat="0" applyProtection="0">
      <alignment horizontal="left" vertical="center" indent="1"/>
    </xf>
    <xf numFmtId="0" fontId="23" fillId="101" borderId="88" applyNumberFormat="0" applyProtection="0">
      <alignment horizontal="left" vertical="center" indent="1"/>
    </xf>
    <xf numFmtId="4" fontId="23" fillId="0" borderId="88" applyNumberFormat="0" applyProtection="0">
      <alignment horizontal="right" vertical="center"/>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35" fillId="54" borderId="20" applyNumberFormat="0" applyProtection="0">
      <alignment horizontal="left" vertical="center" indent="1"/>
    </xf>
    <xf numFmtId="4" fontId="23" fillId="83" borderId="88" applyNumberFormat="0" applyProtection="0">
      <alignment horizontal="left" vertical="center" indent="1"/>
    </xf>
    <xf numFmtId="0" fontId="121" fillId="104" borderId="92" applyNumberFormat="0" applyAlignment="0" applyProtection="0"/>
    <xf numFmtId="0" fontId="121" fillId="104" borderId="92" applyNumberFormat="0" applyAlignment="0" applyProtection="0"/>
    <xf numFmtId="0" fontId="135" fillId="116" borderId="92" applyNumberFormat="0" applyAlignment="0" applyProtection="0"/>
    <xf numFmtId="0" fontId="135" fillId="116" borderId="92" applyNumberFormat="0" applyAlignment="0" applyProtection="0"/>
    <xf numFmtId="0" fontId="40" fillId="108" borderId="93" applyNumberFormat="0" applyFont="0" applyAlignment="0" applyProtection="0"/>
    <xf numFmtId="0" fontId="40" fillId="108" borderId="93" applyNumberFormat="0" applyFont="0" applyAlignment="0" applyProtection="0"/>
    <xf numFmtId="0" fontId="36" fillId="0" borderId="94" applyNumberFormat="0" applyFill="0" applyAlignment="0" applyProtection="0"/>
    <xf numFmtId="0" fontId="36" fillId="0" borderId="94" applyNumberFormat="0" applyFill="0" applyAlignment="0" applyProtection="0"/>
    <xf numFmtId="0" fontId="40" fillId="108" borderId="93" applyNumberFormat="0" applyFont="0" applyAlignment="0" applyProtection="0"/>
    <xf numFmtId="0" fontId="40" fillId="108" borderId="93" applyNumberFormat="0" applyFont="0" applyAlignment="0" applyProtection="0"/>
    <xf numFmtId="0" fontId="135" fillId="116" borderId="92" applyNumberFormat="0" applyAlignment="0" applyProtection="0"/>
    <xf numFmtId="0" fontId="135" fillId="116" borderId="92" applyNumberFormat="0" applyAlignment="0" applyProtection="0"/>
    <xf numFmtId="0" fontId="121" fillId="104" borderId="92" applyNumberFormat="0" applyAlignment="0" applyProtection="0"/>
    <xf numFmtId="0" fontId="121" fillId="104" borderId="92" applyNumberFormat="0" applyAlignment="0" applyProtection="0"/>
    <xf numFmtId="0" fontId="36" fillId="0" borderId="94" applyNumberFormat="0" applyFill="0" applyAlignment="0" applyProtection="0"/>
    <xf numFmtId="0" fontId="36" fillId="0" borderId="94" applyNumberFormat="0" applyFill="0" applyAlignment="0" applyProtection="0"/>
    <xf numFmtId="4" fontId="45" fillId="68" borderId="25" applyNumberFormat="0" applyProtection="0">
      <alignment horizontal="left" vertical="center" indent="1"/>
    </xf>
    <xf numFmtId="4" fontId="88" fillId="100" borderId="34" applyNumberFormat="0" applyProtection="0">
      <alignment horizontal="right" vertical="center"/>
    </xf>
    <xf numFmtId="4" fontId="46" fillId="69" borderId="20" applyNumberFormat="0" applyProtection="0">
      <alignment horizontal="right" vertical="center"/>
    </xf>
    <xf numFmtId="49" fontId="92" fillId="110" borderId="85"/>
    <xf numFmtId="0" fontId="3" fillId="69" borderId="20" applyNumberFormat="0" applyProtection="0">
      <alignment horizontal="left" vertical="center" indent="1"/>
    </xf>
    <xf numFmtId="0" fontId="90" fillId="67" borderId="85">
      <protection locked="0"/>
    </xf>
    <xf numFmtId="0" fontId="23" fillId="102" borderId="20" applyNumberFormat="0" applyProtection="0">
      <alignment horizontal="left" vertical="top" indent="1"/>
    </xf>
    <xf numFmtId="4" fontId="35" fillId="69" borderId="20" applyNumberFormat="0" applyProtection="0">
      <alignment vertical="center"/>
    </xf>
    <xf numFmtId="0" fontId="3" fillId="69" borderId="20" applyNumberFormat="0" applyProtection="0">
      <alignment horizontal="left" vertical="center" indent="1"/>
    </xf>
    <xf numFmtId="0" fontId="3" fillId="68" borderId="20" applyNumberFormat="0" applyProtection="0">
      <alignment horizontal="left" vertical="center" indent="1"/>
    </xf>
    <xf numFmtId="0" fontId="23" fillId="101" borderId="20" applyNumberFormat="0" applyProtection="0">
      <alignment horizontal="left" vertical="top" indent="1"/>
    </xf>
    <xf numFmtId="4" fontId="113" fillId="54" borderId="20" applyNumberFormat="0" applyProtection="0">
      <alignment vertical="center"/>
    </xf>
    <xf numFmtId="0" fontId="3" fillId="4" borderId="34" applyNumberFormat="0" applyProtection="0">
      <alignment horizontal="left" vertical="center" indent="1"/>
    </xf>
    <xf numFmtId="0" fontId="3" fillId="69" borderId="20" applyNumberFormat="0" applyProtection="0">
      <alignment horizontal="left" vertical="top" indent="1"/>
    </xf>
    <xf numFmtId="0" fontId="23" fillId="102" borderId="20" applyNumberFormat="0" applyProtection="0">
      <alignment horizontal="left" vertical="top" indent="1"/>
    </xf>
    <xf numFmtId="4" fontId="40" fillId="103" borderId="34" applyNumberFormat="0" applyProtection="0">
      <alignment horizontal="left" vertical="center" indent="1"/>
    </xf>
    <xf numFmtId="0" fontId="3" fillId="68" borderId="20" applyNumberFormat="0" applyProtection="0">
      <alignment horizontal="left" vertical="center" indent="1"/>
    </xf>
    <xf numFmtId="0" fontId="3" fillId="84" borderId="34"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4" fontId="40" fillId="87" borderId="20" applyNumberFormat="0" applyProtection="0">
      <alignment horizontal="right" vertical="center"/>
    </xf>
    <xf numFmtId="0" fontId="3" fillId="84" borderId="34" applyNumberFormat="0" applyProtection="0">
      <alignment horizontal="left" vertical="center" indent="1"/>
    </xf>
    <xf numFmtId="0" fontId="23" fillId="101" borderId="20" applyNumberFormat="0" applyProtection="0">
      <alignment horizontal="left" vertical="top" indent="1"/>
    </xf>
    <xf numFmtId="4" fontId="35" fillId="63" borderId="20" applyNumberFormat="0" applyProtection="0">
      <alignment horizontal="right" vertical="center"/>
    </xf>
    <xf numFmtId="0" fontId="3" fillId="0" borderId="34" applyNumberFormat="0" applyProtection="0">
      <alignment horizontal="left" vertical="center" indent="1"/>
    </xf>
    <xf numFmtId="0" fontId="3" fillId="84" borderId="34" applyNumberFormat="0" applyProtection="0">
      <alignment horizontal="left" vertical="center" indent="1"/>
    </xf>
    <xf numFmtId="0" fontId="3" fillId="4" borderId="34" applyNumberFormat="0" applyProtection="0">
      <alignment horizontal="left" vertical="center" indent="1"/>
    </xf>
    <xf numFmtId="0" fontId="23" fillId="107" borderId="20" applyNumberFormat="0" applyProtection="0">
      <alignment horizontal="left" vertical="top" indent="1"/>
    </xf>
    <xf numFmtId="0" fontId="40" fillId="68" borderId="20" applyNumberFormat="0" applyProtection="0">
      <alignment horizontal="left" vertical="top" indent="1"/>
    </xf>
    <xf numFmtId="0" fontId="3" fillId="55" borderId="20" applyNumberFormat="0" applyProtection="0">
      <alignment horizontal="left" vertical="top" indent="1"/>
    </xf>
    <xf numFmtId="0" fontId="3" fillId="0" borderId="34" applyNumberFormat="0" applyProtection="0">
      <alignment horizontal="left" vertical="center" indent="1"/>
    </xf>
    <xf numFmtId="4" fontId="40" fillId="72"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4" borderId="34" applyNumberFormat="0" applyProtection="0">
      <alignment horizontal="left" vertical="center" indent="1"/>
    </xf>
    <xf numFmtId="4" fontId="82" fillId="54" borderId="34" applyNumberFormat="0" applyProtection="0">
      <alignment vertical="center"/>
    </xf>
    <xf numFmtId="0" fontId="23" fillId="101" borderId="20" applyNumberFormat="0" applyProtection="0">
      <alignment horizontal="left" vertical="top" indent="1"/>
    </xf>
    <xf numFmtId="0" fontId="90" fillId="67" borderId="85">
      <protection locked="0"/>
    </xf>
    <xf numFmtId="0" fontId="3" fillId="55" borderId="20" applyNumberFormat="0" applyProtection="0">
      <alignment horizontal="left" vertical="top" indent="1"/>
    </xf>
    <xf numFmtId="0" fontId="3" fillId="55" borderId="20" applyNumberFormat="0" applyProtection="0">
      <alignment horizontal="left" vertical="top" indent="1"/>
    </xf>
    <xf numFmtId="4" fontId="45" fillId="68" borderId="25" applyNumberFormat="0" applyProtection="0">
      <alignment horizontal="left" vertical="center" indent="1"/>
    </xf>
    <xf numFmtId="4" fontId="40" fillId="0" borderId="34" applyNumberFormat="0" applyProtection="0">
      <alignment horizontal="right" vertical="center"/>
    </xf>
    <xf numFmtId="4" fontId="40" fillId="0" borderId="34" applyNumberFormat="0" applyProtection="0">
      <alignment horizontal="right" vertical="center"/>
    </xf>
    <xf numFmtId="4" fontId="40" fillId="72" borderId="34" applyNumberFormat="0" applyProtection="0">
      <alignment horizontal="left" vertical="center" indent="1"/>
    </xf>
    <xf numFmtId="0" fontId="85" fillId="108"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4" fontId="40" fillId="72" borderId="34" applyNumberFormat="0" applyProtection="0">
      <alignment vertical="center"/>
    </xf>
    <xf numFmtId="0" fontId="23" fillId="101" borderId="20" applyNumberFormat="0" applyProtection="0">
      <alignment horizontal="left" vertical="top" indent="1"/>
    </xf>
    <xf numFmtId="0" fontId="3" fillId="84" borderId="34" applyNumberFormat="0" applyProtection="0">
      <alignment horizontal="left" vertical="center" indent="1"/>
    </xf>
    <xf numFmtId="0" fontId="3" fillId="69" borderId="20" applyNumberFormat="0" applyProtection="0">
      <alignment horizontal="left" vertical="center" indent="1"/>
    </xf>
    <xf numFmtId="0" fontId="3" fillId="84" borderId="34" applyNumberFormat="0" applyProtection="0">
      <alignment horizontal="left" vertical="center" indent="1"/>
    </xf>
    <xf numFmtId="0" fontId="23" fillId="107" borderId="20" applyNumberFormat="0" applyProtection="0">
      <alignment horizontal="left" vertical="top" indent="1"/>
    </xf>
    <xf numFmtId="0" fontId="3" fillId="4" borderId="34" applyNumberFormat="0" applyProtection="0">
      <alignment horizontal="left" vertical="center" indent="1"/>
    </xf>
    <xf numFmtId="0" fontId="23" fillId="107" borderId="20" applyNumberFormat="0" applyProtection="0">
      <alignment horizontal="left" vertical="top" indent="1"/>
    </xf>
    <xf numFmtId="0" fontId="23" fillId="107" borderId="20" applyNumberFormat="0" applyProtection="0">
      <alignment horizontal="left" vertical="top" indent="1"/>
    </xf>
    <xf numFmtId="0" fontId="23" fillId="102" borderId="20" applyNumberFormat="0" applyProtection="0">
      <alignment horizontal="left" vertical="top" indent="1"/>
    </xf>
    <xf numFmtId="0" fontId="3" fillId="4" borderId="34" applyNumberFormat="0" applyProtection="0">
      <alignment horizontal="left" vertical="center" indent="1"/>
    </xf>
    <xf numFmtId="0" fontId="3" fillId="4" borderId="34" applyNumberFormat="0" applyProtection="0">
      <alignment horizontal="left" vertical="center" indent="1"/>
    </xf>
    <xf numFmtId="0" fontId="23" fillId="71" borderId="20" applyNumberFormat="0" applyProtection="0">
      <alignment horizontal="left" vertical="top" indent="1"/>
    </xf>
    <xf numFmtId="4" fontId="40" fillId="100" borderId="34" applyNumberFormat="0" applyProtection="0">
      <alignment horizontal="left" vertical="center" indent="1"/>
    </xf>
    <xf numFmtId="4" fontId="40" fillId="63" borderId="34" applyNumberFormat="0" applyProtection="0">
      <alignment horizontal="right" vertical="center"/>
    </xf>
    <xf numFmtId="4" fontId="40" fillId="93" borderId="34" applyNumberFormat="0" applyProtection="0">
      <alignment horizontal="right" vertical="center"/>
    </xf>
    <xf numFmtId="4" fontId="40" fillId="56" borderId="34" applyNumberFormat="0" applyProtection="0">
      <alignment horizontal="right" vertical="center"/>
    </xf>
    <xf numFmtId="4" fontId="35" fillId="57" borderId="20" applyNumberFormat="0" applyProtection="0">
      <alignment horizontal="right" vertical="center"/>
    </xf>
    <xf numFmtId="4" fontId="40" fillId="64" borderId="34" applyNumberFormat="0" applyProtection="0">
      <alignment horizontal="right" vertical="center"/>
    </xf>
    <xf numFmtId="0" fontId="23" fillId="101" borderId="20" applyNumberFormat="0" applyProtection="0">
      <alignment horizontal="left" vertical="top" indent="1"/>
    </xf>
    <xf numFmtId="4" fontId="40" fillId="102" borderId="20" applyNumberFormat="0" applyProtection="0">
      <alignment horizontal="left" vertical="center" indent="1"/>
    </xf>
    <xf numFmtId="4" fontId="40" fillId="101" borderId="20" applyNumberFormat="0" applyProtection="0">
      <alignment horizontal="right" vertical="center"/>
    </xf>
    <xf numFmtId="0" fontId="3" fillId="84" borderId="34" applyNumberFormat="0" applyProtection="0">
      <alignment horizontal="left" vertical="center" indent="1"/>
    </xf>
    <xf numFmtId="4" fontId="40" fillId="85" borderId="20" applyNumberFormat="0" applyProtection="0">
      <alignment horizontal="right" vertical="center"/>
    </xf>
    <xf numFmtId="4" fontId="35" fillId="60" borderId="20" applyNumberFormat="0" applyProtection="0">
      <alignment horizontal="right" vertical="center"/>
    </xf>
    <xf numFmtId="4" fontId="40" fillId="95" borderId="20" applyNumberFormat="0" applyProtection="0">
      <alignment horizontal="right" vertical="center"/>
    </xf>
    <xf numFmtId="4" fontId="40" fillId="96" borderId="20" applyNumberFormat="0" applyProtection="0">
      <alignment horizontal="right" vertical="center"/>
    </xf>
    <xf numFmtId="0" fontId="3" fillId="103" borderId="34" applyNumberFormat="0" applyProtection="0">
      <alignment horizontal="left" vertical="center" indent="1"/>
    </xf>
    <xf numFmtId="0" fontId="3" fillId="106" borderId="34" applyNumberFormat="0" applyProtection="0">
      <alignment horizontal="left" vertical="center" indent="1"/>
    </xf>
    <xf numFmtId="0" fontId="23" fillId="71" borderId="20" applyNumberFormat="0" applyProtection="0">
      <alignment horizontal="left" vertical="top" indent="1"/>
    </xf>
    <xf numFmtId="0" fontId="23" fillId="102" borderId="20" applyNumberFormat="0" applyProtection="0">
      <alignment horizontal="left" vertical="top" indent="1"/>
    </xf>
    <xf numFmtId="0" fontId="23" fillId="107" borderId="20" applyNumberFormat="0" applyProtection="0">
      <alignment horizontal="left" vertical="top" indent="1"/>
    </xf>
    <xf numFmtId="0" fontId="3" fillId="4" borderId="34" applyNumberFormat="0" applyProtection="0">
      <alignment horizontal="left" vertical="center" indent="1"/>
    </xf>
    <xf numFmtId="0" fontId="3" fillId="4"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40" fillId="72" borderId="20" applyNumberFormat="0" applyProtection="0">
      <alignment horizontal="left" vertical="top" indent="1"/>
    </xf>
    <xf numFmtId="0" fontId="23" fillId="102" borderId="20" applyNumberFormat="0" applyProtection="0">
      <alignment horizontal="left" vertical="top" indent="1"/>
    </xf>
    <xf numFmtId="0" fontId="3" fillId="84" borderId="34" applyNumberFormat="0" applyProtection="0">
      <alignment horizontal="left" vertical="center" indent="1"/>
    </xf>
    <xf numFmtId="0" fontId="3" fillId="4" borderId="34" applyNumberFormat="0" applyProtection="0">
      <alignment horizontal="left" vertical="center" indent="1"/>
    </xf>
    <xf numFmtId="0" fontId="85" fillId="108" borderId="20" applyNumberFormat="0" applyProtection="0">
      <alignment horizontal="left" vertical="top" indent="1"/>
    </xf>
    <xf numFmtId="4" fontId="40" fillId="72" borderId="34" applyNumberFormat="0" applyProtection="0">
      <alignment horizontal="left" vertical="center" indent="1"/>
    </xf>
    <xf numFmtId="4" fontId="41" fillId="69" borderId="20" applyNumberFormat="0" applyProtection="0">
      <alignment vertical="center"/>
    </xf>
    <xf numFmtId="4" fontId="35" fillId="61" borderId="20" applyNumberFormat="0" applyProtection="0">
      <alignment horizontal="right" vertical="center"/>
    </xf>
    <xf numFmtId="4" fontId="36" fillId="82" borderId="20" applyNumberFormat="0" applyProtection="0">
      <alignment vertical="center"/>
    </xf>
    <xf numFmtId="0" fontId="23" fillId="71" borderId="20" applyNumberFormat="0" applyProtection="0">
      <alignment horizontal="left" vertical="top" indent="1"/>
    </xf>
    <xf numFmtId="4" fontId="40" fillId="100" borderId="34" applyNumberFormat="0" applyProtection="0">
      <alignment horizontal="left" vertical="center" indent="1"/>
    </xf>
    <xf numFmtId="4" fontId="113" fillId="54" borderId="20" applyNumberFormat="0" applyProtection="0">
      <alignment vertical="center"/>
    </xf>
    <xf numFmtId="4" fontId="113" fillId="54" borderId="20" applyNumberFormat="0" applyProtection="0">
      <alignment vertical="center"/>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8" borderId="20" applyNumberFormat="0" applyProtection="0">
      <alignment horizontal="left" vertical="top" indent="1"/>
    </xf>
    <xf numFmtId="0" fontId="3" fillId="69" borderId="20" applyNumberFormat="0" applyProtection="0">
      <alignment horizontal="left" vertical="top" indent="1"/>
    </xf>
    <xf numFmtId="4" fontId="40" fillId="94" borderId="20" applyNumberFormat="0" applyProtection="0">
      <alignment horizontal="right" vertical="center"/>
    </xf>
    <xf numFmtId="0" fontId="3" fillId="69" borderId="20" applyNumberFormat="0" applyProtection="0">
      <alignment horizontal="left" vertical="center" indent="1"/>
    </xf>
    <xf numFmtId="4" fontId="88" fillId="101" borderId="20" applyNumberFormat="0" applyProtection="0">
      <alignment horizontal="right" vertical="center"/>
    </xf>
    <xf numFmtId="4" fontId="40" fillId="72" borderId="34"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55" borderId="20" applyNumberFormat="0" applyProtection="0">
      <alignment horizontal="left" vertical="top" indent="1"/>
    </xf>
    <xf numFmtId="4" fontId="36" fillId="82" borderId="20" applyNumberFormat="0" applyProtection="0">
      <alignmen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89" borderId="20" applyNumberFormat="0" applyProtection="0">
      <alignment horizontal="right" vertical="center"/>
    </xf>
    <xf numFmtId="0" fontId="3" fillId="55" borderId="20" applyNumberFormat="0" applyProtection="0">
      <alignment horizontal="left" vertical="top" indent="1"/>
    </xf>
    <xf numFmtId="0" fontId="3" fillId="66" borderId="20" applyNumberFormat="0" applyProtection="0">
      <alignment horizontal="left" vertical="top" indent="1"/>
    </xf>
    <xf numFmtId="0" fontId="3" fillId="55" borderId="20" applyNumberFormat="0" applyProtection="0">
      <alignment horizontal="left" vertical="center" indent="1"/>
    </xf>
    <xf numFmtId="4" fontId="40" fillId="102"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49" fontId="92" fillId="110" borderId="85"/>
    <xf numFmtId="0" fontId="23" fillId="101" borderId="20" applyNumberFormat="0" applyProtection="0">
      <alignment horizontal="left" vertical="top" indent="1"/>
    </xf>
    <xf numFmtId="0" fontId="23" fillId="101" borderId="20" applyNumberFormat="0" applyProtection="0">
      <alignment horizontal="left" vertical="top" indent="1"/>
    </xf>
    <xf numFmtId="0" fontId="40" fillId="68" borderId="20" applyNumberFormat="0" applyProtection="0">
      <alignment horizontal="left" vertical="top" indent="1"/>
    </xf>
    <xf numFmtId="4" fontId="40" fillId="101" borderId="20" applyNumberFormat="0" applyProtection="0">
      <alignment horizontal="right" vertical="center"/>
    </xf>
    <xf numFmtId="4" fontId="40" fillId="101" borderId="20" applyNumberFormat="0" applyProtection="0">
      <alignment horizontal="right" vertical="center"/>
    </xf>
    <xf numFmtId="4" fontId="35" fillId="66" borderId="20" applyNumberFormat="0" applyProtection="0">
      <alignment horizontal="right" vertical="center"/>
    </xf>
    <xf numFmtId="0" fontId="3" fillId="69" borderId="20" applyNumberFormat="0" applyProtection="0">
      <alignment horizontal="left" vertical="top" indent="1"/>
    </xf>
    <xf numFmtId="0" fontId="3" fillId="106" borderId="34" applyNumberFormat="0" applyProtection="0">
      <alignment horizontal="left" vertical="center" indent="1"/>
    </xf>
    <xf numFmtId="0" fontId="3" fillId="69" borderId="20" applyNumberFormat="0" applyProtection="0">
      <alignment horizontal="left" vertical="top" indent="1"/>
    </xf>
    <xf numFmtId="0" fontId="36" fillId="54" borderId="20" applyNumberFormat="0" applyProtection="0">
      <alignment horizontal="left" vertical="top" indent="1"/>
    </xf>
    <xf numFmtId="4" fontId="35" fillId="57" borderId="20" applyNumberFormat="0" applyProtection="0">
      <alignment horizontal="right" vertical="center"/>
    </xf>
    <xf numFmtId="4" fontId="33" fillId="54" borderId="20" applyNumberFormat="0" applyProtection="0">
      <alignment vertical="center"/>
    </xf>
    <xf numFmtId="0" fontId="3" fillId="106" borderId="34" applyNumberFormat="0" applyProtection="0">
      <alignment horizontal="left" vertical="center" indent="1"/>
    </xf>
    <xf numFmtId="4" fontId="82" fillId="54" borderId="34" applyNumberFormat="0" applyProtection="0">
      <alignment vertical="center"/>
    </xf>
    <xf numFmtId="4" fontId="33" fillId="66" borderId="25" applyNumberFormat="0" applyProtection="0">
      <alignment horizontal="left" vertical="center" indent="1"/>
    </xf>
    <xf numFmtId="4" fontId="41" fillId="69" borderId="20" applyNumberFormat="0" applyProtection="0">
      <alignment horizontal="right" vertical="center"/>
    </xf>
    <xf numFmtId="0" fontId="3" fillId="69" borderId="20" applyNumberFormat="0" applyProtection="0">
      <alignment horizontal="left" vertical="top" indent="1"/>
    </xf>
    <xf numFmtId="0" fontId="3" fillId="55" borderId="20" applyNumberFormat="0" applyProtection="0">
      <alignment horizontal="left" vertical="top" indent="1"/>
    </xf>
    <xf numFmtId="0" fontId="23" fillId="101" borderId="20" applyNumberFormat="0" applyProtection="0">
      <alignment horizontal="left" vertical="top" indent="1"/>
    </xf>
    <xf numFmtId="4" fontId="40" fillId="72" borderId="20" applyNumberFormat="0" applyProtection="0">
      <alignment vertical="center"/>
    </xf>
    <xf numFmtId="0" fontId="3" fillId="68" borderId="20" applyNumberFormat="0" applyProtection="0">
      <alignment horizontal="left" vertical="center" indent="1"/>
    </xf>
    <xf numFmtId="4" fontId="40" fillId="96" borderId="20" applyNumberFormat="0" applyProtection="0">
      <alignment horizontal="right" vertical="center"/>
    </xf>
    <xf numFmtId="4" fontId="40" fillId="96" borderId="20" applyNumberFormat="0" applyProtection="0">
      <alignment horizontal="right" vertical="center"/>
    </xf>
    <xf numFmtId="4" fontId="40" fillId="92" borderId="20" applyNumberFormat="0" applyProtection="0">
      <alignment horizontal="right" vertical="center"/>
    </xf>
    <xf numFmtId="0" fontId="40" fillId="72" borderId="20" applyNumberFormat="0" applyProtection="0">
      <alignment horizontal="left" vertical="top" indent="1"/>
    </xf>
    <xf numFmtId="0" fontId="3" fillId="68" borderId="20" applyNumberFormat="0" applyProtection="0">
      <alignment horizontal="left" vertical="center" indent="1"/>
    </xf>
    <xf numFmtId="4" fontId="85" fillId="108" borderId="20" applyNumberFormat="0" applyProtection="0">
      <alignment vertical="center"/>
    </xf>
    <xf numFmtId="0" fontId="3" fillId="69" borderId="20" applyNumberFormat="0" applyProtection="0">
      <alignment horizontal="left" vertical="top" indent="1"/>
    </xf>
    <xf numFmtId="4" fontId="82" fillId="72" borderId="20" applyNumberFormat="0" applyProtection="0">
      <alignment vertical="center"/>
    </xf>
    <xf numFmtId="0" fontId="90" fillId="67" borderId="85">
      <protection locked="0"/>
    </xf>
    <xf numFmtId="0" fontId="3" fillId="84" borderId="34" applyNumberFormat="0" applyProtection="0">
      <alignment horizontal="left" vertical="center" indent="1"/>
    </xf>
    <xf numFmtId="0" fontId="40" fillId="68" borderId="20" applyNumberFormat="0" applyProtection="0">
      <alignment horizontal="left" vertical="top" indent="1"/>
    </xf>
    <xf numFmtId="0" fontId="85" fillId="102" borderId="20" applyNumberFormat="0" applyProtection="0">
      <alignment horizontal="left" vertical="top"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0" borderId="34" applyNumberFormat="0" applyProtection="0">
      <alignment horizontal="left" vertical="center" indent="1"/>
    </xf>
    <xf numFmtId="0" fontId="3" fillId="0" borderId="34" applyNumberFormat="0" applyProtection="0">
      <alignment horizontal="left" vertical="center" indent="1"/>
    </xf>
    <xf numFmtId="0" fontId="3" fillId="0" borderId="34" applyNumberFormat="0" applyProtection="0">
      <alignment horizontal="left" vertical="center" indent="1"/>
    </xf>
    <xf numFmtId="4" fontId="41" fillId="69" borderId="20" applyNumberFormat="0" applyProtection="0">
      <alignment horizontal="right" vertical="center"/>
    </xf>
    <xf numFmtId="4" fontId="82" fillId="100" borderId="34" applyNumberFormat="0" applyProtection="0">
      <alignment horizontal="right" vertical="center"/>
    </xf>
    <xf numFmtId="4" fontId="40" fillId="0" borderId="34" applyNumberFormat="0" applyProtection="0">
      <alignment horizontal="right" vertical="center"/>
    </xf>
    <xf numFmtId="4" fontId="40" fillId="0" borderId="20" applyNumberFormat="0" applyProtection="0">
      <alignment horizontal="right" vertical="center"/>
    </xf>
    <xf numFmtId="4" fontId="40" fillId="0" borderId="34" applyNumberFormat="0" applyProtection="0">
      <alignment horizontal="right" vertical="center"/>
    </xf>
    <xf numFmtId="4" fontId="40" fillId="0" borderId="34" applyNumberFormat="0" applyProtection="0">
      <alignment horizontal="right" vertical="center"/>
    </xf>
    <xf numFmtId="4" fontId="35" fillId="69" borderId="20" applyNumberFormat="0" applyProtection="0">
      <alignment horizontal="right" vertical="center"/>
    </xf>
    <xf numFmtId="0" fontId="40" fillId="72" borderId="20" applyNumberFormat="0" applyProtection="0">
      <alignment horizontal="left" vertical="top" indent="1"/>
    </xf>
    <xf numFmtId="4" fontId="40" fillId="72" borderId="34" applyNumberFormat="0" applyProtection="0">
      <alignment horizontal="left" vertical="center" indent="1"/>
    </xf>
    <xf numFmtId="4" fontId="33" fillId="66" borderId="25" applyNumberFormat="0" applyProtection="0">
      <alignment horizontal="left" vertical="center" indent="1"/>
    </xf>
    <xf numFmtId="4" fontId="40" fillId="72" borderId="34" applyNumberFormat="0" applyProtection="0">
      <alignment horizontal="left" vertical="center" indent="1"/>
    </xf>
    <xf numFmtId="4" fontId="40" fillId="72" borderId="34" applyNumberFormat="0" applyProtection="0">
      <alignment horizontal="left" vertical="center" indent="1"/>
    </xf>
    <xf numFmtId="4" fontId="41" fillId="69" borderId="20" applyNumberFormat="0" applyProtection="0">
      <alignment vertical="center"/>
    </xf>
    <xf numFmtId="4" fontId="82" fillId="72" borderId="34" applyNumberFormat="0" applyProtection="0">
      <alignment vertical="center"/>
    </xf>
    <xf numFmtId="4" fontId="35" fillId="69" borderId="20" applyNumberFormat="0" applyProtection="0">
      <alignment vertical="center"/>
    </xf>
    <xf numFmtId="4" fontId="40" fillId="72" borderId="34" applyNumberFormat="0" applyProtection="0">
      <alignment vertical="center"/>
    </xf>
    <xf numFmtId="4" fontId="40" fillId="72" borderId="20" applyNumberFormat="0" applyProtection="0">
      <alignment vertical="center"/>
    </xf>
    <xf numFmtId="4" fontId="85" fillId="108" borderId="20" applyNumberFormat="0" applyProtection="0">
      <alignment vertical="center"/>
    </xf>
    <xf numFmtId="4" fontId="40" fillId="72" borderId="34" applyNumberFormat="0" applyProtection="0">
      <alignment vertical="center"/>
    </xf>
    <xf numFmtId="0" fontId="3" fillId="84" borderId="34" applyNumberFormat="0" applyProtection="0">
      <alignment horizontal="left" vertical="center" indent="1"/>
    </xf>
    <xf numFmtId="0" fontId="3" fillId="84" borderId="34" applyNumberFormat="0" applyProtection="0">
      <alignment horizontal="left" vertical="center" indent="1"/>
    </xf>
    <xf numFmtId="0" fontId="23" fillId="101" borderId="20" applyNumberFormat="0" applyProtection="0">
      <alignment horizontal="left" vertical="top" indent="1"/>
    </xf>
    <xf numFmtId="0" fontId="23" fillId="101" borderId="20" applyNumberFormat="0" applyProtection="0">
      <alignment horizontal="left" vertical="top" indent="1"/>
    </xf>
    <xf numFmtId="0" fontId="23" fillId="101" borderId="20" applyNumberFormat="0" applyProtection="0">
      <alignment horizontal="left" vertical="top"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23" fillId="101" borderId="20" applyNumberFormat="0" applyProtection="0">
      <alignment horizontal="left" vertical="top"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23" fillId="107" borderId="20" applyNumberFormat="0" applyProtection="0">
      <alignment horizontal="left" vertical="top" indent="1"/>
    </xf>
    <xf numFmtId="0" fontId="23" fillId="107" borderId="20" applyNumberFormat="0" applyProtection="0">
      <alignment horizontal="left" vertical="top" indent="1"/>
    </xf>
    <xf numFmtId="0" fontId="23" fillId="107" borderId="20" applyNumberFormat="0" applyProtection="0">
      <alignment horizontal="left" vertical="top" indent="1"/>
    </xf>
    <xf numFmtId="0" fontId="23" fillId="107" borderId="20" applyNumberFormat="0" applyProtection="0">
      <alignment horizontal="left" vertical="top" indent="1"/>
    </xf>
    <xf numFmtId="0" fontId="3" fillId="4" borderId="34" applyNumberFormat="0" applyProtection="0">
      <alignment horizontal="left" vertical="center" indent="1"/>
    </xf>
    <xf numFmtId="0" fontId="3" fillId="4" borderId="34" applyNumberFormat="0" applyProtection="0">
      <alignment horizontal="left" vertical="center" indent="1"/>
    </xf>
    <xf numFmtId="0" fontId="23" fillId="107" borderId="20" applyNumberFormat="0" applyProtection="0">
      <alignment horizontal="left" vertical="top" indent="1"/>
    </xf>
    <xf numFmtId="0" fontId="23" fillId="107" borderId="20" applyNumberFormat="0" applyProtection="0">
      <alignment horizontal="left" vertical="top" indent="1"/>
    </xf>
    <xf numFmtId="0" fontId="3" fillId="4" borderId="34" applyNumberFormat="0" applyProtection="0">
      <alignment horizontal="left" vertical="center" indent="1"/>
    </xf>
    <xf numFmtId="0" fontId="23" fillId="107" borderId="20" applyNumberFormat="0" applyProtection="0">
      <alignment horizontal="left" vertical="top" indent="1"/>
    </xf>
    <xf numFmtId="0" fontId="3" fillId="4" borderId="34" applyNumberFormat="0" applyProtection="0">
      <alignment horizontal="left" vertical="center" indent="1"/>
    </xf>
    <xf numFmtId="0" fontId="3" fillId="4" borderId="34" applyNumberFormat="0" applyProtection="0">
      <alignment horizontal="left" vertical="center" indent="1"/>
    </xf>
    <xf numFmtId="0" fontId="3" fillId="66" borderId="20" applyNumberFormat="0" applyProtection="0">
      <alignment horizontal="left" vertical="center" indent="1"/>
    </xf>
    <xf numFmtId="0" fontId="23" fillId="102" borderId="20" applyNumberFormat="0" applyProtection="0">
      <alignment horizontal="left" vertical="top" indent="1"/>
    </xf>
    <xf numFmtId="0" fontId="23" fillId="102" borderId="20" applyNumberFormat="0" applyProtection="0">
      <alignment horizontal="left" vertical="top" indent="1"/>
    </xf>
    <xf numFmtId="0" fontId="3" fillId="106" borderId="34" applyNumberFormat="0" applyProtection="0">
      <alignment horizontal="left" vertical="center" indent="1"/>
    </xf>
    <xf numFmtId="0" fontId="3" fillId="106" borderId="34" applyNumberFormat="0" applyProtection="0">
      <alignment horizontal="left" vertical="center" indent="1"/>
    </xf>
    <xf numFmtId="0" fontId="23" fillId="102" borderId="20" applyNumberFormat="0" applyProtection="0">
      <alignment horizontal="left" vertical="top" indent="1"/>
    </xf>
    <xf numFmtId="0" fontId="3" fillId="103" borderId="34" applyNumberFormat="0" applyProtection="0">
      <alignment horizontal="left" vertical="center" indent="1"/>
    </xf>
    <xf numFmtId="0" fontId="3" fillId="103" borderId="34" applyNumberFormat="0" applyProtection="0">
      <alignment horizontal="left" vertical="center" indent="1"/>
    </xf>
    <xf numFmtId="0" fontId="23" fillId="71" borderId="20" applyNumberFormat="0" applyProtection="0">
      <alignment horizontal="left" vertical="top" indent="1"/>
    </xf>
    <xf numFmtId="0" fontId="23" fillId="71" borderId="20" applyNumberFormat="0" applyProtection="0">
      <alignment horizontal="left" vertical="top" indent="1"/>
    </xf>
    <xf numFmtId="0" fontId="3" fillId="103" borderId="34" applyNumberFormat="0" applyProtection="0">
      <alignment horizontal="left" vertical="center" indent="1"/>
    </xf>
    <xf numFmtId="0" fontId="3" fillId="103" borderId="34" applyNumberFormat="0" applyProtection="0">
      <alignment horizontal="left" vertical="center" indent="1"/>
    </xf>
    <xf numFmtId="0" fontId="3" fillId="103" borderId="34" applyNumberFormat="0" applyProtection="0">
      <alignment horizontal="left" vertical="center" indent="1"/>
    </xf>
    <xf numFmtId="0" fontId="3" fillId="55" borderId="20" applyNumberFormat="0" applyProtection="0">
      <alignment horizontal="left" vertical="center" indent="1"/>
    </xf>
    <xf numFmtId="0" fontId="3" fillId="103" borderId="34" applyNumberFormat="0" applyProtection="0">
      <alignment horizontal="left" vertical="center" indent="1"/>
    </xf>
    <xf numFmtId="0" fontId="3" fillId="103" borderId="34" applyNumberFormat="0" applyProtection="0">
      <alignment horizontal="left" vertical="center" indent="1"/>
    </xf>
    <xf numFmtId="4" fontId="40" fillId="88" borderId="20" applyNumberFormat="0" applyProtection="0">
      <alignment horizontal="right" vertical="center"/>
    </xf>
    <xf numFmtId="4" fontId="40" fillId="56" borderId="34" applyNumberFormat="0" applyProtection="0">
      <alignment horizontal="right" vertical="center"/>
    </xf>
    <xf numFmtId="4" fontId="40" fillId="58" borderId="34" applyNumberFormat="0" applyProtection="0">
      <alignment horizontal="right" vertical="center"/>
    </xf>
    <xf numFmtId="0" fontId="3" fillId="84" borderId="34" applyNumberFormat="0" applyProtection="0">
      <alignment horizontal="left" vertical="center" indent="1"/>
    </xf>
    <xf numFmtId="0" fontId="84" fillId="82" borderId="20" applyNumberFormat="0" applyProtection="0">
      <alignment horizontal="left" vertical="top" indent="1"/>
    </xf>
    <xf numFmtId="4" fontId="40" fillId="54" borderId="34" applyNumberFormat="0" applyProtection="0">
      <alignment horizontal="left" vertical="center" indent="1"/>
    </xf>
    <xf numFmtId="4" fontId="40" fillId="54" borderId="34" applyNumberFormat="0" applyProtection="0">
      <alignment horizontal="left" vertical="center" indent="1"/>
    </xf>
    <xf numFmtId="0" fontId="3" fillId="84" borderId="34" applyNumberFormat="0" applyProtection="0">
      <alignment horizontal="left" vertical="center" indent="1"/>
    </xf>
    <xf numFmtId="4" fontId="35" fillId="57" borderId="20" applyNumberFormat="0" applyProtection="0">
      <alignment horizontal="right" vertical="center"/>
    </xf>
    <xf numFmtId="0" fontId="40" fillId="68" borderId="20" applyNumberFormat="0" applyProtection="0">
      <alignment horizontal="left" vertical="top" indent="1"/>
    </xf>
    <xf numFmtId="0" fontId="3" fillId="84" borderId="34" applyNumberFormat="0" applyProtection="0">
      <alignment horizontal="left" vertical="center" indent="1"/>
    </xf>
    <xf numFmtId="0" fontId="3" fillId="0" borderId="34" applyNumberFormat="0" applyProtection="0">
      <alignment horizontal="left" vertical="center" indent="1"/>
    </xf>
    <xf numFmtId="4" fontId="40" fillId="90" borderId="20" applyNumberFormat="0" applyProtection="0">
      <alignment horizontal="right" vertical="center"/>
    </xf>
    <xf numFmtId="0" fontId="3" fillId="106" borderId="34" applyNumberFormat="0" applyProtection="0">
      <alignment horizontal="left" vertical="center" indent="1"/>
    </xf>
    <xf numFmtId="0" fontId="3" fillId="106" borderId="34" applyNumberFormat="0" applyProtection="0">
      <alignment horizontal="left" vertical="center" indent="1"/>
    </xf>
    <xf numFmtId="0" fontId="3" fillId="66" borderId="20" applyNumberFormat="0" applyProtection="0">
      <alignment horizontal="left" vertical="center" indent="1"/>
    </xf>
    <xf numFmtId="4" fontId="40" fillId="57" borderId="34" applyNumberFormat="0" applyProtection="0">
      <alignment horizontal="right" vertical="center"/>
    </xf>
    <xf numFmtId="0" fontId="3" fillId="66" borderId="20" applyNumberFormat="0" applyProtection="0">
      <alignment horizontal="left" vertical="top" indent="1"/>
    </xf>
    <xf numFmtId="4" fontId="36" fillId="82" borderId="20" applyNumberFormat="0" applyProtection="0">
      <alignment vertical="center"/>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68"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4" fontId="82" fillId="72" borderId="20" applyNumberFormat="0" applyProtection="0">
      <alignment vertical="center"/>
    </xf>
    <xf numFmtId="0" fontId="3" fillId="69" borderId="20" applyNumberFormat="0" applyProtection="0">
      <alignment horizontal="left" vertical="top" indent="1"/>
    </xf>
    <xf numFmtId="4" fontId="113" fillId="54" borderId="20" applyNumberFormat="0" applyProtection="0">
      <alignment vertical="center"/>
    </xf>
    <xf numFmtId="4" fontId="35" fillId="56" borderId="20" applyNumberFormat="0" applyProtection="0">
      <alignment horizontal="right" vertical="center"/>
    </xf>
    <xf numFmtId="0" fontId="3" fillId="55" borderId="20" applyNumberFormat="0" applyProtection="0">
      <alignment horizontal="left" vertical="center" indent="1"/>
    </xf>
    <xf numFmtId="0" fontId="3" fillId="69" borderId="20" applyNumberFormat="0" applyProtection="0">
      <alignment horizontal="left" vertical="top" indent="1"/>
    </xf>
    <xf numFmtId="4" fontId="34" fillId="54"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40" fillId="85" borderId="20" applyNumberFormat="0" applyProtection="0">
      <alignment horizontal="right" vertical="center"/>
    </xf>
    <xf numFmtId="4" fontId="40" fillId="57" borderId="34" applyNumberFormat="0" applyProtection="0">
      <alignment horizontal="right" vertical="center"/>
    </xf>
    <xf numFmtId="4" fontId="33" fillId="54" borderId="20" applyNumberFormat="0" applyProtection="0">
      <alignment vertical="center"/>
    </xf>
    <xf numFmtId="4" fontId="36" fillId="54" borderId="20" applyNumberFormat="0" applyProtection="0">
      <alignment horizontal="left" vertical="center" indent="1"/>
    </xf>
    <xf numFmtId="4" fontId="40" fillId="54" borderId="34" applyNumberFormat="0" applyProtection="0">
      <alignment horizontal="left" vertical="center" indent="1"/>
    </xf>
    <xf numFmtId="0" fontId="135" fillId="116" borderId="92" applyNumberFormat="0" applyAlignment="0" applyProtection="0"/>
    <xf numFmtId="0" fontId="135" fillId="116" borderId="92" applyNumberFormat="0" applyAlignment="0" applyProtection="0"/>
    <xf numFmtId="0" fontId="36" fillId="54" borderId="20" applyNumberFormat="0" applyProtection="0">
      <alignment horizontal="left" vertical="top" indent="1"/>
    </xf>
    <xf numFmtId="4" fontId="40" fillId="88" borderId="20" applyNumberFormat="0" applyProtection="0">
      <alignment horizontal="right" vertical="center"/>
    </xf>
    <xf numFmtId="4" fontId="40" fillId="61" borderId="34" applyNumberFormat="0" applyProtection="0">
      <alignment horizontal="right" vertical="center"/>
    </xf>
    <xf numFmtId="4" fontId="40" fillId="94" borderId="20" applyNumberFormat="0" applyProtection="0">
      <alignment horizontal="right" vertical="center"/>
    </xf>
    <xf numFmtId="4" fontId="40" fillId="102" borderId="20" applyNumberFormat="0" applyProtection="0">
      <alignment horizontal="right" vertical="center"/>
    </xf>
    <xf numFmtId="0" fontId="3" fillId="69" borderId="20" applyNumberFormat="0" applyProtection="0">
      <alignment horizontal="left" vertical="top" indent="1"/>
    </xf>
    <xf numFmtId="0" fontId="3" fillId="106" borderId="34" applyNumberFormat="0" applyProtection="0">
      <alignment horizontal="left" vertical="center" indent="1"/>
    </xf>
    <xf numFmtId="4" fontId="40" fillId="87" borderId="20" applyNumberFormat="0" applyProtection="0">
      <alignment horizontal="right" vertical="center"/>
    </xf>
    <xf numFmtId="0" fontId="3" fillId="55" borderId="20" applyNumberFormat="0" applyProtection="0">
      <alignment horizontal="left" vertical="top" indent="1"/>
    </xf>
    <xf numFmtId="4" fontId="88" fillId="101" borderId="20" applyNumberFormat="0" applyProtection="0">
      <alignment horizontal="right" vertical="center"/>
    </xf>
    <xf numFmtId="0" fontId="40" fillId="68" borderId="20" applyNumberFormat="0" applyProtection="0">
      <alignment horizontal="left" vertical="top" indent="1"/>
    </xf>
    <xf numFmtId="0" fontId="40" fillId="68" borderId="20" applyNumberFormat="0" applyProtection="0">
      <alignment horizontal="left" vertical="top" indent="1"/>
    </xf>
    <xf numFmtId="0" fontId="3" fillId="103" borderId="34" applyNumberFormat="0" applyProtection="0">
      <alignment horizontal="left" vertical="center" indent="1"/>
    </xf>
    <xf numFmtId="0" fontId="3" fillId="106" borderId="34" applyNumberFormat="0" applyProtection="0">
      <alignment horizontal="left" vertical="center" indent="1"/>
    </xf>
    <xf numFmtId="0" fontId="23" fillId="71" borderId="20" applyNumberFormat="0" applyProtection="0">
      <alignment horizontal="left" vertical="top" indent="1"/>
    </xf>
    <xf numFmtId="4" fontId="82" fillId="101" borderId="20" applyNumberFormat="0" applyProtection="0">
      <alignment horizontal="right" vertical="center"/>
    </xf>
    <xf numFmtId="0" fontId="3" fillId="69" borderId="20" applyNumberFormat="0" applyProtection="0">
      <alignment horizontal="left" vertical="top" indent="1"/>
    </xf>
    <xf numFmtId="0" fontId="3" fillId="66"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23" fillId="102" borderId="20" applyNumberFormat="0" applyProtection="0">
      <alignment horizontal="left" vertical="top" indent="1"/>
    </xf>
    <xf numFmtId="4" fontId="40" fillId="102" borderId="20" applyNumberFormat="0" applyProtection="0">
      <alignment horizontal="left" vertical="center" indent="1"/>
    </xf>
    <xf numFmtId="0" fontId="36" fillId="54" borderId="20" applyNumberFormat="0" applyProtection="0">
      <alignment horizontal="left" vertical="top" indent="1"/>
    </xf>
    <xf numFmtId="0" fontId="3" fillId="69" borderId="20" applyNumberFormat="0" applyProtection="0">
      <alignment horizontal="left" vertical="top" indent="1"/>
    </xf>
    <xf numFmtId="0" fontId="23" fillId="107" borderId="20" applyNumberFormat="0" applyProtection="0">
      <alignment horizontal="left" vertical="top"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center" indent="1"/>
    </xf>
    <xf numFmtId="4" fontId="35" fillId="69" borderId="20" applyNumberFormat="0" applyProtection="0">
      <alignment vertical="center"/>
    </xf>
    <xf numFmtId="4" fontId="40" fillId="102" borderId="20" applyNumberFormat="0" applyProtection="0">
      <alignment horizontal="left" vertical="center" indent="1"/>
    </xf>
    <xf numFmtId="4" fontId="40" fillId="72" borderId="34" applyNumberFormat="0" applyProtection="0">
      <alignment vertical="center"/>
    </xf>
    <xf numFmtId="4" fontId="82" fillId="72" borderId="34" applyNumberFormat="0" applyProtection="0">
      <alignment vertical="center"/>
    </xf>
    <xf numFmtId="4" fontId="40" fillId="72" borderId="34" applyNumberFormat="0" applyProtection="0">
      <alignment horizontal="left" vertical="center" indent="1"/>
    </xf>
    <xf numFmtId="4" fontId="40" fillId="0" borderId="20" applyNumberFormat="0" applyProtection="0">
      <alignment horizontal="left" vertical="center" indent="1"/>
    </xf>
    <xf numFmtId="4" fontId="40" fillId="0" borderId="20" applyNumberFormat="0" applyProtection="0">
      <alignment horizontal="left" vertical="center" indent="1"/>
    </xf>
    <xf numFmtId="0" fontId="3" fillId="0" borderId="34" applyNumberFormat="0" applyProtection="0">
      <alignment horizontal="left" vertical="center" indent="1"/>
    </xf>
    <xf numFmtId="4" fontId="40" fillId="72"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4" fontId="36" fillId="82" borderId="20" applyNumberFormat="0" applyProtection="0">
      <alignment vertical="center"/>
    </xf>
    <xf numFmtId="4" fontId="46" fillId="69" borderId="20" applyNumberFormat="0" applyProtection="0">
      <alignment horizontal="right" vertical="center"/>
    </xf>
    <xf numFmtId="4" fontId="45" fillId="68" borderId="25" applyNumberFormat="0" applyProtection="0">
      <alignment horizontal="left" vertical="center" indent="1"/>
    </xf>
    <xf numFmtId="4" fontId="40" fillId="102" borderId="20" applyNumberFormat="0" applyProtection="0">
      <alignment horizontal="left" vertical="center" indent="1"/>
    </xf>
    <xf numFmtId="0" fontId="3" fillId="55" borderId="20" applyNumberFormat="0" applyProtection="0">
      <alignment horizontal="left" vertical="top" indent="1"/>
    </xf>
    <xf numFmtId="0" fontId="40" fillId="68" borderId="20" applyNumberFormat="0" applyProtection="0">
      <alignment horizontal="left" vertical="top" indent="1"/>
    </xf>
    <xf numFmtId="4" fontId="33" fillId="66" borderId="20" applyNumberFormat="0" applyProtection="0">
      <alignment horizontal="left" vertical="center" indent="1"/>
    </xf>
    <xf numFmtId="4" fontId="41" fillId="69" borderId="20" applyNumberFormat="0" applyProtection="0">
      <alignment horizontal="right" vertical="center"/>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23" fillId="71"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23" fillId="102"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23" fillId="107"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23" fillId="101"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8"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68" borderId="20" applyNumberFormat="0" applyProtection="0">
      <alignment horizontal="left" vertical="center" indent="1"/>
    </xf>
    <xf numFmtId="4" fontId="40" fillId="100" borderId="90" applyNumberFormat="0" applyProtection="0">
      <alignment horizontal="left" vertical="center" indent="1"/>
    </xf>
    <xf numFmtId="4" fontId="35" fillId="64" borderId="20" applyNumberFormat="0" applyProtection="0">
      <alignment horizontal="right" vertical="center"/>
    </xf>
    <xf numFmtId="4" fontId="35" fillId="63" borderId="20" applyNumberFormat="0" applyProtection="0">
      <alignment horizontal="right" vertical="center"/>
    </xf>
    <xf numFmtId="4" fontId="35" fillId="59" borderId="20" applyNumberFormat="0" applyProtection="0">
      <alignment horizontal="right" vertical="center"/>
    </xf>
    <xf numFmtId="4" fontId="35" fillId="6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35" fillId="57" borderId="20" applyNumberFormat="0" applyProtection="0">
      <alignment horizontal="right" vertical="center"/>
    </xf>
    <xf numFmtId="4" fontId="35" fillId="56" borderId="20" applyNumberFormat="0" applyProtection="0">
      <alignment horizontal="right" vertical="center"/>
    </xf>
    <xf numFmtId="4" fontId="33" fillId="54" borderId="20" applyNumberFormat="0" applyProtection="0">
      <alignment vertical="center"/>
    </xf>
    <xf numFmtId="0" fontId="3" fillId="4" borderId="34"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9" borderId="20" applyNumberFormat="0" applyProtection="0">
      <alignment horizontal="left" vertical="center" indent="1"/>
    </xf>
    <xf numFmtId="0" fontId="3" fillId="4" borderId="34" applyNumberFormat="0" applyProtection="0">
      <alignment horizontal="left" vertical="center" indent="1"/>
    </xf>
    <xf numFmtId="4" fontId="40" fillId="95" borderId="20" applyNumberFormat="0" applyProtection="0">
      <alignment horizontal="right" vertical="center"/>
    </xf>
    <xf numFmtId="0" fontId="3" fillId="106" borderId="34" applyNumberFormat="0" applyProtection="0">
      <alignment horizontal="left" vertical="center" indent="1"/>
    </xf>
    <xf numFmtId="4" fontId="40" fillId="95" borderId="20" applyNumberFormat="0" applyProtection="0">
      <alignment horizontal="right" vertical="center"/>
    </xf>
    <xf numFmtId="0" fontId="3" fillId="4" borderId="34" applyNumberFormat="0" applyProtection="0">
      <alignment horizontal="left" vertical="center" indent="1"/>
    </xf>
    <xf numFmtId="0" fontId="23" fillId="107" borderId="20" applyNumberFormat="0" applyProtection="0">
      <alignment horizontal="left" vertical="top" indent="1"/>
    </xf>
    <xf numFmtId="4" fontId="40" fillId="63" borderId="34" applyNumberFormat="0" applyProtection="0">
      <alignment horizontal="right" vertical="center"/>
    </xf>
    <xf numFmtId="0" fontId="23" fillId="102" borderId="20" applyNumberFormat="0" applyProtection="0">
      <alignment horizontal="left" vertical="top" indent="1"/>
    </xf>
    <xf numFmtId="4" fontId="35" fillId="69" borderId="20" applyNumberFormat="0" applyProtection="0">
      <alignment vertical="center"/>
    </xf>
    <xf numFmtId="0" fontId="23" fillId="102" borderId="20" applyNumberFormat="0" applyProtection="0">
      <alignment horizontal="left" vertical="top" indent="1"/>
    </xf>
    <xf numFmtId="4" fontId="33" fillId="66" borderId="20" applyNumberFormat="0" applyProtection="0">
      <alignment horizontal="left" vertical="center" indent="1"/>
    </xf>
    <xf numFmtId="0" fontId="3" fillId="69" borderId="20" applyNumberFormat="0" applyProtection="0">
      <alignment horizontal="left" vertical="center" indent="1"/>
    </xf>
    <xf numFmtId="0" fontId="3" fillId="106" borderId="34" applyNumberFormat="0" applyProtection="0">
      <alignment horizontal="left" vertical="center" indent="1"/>
    </xf>
    <xf numFmtId="0" fontId="3" fillId="106" borderId="34" applyNumberFormat="0" applyProtection="0">
      <alignment horizontal="left" vertical="center" indent="1"/>
    </xf>
    <xf numFmtId="0" fontId="3" fillId="69" borderId="20" applyNumberFormat="0" applyProtection="0">
      <alignment horizontal="left" vertical="top" indent="1"/>
    </xf>
    <xf numFmtId="0" fontId="121" fillId="104" borderId="92" applyNumberFormat="0" applyAlignment="0" applyProtection="0"/>
    <xf numFmtId="4" fontId="40" fillId="101" borderId="20" applyNumberFormat="0" applyProtection="0">
      <alignment horizontal="right" vertical="center"/>
    </xf>
    <xf numFmtId="4" fontId="36" fillId="54" borderId="20" applyNumberFormat="0" applyProtection="0">
      <alignment horizontal="left" vertical="center" indent="1"/>
    </xf>
    <xf numFmtId="0" fontId="3" fillId="106" borderId="34" applyNumberFormat="0" applyProtection="0">
      <alignment horizontal="left" vertical="center" indent="1"/>
    </xf>
    <xf numFmtId="0" fontId="3" fillId="84" borderId="34" applyNumberFormat="0" applyProtection="0">
      <alignment horizontal="left" vertical="center" indent="1"/>
    </xf>
    <xf numFmtId="0" fontId="36" fillId="54" borderId="20" applyNumberFormat="0" applyProtection="0">
      <alignment horizontal="left" vertical="top" indent="1"/>
    </xf>
    <xf numFmtId="4" fontId="82" fillId="72" borderId="20" applyNumberFormat="0" applyProtection="0">
      <alignment vertical="center"/>
    </xf>
    <xf numFmtId="4" fontId="113" fillId="54" borderId="20" applyNumberFormat="0" applyProtection="0">
      <alignment vertical="center"/>
    </xf>
    <xf numFmtId="0" fontId="3" fillId="84" borderId="34" applyNumberFormat="0" applyProtection="0">
      <alignment horizontal="left" vertical="center" indent="1"/>
    </xf>
    <xf numFmtId="4" fontId="88" fillId="101" borderId="20" applyNumberFormat="0" applyProtection="0">
      <alignment horizontal="right" vertical="center"/>
    </xf>
    <xf numFmtId="0" fontId="3" fillId="84" borderId="34" applyNumberFormat="0" applyProtection="0">
      <alignment horizontal="left" vertical="center" indent="1"/>
    </xf>
    <xf numFmtId="4" fontId="113" fillId="54" borderId="20" applyNumberFormat="0" applyProtection="0">
      <alignment vertical="center"/>
    </xf>
    <xf numFmtId="4" fontId="36" fillId="54" borderId="20" applyNumberFormat="0" applyProtection="0">
      <alignment horizontal="left" vertical="center" indent="1"/>
    </xf>
    <xf numFmtId="4" fontId="35" fillId="66" borderId="20" applyNumberFormat="0" applyProtection="0">
      <alignment horizontal="right" vertical="center"/>
    </xf>
    <xf numFmtId="0" fontId="3" fillId="68" borderId="20" applyNumberFormat="0" applyProtection="0">
      <alignment horizontal="left" vertical="top" indent="1"/>
    </xf>
    <xf numFmtId="4" fontId="40" fillId="102" borderId="20" applyNumberFormat="0" applyProtection="0">
      <alignment horizontal="right" vertical="center"/>
    </xf>
    <xf numFmtId="0" fontId="23" fillId="102" borderId="20" applyNumberFormat="0" applyProtection="0">
      <alignment horizontal="left" vertical="top" indent="1"/>
    </xf>
    <xf numFmtId="0" fontId="3" fillId="66" borderId="20" applyNumberFormat="0" applyProtection="0">
      <alignment horizontal="left" vertical="top" indent="1"/>
    </xf>
    <xf numFmtId="4" fontId="40" fillId="54" borderId="34" applyNumberFormat="0" applyProtection="0">
      <alignment vertical="center"/>
    </xf>
    <xf numFmtId="0" fontId="3" fillId="69" borderId="20" applyNumberFormat="0" applyProtection="0">
      <alignment horizontal="left" vertical="center" indent="1"/>
    </xf>
    <xf numFmtId="0" fontId="3" fillId="84" borderId="34" applyNumberFormat="0" applyProtection="0">
      <alignment horizontal="left" vertical="center" indent="1"/>
    </xf>
    <xf numFmtId="0" fontId="3" fillId="106" borderId="34" applyNumberFormat="0" applyProtection="0">
      <alignment horizontal="left" vertical="center" indent="1"/>
    </xf>
    <xf numFmtId="0" fontId="3" fillId="69" borderId="20" applyNumberFormat="0" applyProtection="0">
      <alignment horizontal="left" vertical="top" indent="1"/>
    </xf>
    <xf numFmtId="4" fontId="82" fillId="101" borderId="20" applyNumberFormat="0" applyProtection="0">
      <alignment horizontal="right" vertical="center"/>
    </xf>
    <xf numFmtId="0" fontId="3" fillId="68" borderId="20" applyNumberFormat="0" applyProtection="0">
      <alignment horizontal="left" vertical="center" indent="1"/>
    </xf>
    <xf numFmtId="0" fontId="23" fillId="101" borderId="20" applyNumberFormat="0" applyProtection="0">
      <alignment horizontal="left" vertical="top" indent="1"/>
    </xf>
    <xf numFmtId="0" fontId="3" fillId="55" borderId="20" applyNumberFormat="0" applyProtection="0">
      <alignment horizontal="left" vertical="top" indent="1"/>
    </xf>
    <xf numFmtId="4" fontId="40" fillId="102" borderId="20" applyNumberFormat="0" applyProtection="0">
      <alignment horizontal="right" vertical="center"/>
    </xf>
    <xf numFmtId="0" fontId="3" fillId="106" borderId="34" applyNumberFormat="0" applyProtection="0">
      <alignment horizontal="left" vertical="center" indent="1"/>
    </xf>
    <xf numFmtId="0" fontId="3" fillId="106" borderId="34" applyNumberFormat="0" applyProtection="0">
      <alignment horizontal="left" vertical="center" indent="1"/>
    </xf>
    <xf numFmtId="4" fontId="82" fillId="72" borderId="20" applyNumberFormat="0" applyProtection="0">
      <alignment vertical="center"/>
    </xf>
    <xf numFmtId="0" fontId="36" fillId="54" borderId="20" applyNumberFormat="0" applyProtection="0">
      <alignment horizontal="left" vertical="top" indent="1"/>
    </xf>
    <xf numFmtId="0" fontId="23" fillId="71" borderId="20" applyNumberFormat="0" applyProtection="0">
      <alignment horizontal="left" vertical="top" indent="1"/>
    </xf>
    <xf numFmtId="0" fontId="23" fillId="71" borderId="20" applyNumberFormat="0" applyProtection="0">
      <alignment horizontal="left" vertical="top" indent="1"/>
    </xf>
    <xf numFmtId="0" fontId="23" fillId="71" borderId="20" applyNumberFormat="0" applyProtection="0">
      <alignment horizontal="left" vertical="top" indent="1"/>
    </xf>
    <xf numFmtId="4" fontId="40" fillId="100" borderId="90" applyNumberFormat="0" applyProtection="0">
      <alignment horizontal="left" vertical="center" indent="1"/>
    </xf>
    <xf numFmtId="4" fontId="35" fillId="62" borderId="20" applyNumberFormat="0" applyProtection="0">
      <alignment horizontal="right" vertical="center"/>
    </xf>
    <xf numFmtId="4" fontId="113" fillId="54" borderId="20" applyNumberFormat="0" applyProtection="0">
      <alignment vertical="center"/>
    </xf>
    <xf numFmtId="4" fontId="40" fillId="103" borderId="34" applyNumberFormat="0" applyProtection="0">
      <alignment horizontal="left" vertical="center" indent="1"/>
    </xf>
    <xf numFmtId="4" fontId="40" fillId="103" borderId="34" applyNumberFormat="0" applyProtection="0">
      <alignment horizontal="left" vertical="center" indent="1"/>
    </xf>
    <xf numFmtId="0" fontId="3" fillId="103" borderId="34" applyNumberFormat="0" applyProtection="0">
      <alignment horizontal="left" vertical="center" indent="1"/>
    </xf>
    <xf numFmtId="4" fontId="88" fillId="100" borderId="34" applyNumberFormat="0" applyProtection="0">
      <alignment horizontal="right" vertical="center"/>
    </xf>
    <xf numFmtId="4" fontId="36" fillId="99" borderId="34" applyNumberFormat="0" applyProtection="0">
      <alignment horizontal="left" vertical="center" indent="1"/>
    </xf>
    <xf numFmtId="4" fontId="40" fillId="100" borderId="90" applyNumberFormat="0" applyProtection="0">
      <alignment horizontal="left" vertical="center" indent="1"/>
    </xf>
    <xf numFmtId="4" fontId="46" fillId="69" borderId="20" applyNumberFormat="0" applyProtection="0">
      <alignment horizontal="right" vertical="center"/>
    </xf>
    <xf numFmtId="4" fontId="40" fillId="103" borderId="34" applyNumberFormat="0" applyProtection="0">
      <alignment horizontal="left" vertical="center" indent="1"/>
    </xf>
    <xf numFmtId="4" fontId="40" fillId="54" borderId="34" applyNumberFormat="0" applyProtection="0">
      <alignment horizontal="left" vertical="center" indent="1"/>
    </xf>
    <xf numFmtId="4" fontId="40" fillId="100" borderId="90" applyNumberFormat="0" applyProtection="0">
      <alignment horizontal="left" vertical="center" indent="1"/>
    </xf>
    <xf numFmtId="4" fontId="46" fillId="69" borderId="20" applyNumberFormat="0" applyProtection="0">
      <alignment horizontal="right" vertical="center"/>
    </xf>
    <xf numFmtId="4" fontId="40" fillId="97" borderId="34" applyNumberFormat="0" applyProtection="0">
      <alignment horizontal="right" vertical="center"/>
    </xf>
    <xf numFmtId="4" fontId="40" fillId="96" borderId="20" applyNumberFormat="0" applyProtection="0">
      <alignment horizontal="right" vertical="center"/>
    </xf>
    <xf numFmtId="4" fontId="40" fillId="97" borderId="34" applyNumberFormat="0" applyProtection="0">
      <alignment horizontal="right" vertical="center"/>
    </xf>
    <xf numFmtId="4" fontId="40" fillId="96" borderId="20" applyNumberFormat="0" applyProtection="0">
      <alignment horizontal="right" vertical="center"/>
    </xf>
    <xf numFmtId="4" fontId="40" fillId="102" borderId="20" applyNumberFormat="0" applyProtection="0">
      <alignment horizontal="left" vertical="center" indent="1"/>
    </xf>
    <xf numFmtId="0" fontId="40" fillId="68" borderId="20" applyNumberFormat="0" applyProtection="0">
      <alignment horizontal="left" vertical="top" indent="1"/>
    </xf>
    <xf numFmtId="4" fontId="40" fillId="102" borderId="20" applyNumberFormat="0" applyProtection="0">
      <alignment horizontal="left" vertical="center" indent="1"/>
    </xf>
    <xf numFmtId="0" fontId="40" fillId="68" borderId="20" applyNumberFormat="0" applyProtection="0">
      <alignment horizontal="left" vertical="top" indent="1"/>
    </xf>
    <xf numFmtId="0" fontId="40" fillId="68" borderId="20" applyNumberFormat="0" applyProtection="0">
      <alignment horizontal="left" vertical="top" indent="1"/>
    </xf>
    <xf numFmtId="4" fontId="40" fillId="102" borderId="20" applyNumberFormat="0" applyProtection="0">
      <alignment horizontal="left" vertical="center" indent="1"/>
    </xf>
    <xf numFmtId="0" fontId="40" fillId="68" borderId="20" applyNumberFormat="0" applyProtection="0">
      <alignment horizontal="left" vertical="top" indent="1"/>
    </xf>
    <xf numFmtId="0" fontId="40" fillId="68" borderId="20" applyNumberFormat="0" applyProtection="0">
      <alignment horizontal="left" vertical="top" indent="1"/>
    </xf>
    <xf numFmtId="4" fontId="40" fillId="102" borderId="20" applyNumberFormat="0" applyProtection="0">
      <alignment horizontal="left" vertical="center"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4" fontId="40" fillId="102" borderId="20" applyNumberFormat="0" applyProtection="0">
      <alignment horizontal="left" vertical="center"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46" fillId="69"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0" fontId="3" fillId="68" borderId="20" applyNumberFormat="0" applyProtection="0">
      <alignment horizontal="left" vertical="top" indent="1"/>
    </xf>
    <xf numFmtId="4" fontId="45" fillId="68" borderId="25"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4" fontId="33" fillId="66" borderId="20" applyNumberFormat="0" applyProtection="0">
      <alignment horizontal="left" vertical="center" indent="1"/>
    </xf>
    <xf numFmtId="4" fontId="40" fillId="102" borderId="20" applyNumberFormat="0" applyProtection="0">
      <alignment horizontal="right" vertical="center"/>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9"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4" fontId="40" fillId="102"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4" fontId="36" fillId="54" borderId="20" applyNumberFormat="0" applyProtection="0">
      <alignment horizontal="left" vertical="center" indent="1"/>
    </xf>
    <xf numFmtId="4" fontId="82" fillId="72" borderId="20" applyNumberFormat="0" applyProtection="0">
      <alignment vertical="center"/>
    </xf>
    <xf numFmtId="0" fontId="3" fillId="55" borderId="20" applyNumberFormat="0" applyProtection="0">
      <alignment horizontal="left" vertical="top" indent="1"/>
    </xf>
    <xf numFmtId="4" fontId="40" fillId="72" borderId="20" applyNumberFormat="0" applyProtection="0">
      <alignment vertical="center"/>
    </xf>
    <xf numFmtId="0" fontId="3" fillId="55" borderId="20" applyNumberFormat="0" applyProtection="0">
      <alignment horizontal="left" vertical="center" indent="1"/>
    </xf>
    <xf numFmtId="4" fontId="82" fillId="101" borderId="20" applyNumberFormat="0" applyProtection="0">
      <alignment horizontal="right" vertical="center"/>
    </xf>
    <xf numFmtId="0" fontId="3" fillId="55" borderId="20" applyNumberFormat="0" applyProtection="0">
      <alignment horizontal="left" vertical="center" indent="1"/>
    </xf>
    <xf numFmtId="0" fontId="3" fillId="55" borderId="20" applyNumberFormat="0" applyProtection="0">
      <alignment horizontal="left" vertical="top" indent="1"/>
    </xf>
    <xf numFmtId="49" fontId="92" fillId="110" borderId="85"/>
    <xf numFmtId="0" fontId="3" fillId="55" borderId="20" applyNumberFormat="0" applyProtection="0">
      <alignment horizontal="left" vertical="top" indent="1"/>
    </xf>
    <xf numFmtId="0" fontId="3" fillId="66" borderId="20" applyNumberFormat="0" applyProtection="0">
      <alignment horizontal="left" vertical="center" indent="1"/>
    </xf>
    <xf numFmtId="0" fontId="3" fillId="55" borderId="20" applyNumberFormat="0" applyProtection="0">
      <alignment horizontal="left" vertical="center" indent="1"/>
    </xf>
    <xf numFmtId="4" fontId="40" fillId="102" borderId="20" applyNumberFormat="0" applyProtection="0">
      <alignment horizontal="right" vertical="center"/>
    </xf>
    <xf numFmtId="0" fontId="3" fillId="55" borderId="20" applyNumberFormat="0" applyProtection="0">
      <alignment horizontal="left" vertical="top" indent="1"/>
    </xf>
    <xf numFmtId="4" fontId="82" fillId="101" borderId="20" applyNumberFormat="0" applyProtection="0">
      <alignment horizontal="right" vertical="center"/>
    </xf>
    <xf numFmtId="0" fontId="3" fillId="69" borderId="20" applyNumberFormat="0" applyProtection="0">
      <alignment horizontal="left" vertical="top" indent="1"/>
    </xf>
    <xf numFmtId="0" fontId="3" fillId="55" borderId="20" applyNumberFormat="0" applyProtection="0">
      <alignment horizontal="left" vertical="top" indent="1"/>
    </xf>
    <xf numFmtId="4" fontId="40" fillId="0" borderId="20" applyNumberFormat="0" applyProtection="0">
      <alignment horizontal="right" vertical="center"/>
    </xf>
    <xf numFmtId="0" fontId="3" fillId="4" borderId="34" applyNumberFormat="0" applyProtection="0">
      <alignment horizontal="left" vertical="center" indent="1"/>
    </xf>
    <xf numFmtId="0" fontId="3" fillId="66" borderId="20" applyNumberFormat="0" applyProtection="0">
      <alignment horizontal="left" vertical="top" indent="1"/>
    </xf>
    <xf numFmtId="4" fontId="40" fillId="72" borderId="20" applyNumberFormat="0" applyProtection="0">
      <alignment vertical="center"/>
    </xf>
    <xf numFmtId="4" fontId="40" fillId="102" borderId="20" applyNumberFormat="0" applyProtection="0">
      <alignment horizontal="right" vertical="center"/>
    </xf>
    <xf numFmtId="0" fontId="3" fillId="68" borderId="20" applyNumberFormat="0" applyProtection="0">
      <alignment horizontal="left" vertical="top" indent="1"/>
    </xf>
    <xf numFmtId="4" fontId="40" fillId="72" borderId="34" applyNumberFormat="0" applyProtection="0">
      <alignment horizontal="left" vertical="center" indent="1"/>
    </xf>
    <xf numFmtId="0" fontId="36" fillId="54" borderId="20" applyNumberFormat="0" applyProtection="0">
      <alignment horizontal="left" vertical="top" indent="1"/>
    </xf>
    <xf numFmtId="4" fontId="40" fillId="101" borderId="20" applyNumberFormat="0" applyProtection="0">
      <alignment horizontal="right" vertical="center"/>
    </xf>
    <xf numFmtId="4" fontId="82" fillId="72" borderId="20" applyNumberFormat="0" applyProtection="0">
      <alignment vertical="center"/>
    </xf>
    <xf numFmtId="4" fontId="35" fillId="54" borderId="20" applyNumberFormat="0" applyProtection="0">
      <alignment horizontal="left" vertical="center" indent="1"/>
    </xf>
    <xf numFmtId="0" fontId="3" fillId="0" borderId="34" applyNumberFormat="0" applyProtection="0">
      <alignment horizontal="left" vertical="center" indent="1"/>
    </xf>
    <xf numFmtId="0" fontId="3" fillId="69" borderId="20" applyNumberFormat="0" applyProtection="0">
      <alignment horizontal="left" vertical="top" indent="1"/>
    </xf>
    <xf numFmtId="4" fontId="88" fillId="101" borderId="20" applyNumberFormat="0" applyProtection="0">
      <alignment horizontal="right" vertical="center"/>
    </xf>
    <xf numFmtId="4" fontId="36" fillId="82" borderId="20" applyNumberFormat="0" applyProtection="0">
      <alignment vertical="center"/>
    </xf>
    <xf numFmtId="4" fontId="113" fillId="54" borderId="20" applyNumberFormat="0" applyProtection="0">
      <alignment vertical="center"/>
    </xf>
    <xf numFmtId="0" fontId="3" fillId="69" borderId="20" applyNumberFormat="0" applyProtection="0">
      <alignment horizontal="left" vertical="top" indent="1"/>
    </xf>
    <xf numFmtId="0" fontId="3" fillId="55" borderId="20" applyNumberFormat="0" applyProtection="0">
      <alignment horizontal="left" vertical="center" indent="1"/>
    </xf>
    <xf numFmtId="0" fontId="36" fillId="54" borderId="20" applyNumberFormat="0" applyProtection="0">
      <alignment horizontal="left" vertical="top" indent="1"/>
    </xf>
    <xf numFmtId="4" fontId="82" fillId="72" borderId="20" applyNumberFormat="0" applyProtection="0">
      <alignment vertical="center"/>
    </xf>
    <xf numFmtId="0" fontId="3" fillId="69" borderId="20" applyNumberFormat="0" applyProtection="0">
      <alignment horizontal="left" vertical="center" indent="1"/>
    </xf>
    <xf numFmtId="0" fontId="36" fillId="54" borderId="20" applyNumberFormat="0" applyProtection="0">
      <alignment horizontal="left" vertical="top" indent="1"/>
    </xf>
    <xf numFmtId="0" fontId="3" fillId="68" borderId="20" applyNumberFormat="0" applyProtection="0">
      <alignment horizontal="left" vertical="top" indent="1"/>
    </xf>
    <xf numFmtId="0" fontId="3" fillId="69" borderId="20" applyNumberFormat="0" applyProtection="0">
      <alignment horizontal="left" vertical="top" indent="1"/>
    </xf>
    <xf numFmtId="0" fontId="3" fillId="55" borderId="20" applyNumberFormat="0" applyProtection="0">
      <alignment horizontal="left" vertical="top" indent="1"/>
    </xf>
    <xf numFmtId="0" fontId="3" fillId="68" borderId="20" applyNumberFormat="0" applyProtection="0">
      <alignment horizontal="left" vertical="top" indent="1"/>
    </xf>
    <xf numFmtId="4" fontId="40" fillId="72" borderId="34" applyNumberFormat="0" applyProtection="0">
      <alignment horizontal="left" vertical="center" indent="1"/>
    </xf>
    <xf numFmtId="0" fontId="23" fillId="102" borderId="20" applyNumberFormat="0" applyProtection="0">
      <alignment horizontal="left" vertical="top" indent="1"/>
    </xf>
    <xf numFmtId="0" fontId="3" fillId="55" borderId="20" applyNumberFormat="0" applyProtection="0">
      <alignment horizontal="left" vertical="center" indent="1"/>
    </xf>
    <xf numFmtId="4" fontId="40" fillId="85" borderId="20" applyNumberFormat="0" applyProtection="0">
      <alignment horizontal="right" vertical="center"/>
    </xf>
    <xf numFmtId="0" fontId="3" fillId="84" borderId="34" applyNumberFormat="0" applyProtection="0">
      <alignment horizontal="left" vertical="center" indent="1"/>
    </xf>
    <xf numFmtId="0" fontId="3" fillId="55" borderId="20" applyNumberFormat="0" applyProtection="0">
      <alignment horizontal="left" vertical="top" indent="1"/>
    </xf>
    <xf numFmtId="4" fontId="40" fillId="95" borderId="20" applyNumberFormat="0" applyProtection="0">
      <alignment horizontal="right" vertical="center"/>
    </xf>
    <xf numFmtId="4" fontId="82" fillId="72" borderId="20" applyNumberFormat="0" applyProtection="0">
      <alignment vertical="center"/>
    </xf>
    <xf numFmtId="4" fontId="36" fillId="99" borderId="34" applyNumberFormat="0" applyProtection="0">
      <alignment horizontal="left" vertical="center" indent="1"/>
    </xf>
    <xf numFmtId="4" fontId="40" fillId="102" borderId="20" applyNumberFormat="0" applyProtection="0">
      <alignment horizontal="left" vertical="center" indent="1"/>
    </xf>
    <xf numFmtId="4" fontId="40" fillId="94" borderId="20" applyNumberFormat="0" applyProtection="0">
      <alignment horizontal="right" vertical="center"/>
    </xf>
    <xf numFmtId="4" fontId="35" fillId="62" borderId="20" applyNumberFormat="0" applyProtection="0">
      <alignment horizontal="right" vertical="center"/>
    </xf>
    <xf numFmtId="4" fontId="40" fillId="94" borderId="20" applyNumberFormat="0" applyProtection="0">
      <alignment horizontal="right" vertical="center"/>
    </xf>
    <xf numFmtId="4" fontId="113" fillId="54" borderId="20" applyNumberFormat="0" applyProtection="0">
      <alignment vertical="center"/>
    </xf>
    <xf numFmtId="4" fontId="113" fillId="54" borderId="20" applyNumberFormat="0" applyProtection="0">
      <alignment vertical="center"/>
    </xf>
    <xf numFmtId="4" fontId="35" fillId="64" borderId="20" applyNumberFormat="0" applyProtection="0">
      <alignment horizontal="right" vertical="center"/>
    </xf>
    <xf numFmtId="4" fontId="34" fillId="54" borderId="20" applyNumberFormat="0" applyProtection="0">
      <alignment vertical="center"/>
    </xf>
    <xf numFmtId="0" fontId="3" fillId="69" borderId="20" applyNumberFormat="0" applyProtection="0">
      <alignment horizontal="left" vertical="top" indent="1"/>
    </xf>
    <xf numFmtId="0" fontId="3" fillId="66" borderId="20" applyNumberFormat="0" applyProtection="0">
      <alignment horizontal="left" vertical="top" indent="1"/>
    </xf>
    <xf numFmtId="4" fontId="40" fillId="100" borderId="90" applyNumberFormat="0" applyProtection="0">
      <alignment horizontal="left" vertical="center" indent="1"/>
    </xf>
    <xf numFmtId="0" fontId="3" fillId="55"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0" fontId="3" fillId="55" borderId="20" applyNumberFormat="0" applyProtection="0">
      <alignment horizontal="left" vertical="top" indent="1"/>
    </xf>
    <xf numFmtId="0" fontId="36" fillId="54" borderId="20" applyNumberFormat="0" applyProtection="0">
      <alignment horizontal="left" vertical="top" indent="1"/>
    </xf>
    <xf numFmtId="4" fontId="36" fillId="82" borderId="20" applyNumberFormat="0" applyProtection="0">
      <alignment vertical="center"/>
    </xf>
    <xf numFmtId="4" fontId="35" fillId="54" borderId="20" applyNumberFormat="0" applyProtection="0">
      <alignment horizontal="left" vertical="center" indent="1"/>
    </xf>
    <xf numFmtId="0" fontId="3" fillId="66" borderId="20" applyNumberFormat="0" applyProtection="0">
      <alignment horizontal="left" vertical="center" indent="1"/>
    </xf>
    <xf numFmtId="0" fontId="40" fillId="68" borderId="20" applyNumberFormat="0" applyProtection="0">
      <alignment horizontal="left" vertical="top" indent="1"/>
    </xf>
    <xf numFmtId="0" fontId="3" fillId="55" borderId="20" applyNumberFormat="0" applyProtection="0">
      <alignment horizontal="left" vertical="top" indent="1"/>
    </xf>
    <xf numFmtId="4" fontId="40" fillId="94" borderId="20" applyNumberFormat="0" applyProtection="0">
      <alignment horizontal="right" vertical="center"/>
    </xf>
    <xf numFmtId="0" fontId="23" fillId="102"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23" fillId="101"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6" borderId="20" applyNumberFormat="0" applyProtection="0">
      <alignment horizontal="left" vertical="top" indent="1"/>
    </xf>
    <xf numFmtId="4" fontId="40" fillId="102"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23" fillId="102"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23" fillId="71"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90" borderId="20" applyNumberFormat="0" applyProtection="0">
      <alignment horizontal="right" vertical="center"/>
    </xf>
    <xf numFmtId="0" fontId="23" fillId="101" borderId="20" applyNumberFormat="0" applyProtection="0">
      <alignment horizontal="left" vertical="top" indent="1"/>
    </xf>
    <xf numFmtId="0" fontId="3" fillId="84" borderId="34" applyNumberFormat="0" applyProtection="0">
      <alignment horizontal="left" vertical="center" indent="1"/>
    </xf>
    <xf numFmtId="0" fontId="3" fillId="0" borderId="34" applyNumberFormat="0" applyProtection="0">
      <alignment horizontal="left" vertical="center" indent="1"/>
    </xf>
    <xf numFmtId="4" fontId="40" fillId="0" borderId="20" applyNumberFormat="0" applyProtection="0">
      <alignment horizontal="right" vertical="center"/>
    </xf>
    <xf numFmtId="0" fontId="3" fillId="84" borderId="34" applyNumberFormat="0" applyProtection="0">
      <alignment horizontal="left" vertical="center" indent="1"/>
    </xf>
    <xf numFmtId="0" fontId="23" fillId="102" borderId="20" applyNumberFormat="0" applyProtection="0">
      <alignment horizontal="left" vertical="top" indent="1"/>
    </xf>
    <xf numFmtId="0" fontId="3" fillId="68" borderId="20" applyNumberFormat="0" applyProtection="0">
      <alignment horizontal="left" vertical="top" indent="1"/>
    </xf>
    <xf numFmtId="0" fontId="3" fillId="66"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6" borderId="20" applyNumberFormat="0" applyProtection="0">
      <alignment horizontal="left" vertical="top"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8" borderId="20" applyNumberFormat="0" applyProtection="0">
      <alignment horizontal="left" vertical="center" indent="1"/>
    </xf>
    <xf numFmtId="0" fontId="3" fillId="55" borderId="20" applyNumberFormat="0" applyProtection="0">
      <alignment horizontal="left" vertical="top" indent="1"/>
    </xf>
    <xf numFmtId="0" fontId="3" fillId="66" borderId="20" applyNumberFormat="0" applyProtection="0">
      <alignment horizontal="left" vertical="center" indent="1"/>
    </xf>
    <xf numFmtId="4" fontId="40" fillId="103" borderId="34" applyNumberFormat="0" applyProtection="0">
      <alignment horizontal="left" vertical="center" indent="1"/>
    </xf>
    <xf numFmtId="4" fontId="40" fillId="88" borderId="20" applyNumberFormat="0" applyProtection="0">
      <alignment horizontal="right" vertical="center"/>
    </xf>
    <xf numFmtId="4" fontId="36" fillId="82" borderId="20" applyNumberFormat="0" applyProtection="0">
      <alignment vertical="center"/>
    </xf>
    <xf numFmtId="4" fontId="36" fillId="82" borderId="20" applyNumberFormat="0" applyProtection="0">
      <alignment vertical="center"/>
    </xf>
    <xf numFmtId="0" fontId="135" fillId="116" borderId="92" applyNumberFormat="0" applyAlignment="0" applyProtection="0"/>
    <xf numFmtId="4" fontId="40" fillId="93" borderId="34" applyNumberFormat="0" applyProtection="0">
      <alignment horizontal="right" vertical="center"/>
    </xf>
    <xf numFmtId="0" fontId="36" fillId="54" borderId="20" applyNumberFormat="0" applyProtection="0">
      <alignment horizontal="left" vertical="top" indent="1"/>
    </xf>
    <xf numFmtId="4" fontId="34" fillId="54" borderId="20" applyNumberFormat="0" applyProtection="0">
      <alignment vertical="center"/>
    </xf>
    <xf numFmtId="0" fontId="3" fillId="66" borderId="20" applyNumberFormat="0" applyProtection="0">
      <alignment horizontal="left" vertical="center" indent="1"/>
    </xf>
    <xf numFmtId="4" fontId="82" fillId="72" borderId="20" applyNumberFormat="0" applyProtection="0">
      <alignment vertical="center"/>
    </xf>
    <xf numFmtId="0" fontId="3" fillId="66" borderId="20" applyNumberFormat="0" applyProtection="0">
      <alignment horizontal="left" vertical="center" indent="1"/>
    </xf>
    <xf numFmtId="0" fontId="120" fillId="0" borderId="44" applyFill="0" applyProtection="0">
      <alignment horizontal="right"/>
    </xf>
    <xf numFmtId="0" fontId="121" fillId="104" borderId="92" applyNumberFormat="0" applyAlignment="0" applyProtection="0"/>
    <xf numFmtId="0" fontId="121" fillId="104" borderId="92" applyNumberFormat="0" applyAlignment="0" applyProtection="0"/>
    <xf numFmtId="0" fontId="3" fillId="0" borderId="34" applyNumberFormat="0" applyProtection="0">
      <alignment horizontal="left" vertical="center" indent="1"/>
    </xf>
    <xf numFmtId="4" fontId="40" fillId="72" borderId="20" applyNumberFormat="0" applyProtection="0">
      <alignment vertical="center"/>
    </xf>
    <xf numFmtId="4" fontId="41" fillId="69" borderId="20" applyNumberFormat="0" applyProtection="0">
      <alignment vertical="center"/>
    </xf>
    <xf numFmtId="0" fontId="40" fillId="68" borderId="20" applyNumberFormat="0" applyProtection="0">
      <alignment horizontal="left" vertical="top" indent="1"/>
    </xf>
    <xf numFmtId="49" fontId="92" fillId="110" borderId="85"/>
    <xf numFmtId="4" fontId="40" fillId="0" borderId="20" applyNumberFormat="0" applyProtection="0">
      <alignment horizontal="left" vertical="center" indent="1"/>
    </xf>
    <xf numFmtId="4" fontId="40" fillId="0" borderId="20" applyNumberFormat="0" applyProtection="0">
      <alignment horizontal="left" vertical="center" indent="1"/>
    </xf>
    <xf numFmtId="0" fontId="3" fillId="0" borderId="34" applyNumberFormat="0" applyProtection="0">
      <alignment horizontal="left" vertical="center" indent="1"/>
    </xf>
    <xf numFmtId="0" fontId="3" fillId="0" borderId="34" applyNumberFormat="0" applyProtection="0">
      <alignment horizontal="left" vertical="center" indent="1"/>
    </xf>
    <xf numFmtId="0" fontId="3" fillId="0" borderId="34" applyNumberFormat="0" applyProtection="0">
      <alignment horizontal="left" vertical="center" indent="1"/>
    </xf>
    <xf numFmtId="0" fontId="3" fillId="0" borderId="34" applyNumberFormat="0" applyProtection="0">
      <alignment horizontal="left" vertical="center" indent="1"/>
    </xf>
    <xf numFmtId="4" fontId="40" fillId="0" borderId="20" applyNumberFormat="0" applyProtection="0">
      <alignment horizontal="right" vertical="center"/>
    </xf>
    <xf numFmtId="4" fontId="40" fillId="0" borderId="34" applyNumberFormat="0" applyProtection="0">
      <alignment horizontal="right" vertical="center"/>
    </xf>
    <xf numFmtId="4" fontId="40" fillId="72" borderId="34" applyNumberFormat="0" applyProtection="0">
      <alignment horizontal="left" vertical="center" indent="1"/>
    </xf>
    <xf numFmtId="0" fontId="85" fillId="108" borderId="20" applyNumberFormat="0" applyProtection="0">
      <alignment horizontal="left" vertical="top" indent="1"/>
    </xf>
    <xf numFmtId="4" fontId="40" fillId="72" borderId="34" applyNumberFormat="0" applyProtection="0">
      <alignment horizontal="left" vertical="center" indent="1"/>
    </xf>
    <xf numFmtId="4" fontId="40" fillId="72" borderId="34" applyNumberFormat="0" applyProtection="0">
      <alignment horizontal="left" vertical="center" indent="1"/>
    </xf>
    <xf numFmtId="4" fontId="40" fillId="72" borderId="20" applyNumberFormat="0" applyProtection="0">
      <alignment horizontal="left" vertical="center" indent="1"/>
    </xf>
    <xf numFmtId="4" fontId="85" fillId="104" borderId="20" applyNumberFormat="0" applyProtection="0">
      <alignment horizontal="left" vertical="center" indent="1"/>
    </xf>
    <xf numFmtId="4" fontId="88" fillId="101" borderId="20" applyNumberFormat="0" applyProtection="0">
      <alignment horizontal="right" vertical="center"/>
    </xf>
    <xf numFmtId="0" fontId="3" fillId="66" borderId="20" applyNumberFormat="0" applyProtection="0">
      <alignment horizontal="left" vertical="center" indent="1"/>
    </xf>
    <xf numFmtId="0" fontId="23" fillId="101" borderId="20" applyNumberFormat="0" applyProtection="0">
      <alignment horizontal="left" vertical="top" indent="1"/>
    </xf>
    <xf numFmtId="0" fontId="3" fillId="84" borderId="34" applyNumberFormat="0" applyProtection="0">
      <alignment horizontal="left" vertical="center" indent="1"/>
    </xf>
    <xf numFmtId="0" fontId="3" fillId="4" borderId="34" applyNumberFormat="0" applyProtection="0">
      <alignment horizontal="left" vertical="center" indent="1"/>
    </xf>
    <xf numFmtId="0" fontId="3" fillId="4" borderId="34" applyNumberFormat="0" applyProtection="0">
      <alignment horizontal="left" vertical="center" indent="1"/>
    </xf>
    <xf numFmtId="0" fontId="23" fillId="102" borderId="20" applyNumberFormat="0" applyProtection="0">
      <alignment horizontal="left" vertical="top" indent="1"/>
    </xf>
    <xf numFmtId="0" fontId="23" fillId="71" borderId="20" applyNumberFormat="0" applyProtection="0">
      <alignment horizontal="left" vertical="top" indent="1"/>
    </xf>
    <xf numFmtId="0" fontId="23" fillId="71" borderId="20" applyNumberFormat="0" applyProtection="0">
      <alignment horizontal="left" vertical="top" indent="1"/>
    </xf>
    <xf numFmtId="4" fontId="88" fillId="101" borderId="20" applyNumberFormat="0" applyProtection="0">
      <alignment horizontal="right" vertical="center"/>
    </xf>
    <xf numFmtId="4" fontId="40" fillId="100" borderId="34" applyNumberFormat="0" applyProtection="0">
      <alignment horizontal="left" vertical="center" indent="1"/>
    </xf>
    <xf numFmtId="4" fontId="40" fillId="100" borderId="34" applyNumberFormat="0" applyProtection="0">
      <alignment horizontal="left" vertical="center" indent="1"/>
    </xf>
    <xf numFmtId="0" fontId="3" fillId="69" borderId="20" applyNumberFormat="0" applyProtection="0">
      <alignment horizontal="left" vertical="center" indent="1"/>
    </xf>
    <xf numFmtId="0" fontId="3" fillId="66" borderId="20" applyNumberFormat="0" applyProtection="0">
      <alignment horizontal="left" vertical="top" indent="1"/>
    </xf>
    <xf numFmtId="4" fontId="40" fillId="100" borderId="34" applyNumberFormat="0" applyProtection="0">
      <alignment horizontal="left" vertical="center" indent="1"/>
    </xf>
    <xf numFmtId="0" fontId="3" fillId="68" borderId="20" applyNumberFormat="0" applyProtection="0">
      <alignment horizontal="left" vertical="top" indent="1"/>
    </xf>
    <xf numFmtId="0" fontId="3" fillId="84" borderId="34" applyNumberFormat="0" applyProtection="0">
      <alignment horizontal="left" vertical="center" indent="1"/>
    </xf>
    <xf numFmtId="4" fontId="35" fillId="59" borderId="20" applyNumberFormat="0" applyProtection="0">
      <alignment horizontal="right" vertical="center"/>
    </xf>
    <xf numFmtId="4" fontId="35" fillId="63" borderId="20" applyNumberFormat="0" applyProtection="0">
      <alignment horizontal="right" vertical="center"/>
    </xf>
    <xf numFmtId="4" fontId="40" fillId="64" borderId="34"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64" borderId="34" applyNumberFormat="0" applyProtection="0">
      <alignment horizontal="right" vertical="center"/>
    </xf>
    <xf numFmtId="4" fontId="40" fillId="92" borderId="20" applyNumberFormat="0" applyProtection="0">
      <alignment horizontal="right" vertical="center"/>
    </xf>
    <xf numFmtId="4" fontId="35" fillId="61" borderId="20" applyNumberFormat="0" applyProtection="0">
      <alignment horizontal="right" vertical="center"/>
    </xf>
    <xf numFmtId="4" fontId="40" fillId="91" borderId="34"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1" borderId="34" applyNumberFormat="0" applyProtection="0">
      <alignment horizontal="right" vertical="center"/>
    </xf>
    <xf numFmtId="4" fontId="35" fillId="58" borderId="20" applyNumberFormat="0" applyProtection="0">
      <alignment horizontal="right" vertical="center"/>
    </xf>
    <xf numFmtId="4" fontId="35" fillId="57" borderId="20" applyNumberFormat="0" applyProtection="0">
      <alignment horizontal="right" vertical="center"/>
    </xf>
    <xf numFmtId="4" fontId="40" fillId="57" borderId="34"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57" borderId="34" applyNumberFormat="0" applyProtection="0">
      <alignment horizontal="right" vertical="center"/>
    </xf>
    <xf numFmtId="0" fontId="3" fillId="68" borderId="20"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135" fillId="116" borderId="92" applyNumberFormat="0" applyAlignment="0" applyProtection="0"/>
    <xf numFmtId="0" fontId="135" fillId="116" borderId="92" applyNumberFormat="0" applyAlignment="0" applyProtection="0"/>
    <xf numFmtId="4" fontId="40" fillId="54" borderId="34" applyNumberFormat="0" applyProtection="0">
      <alignment horizontal="left" vertical="center" indent="1"/>
    </xf>
    <xf numFmtId="194" fontId="124" fillId="0" borderId="87">
      <alignment horizontal="right"/>
    </xf>
    <xf numFmtId="4" fontId="40" fillId="54" borderId="34" applyNumberFormat="0" applyProtection="0">
      <alignment horizontal="left" vertical="center" indent="1"/>
    </xf>
    <xf numFmtId="4" fontId="36" fillId="54" borderId="20" applyNumberFormat="0" applyProtection="0">
      <alignment horizontal="left" vertical="center" indent="1"/>
    </xf>
    <xf numFmtId="4" fontId="40" fillId="54" borderId="34" applyNumberFormat="0" applyProtection="0">
      <alignment horizontal="left" vertical="center" indent="1"/>
    </xf>
    <xf numFmtId="4" fontId="34" fillId="54" borderId="20" applyNumberFormat="0" applyProtection="0">
      <alignment vertical="center"/>
    </xf>
    <xf numFmtId="4" fontId="40" fillId="54" borderId="34" applyNumberFormat="0" applyProtection="0">
      <alignment vertical="center"/>
    </xf>
    <xf numFmtId="4" fontId="33" fillId="54" borderId="20" applyNumberFormat="0" applyProtection="0">
      <alignment vertical="center"/>
    </xf>
    <xf numFmtId="4" fontId="36" fillId="54" borderId="20" applyNumberFormat="0" applyProtection="0">
      <alignment horizontal="left" vertical="center" indent="1"/>
    </xf>
    <xf numFmtId="4" fontId="40" fillId="103" borderId="34" applyNumberFormat="0" applyProtection="0">
      <alignment horizontal="left" vertical="center" indent="1"/>
    </xf>
    <xf numFmtId="4" fontId="40" fillId="72" borderId="34" applyNumberFormat="0" applyProtection="0">
      <alignment vertical="center"/>
    </xf>
    <xf numFmtId="4" fontId="40" fillId="102" borderId="20" applyNumberFormat="0" applyProtection="0">
      <alignment horizontal="left" vertical="center" indent="1"/>
    </xf>
    <xf numFmtId="4" fontId="41" fillId="69" borderId="20" applyNumberFormat="0" applyProtection="0">
      <alignment horizontal="right" vertical="center"/>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4" fontId="35" fillId="60" borderId="20" applyNumberFormat="0" applyProtection="0">
      <alignment horizontal="right" vertical="center"/>
    </xf>
    <xf numFmtId="4" fontId="35" fillId="61" borderId="20" applyNumberFormat="0" applyProtection="0">
      <alignment horizontal="right" vertical="center"/>
    </xf>
    <xf numFmtId="4" fontId="40" fillId="102" borderId="20" applyNumberFormat="0" applyProtection="0">
      <alignment horizontal="left" vertical="center" indent="1"/>
    </xf>
    <xf numFmtId="4" fontId="35" fillId="66" borderId="20" applyNumberFormat="0" applyProtection="0">
      <alignment horizontal="right" vertical="center"/>
    </xf>
    <xf numFmtId="0" fontId="36" fillId="54" borderId="20" applyNumberFormat="0" applyProtection="0">
      <alignment horizontal="left" vertical="top" indent="1"/>
    </xf>
    <xf numFmtId="4" fontId="35" fillId="66" borderId="20" applyNumberFormat="0" applyProtection="0">
      <alignment horizontal="right" vertical="center"/>
    </xf>
    <xf numFmtId="4" fontId="36" fillId="54" borderId="20" applyNumberFormat="0" applyProtection="0">
      <alignment horizontal="left" vertical="center" indent="1"/>
    </xf>
    <xf numFmtId="0" fontId="3" fillId="103" borderId="34" applyNumberFormat="0" applyProtection="0">
      <alignment horizontal="left" vertical="center" indent="1"/>
    </xf>
    <xf numFmtId="4" fontId="40" fillId="100" borderId="34" applyNumberFormat="0" applyProtection="0">
      <alignment horizontal="left" vertical="center" indent="1"/>
    </xf>
    <xf numFmtId="4" fontId="35" fillId="62" borderId="20" applyNumberFormat="0" applyProtection="0">
      <alignment horizontal="right" vertical="center"/>
    </xf>
    <xf numFmtId="0" fontId="3" fillId="55" borderId="20" applyNumberFormat="0" applyProtection="0">
      <alignment horizontal="left" vertical="top" indent="1"/>
    </xf>
    <xf numFmtId="0" fontId="40" fillId="108" borderId="93" applyNumberFormat="0" applyFont="0" applyAlignment="0" applyProtection="0"/>
    <xf numFmtId="0" fontId="40" fillId="108" borderId="93" applyNumberFormat="0" applyFont="0" applyAlignment="0" applyProtection="0"/>
    <xf numFmtId="0" fontId="140" fillId="104" borderId="34" applyNumberFormat="0" applyAlignment="0" applyProtection="0"/>
    <xf numFmtId="0" fontId="140" fillId="104" borderId="34" applyNumberFormat="0" applyAlignment="0" applyProtection="0"/>
    <xf numFmtId="0" fontId="3" fillId="68" borderId="20" applyNumberFormat="0" applyProtection="0">
      <alignment horizontal="left" vertical="top" indent="1"/>
    </xf>
    <xf numFmtId="0" fontId="40" fillId="72" borderId="20" applyNumberFormat="0" applyProtection="0">
      <alignment horizontal="left" vertical="top" indent="1"/>
    </xf>
    <xf numFmtId="4" fontId="40" fillId="101" borderId="20" applyNumberFormat="0" applyProtection="0">
      <alignment horizontal="right" vertical="center"/>
    </xf>
    <xf numFmtId="0" fontId="3" fillId="69" borderId="20" applyNumberFormat="0" applyProtection="0">
      <alignment horizontal="left" vertical="top" indent="1"/>
    </xf>
    <xf numFmtId="0" fontId="3" fillId="55" borderId="20" applyNumberFormat="0" applyProtection="0">
      <alignment horizontal="left" vertical="center" indent="1"/>
    </xf>
    <xf numFmtId="4" fontId="41" fillId="69" borderId="20" applyNumberFormat="0" applyProtection="0">
      <alignment vertical="center"/>
    </xf>
    <xf numFmtId="4" fontId="46" fillId="69" borderId="20" applyNumberFormat="0" applyProtection="0">
      <alignment horizontal="right" vertical="center"/>
    </xf>
    <xf numFmtId="0" fontId="40" fillId="68" borderId="20" applyNumberFormat="0" applyProtection="0">
      <alignment horizontal="left" vertical="top" indent="1"/>
    </xf>
    <xf numFmtId="0" fontId="23" fillId="102" borderId="20" applyNumberFormat="0" applyProtection="0">
      <alignment horizontal="left" vertical="top" indent="1"/>
    </xf>
    <xf numFmtId="0" fontId="3" fillId="4" borderId="34" applyNumberFormat="0" applyProtection="0">
      <alignment horizontal="left" vertical="center" indent="1"/>
    </xf>
    <xf numFmtId="0" fontId="23" fillId="107"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6" borderId="20" applyNumberFormat="0" applyProtection="0">
      <alignment horizontal="left" vertical="center" indent="1"/>
    </xf>
    <xf numFmtId="4" fontId="40" fillId="56" borderId="34" applyNumberFormat="0" applyProtection="0">
      <alignment horizontal="right" vertical="center"/>
    </xf>
    <xf numFmtId="4" fontId="40" fillId="92" borderId="20" applyNumberFormat="0" applyProtection="0">
      <alignment horizontal="righ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34"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3" fontId="124" fillId="0" borderId="42"/>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35" fillId="56"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35" fillId="5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35" fillId="5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35" fillId="60"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35" fillId="61"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35" fillId="59"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35" fillId="63"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35" fillId="64"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0" fontId="3" fillId="69" borderId="20" applyNumberFormat="0" applyProtection="0">
      <alignment horizontal="left" vertical="top" indent="1"/>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35" fillId="62"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35" fillId="6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35" fillId="66"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1" fillId="69" borderId="20" applyNumberFormat="0" applyProtection="0">
      <alignment vertical="center"/>
    </xf>
    <xf numFmtId="0" fontId="3" fillId="69"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84" borderId="34"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4" fontId="40" fillId="90" borderId="20" applyNumberFormat="0" applyProtection="0">
      <alignment horizontal="right" vertical="center"/>
    </xf>
    <xf numFmtId="0" fontId="3" fillId="55" borderId="20" applyNumberFormat="0" applyProtection="0">
      <alignment horizontal="left" vertical="top" indent="1"/>
    </xf>
    <xf numFmtId="4" fontId="40" fillId="102" borderId="20" applyNumberFormat="0" applyProtection="0">
      <alignment horizontal="right" vertical="center"/>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4" fontId="40" fillId="102" borderId="20" applyNumberFormat="0" applyProtection="0">
      <alignment horizontal="right" vertical="center"/>
    </xf>
    <xf numFmtId="0" fontId="3" fillId="68" borderId="20" applyNumberFormat="0" applyProtection="0">
      <alignment horizontal="left" vertical="center" indent="1"/>
    </xf>
    <xf numFmtId="4" fontId="40" fillId="102" borderId="20" applyNumberFormat="0" applyProtection="0">
      <alignment horizontal="right" vertical="center"/>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center" indent="1"/>
    </xf>
    <xf numFmtId="0" fontId="3" fillId="68" borderId="20" applyNumberFormat="0" applyProtection="0">
      <alignment horizontal="left" vertical="top" indent="1"/>
    </xf>
    <xf numFmtId="0" fontId="3" fillId="55" borderId="20" applyNumberFormat="0" applyProtection="0">
      <alignment horizontal="left" vertical="center" indent="1"/>
    </xf>
    <xf numFmtId="0" fontId="3" fillId="68" borderId="20" applyNumberFormat="0" applyProtection="0">
      <alignment horizontal="left" vertical="top" indent="1"/>
    </xf>
    <xf numFmtId="0" fontId="3" fillId="55"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55"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55"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66"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55"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8"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8"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9"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8"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8"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6"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35" fillId="69" borderId="20" applyNumberFormat="0" applyProtection="0">
      <alignment vertical="center"/>
    </xf>
    <xf numFmtId="4" fontId="40" fillId="72" borderId="20" applyNumberFormat="0" applyProtection="0">
      <alignment vertical="center"/>
    </xf>
    <xf numFmtId="0" fontId="3" fillId="66" borderId="20" applyNumberFormat="0" applyProtection="0">
      <alignment horizontal="left" vertical="center" indent="1"/>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41" fillId="69" borderId="20" applyNumberFormat="0" applyProtection="0">
      <alignment vertical="center"/>
    </xf>
    <xf numFmtId="4" fontId="82" fillId="72" borderId="20" applyNumberFormat="0" applyProtection="0">
      <alignment vertical="center"/>
    </xf>
    <xf numFmtId="0" fontId="3" fillId="66" borderId="20" applyNumberFormat="0" applyProtection="0">
      <alignment horizontal="left" vertical="top" indent="1"/>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33" fillId="66" borderId="25" applyNumberFormat="0" applyProtection="0">
      <alignment horizontal="left" vertical="center" indent="1"/>
    </xf>
    <xf numFmtId="4" fontId="40" fillId="72" borderId="20" applyNumberFormat="0" applyProtection="0">
      <alignment horizontal="left" vertical="center" indent="1"/>
    </xf>
    <xf numFmtId="0" fontId="3" fillId="69"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3" fillId="69" borderId="20" applyNumberFormat="0" applyProtection="0">
      <alignment horizontal="left" vertical="center"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3" fillId="69" borderId="20" applyNumberFormat="0" applyProtection="0">
      <alignment horizontal="left" vertical="center" indent="1"/>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0" fontId="3" fillId="69" borderId="20" applyNumberFormat="0" applyProtection="0">
      <alignment horizontal="left" vertical="center" indent="1"/>
    </xf>
    <xf numFmtId="4" fontId="40" fillId="101" borderId="20" applyNumberFormat="0" applyProtection="0">
      <alignment horizontal="right" vertical="center"/>
    </xf>
    <xf numFmtId="4" fontId="40" fillId="101" borderId="20" applyNumberFormat="0" applyProtection="0">
      <alignment horizontal="right" vertical="center"/>
    </xf>
    <xf numFmtId="0" fontId="3" fillId="69" borderId="20" applyNumberFormat="0" applyProtection="0">
      <alignment horizontal="left" vertical="center" indent="1"/>
    </xf>
    <xf numFmtId="4" fontId="40" fillId="101" borderId="20" applyNumberFormat="0" applyProtection="0">
      <alignment horizontal="right" vertical="center"/>
    </xf>
    <xf numFmtId="0" fontId="3" fillId="69" borderId="20" applyNumberFormat="0" applyProtection="0">
      <alignment horizontal="left" vertical="center" indent="1"/>
    </xf>
    <xf numFmtId="4" fontId="40" fillId="101" borderId="20" applyNumberFormat="0" applyProtection="0">
      <alignment horizontal="right" vertical="center"/>
    </xf>
    <xf numFmtId="4" fontId="40"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41" fillId="69" borderId="20" applyNumberFormat="0" applyProtection="0">
      <alignment horizontal="right" vertical="center"/>
    </xf>
    <xf numFmtId="4" fontId="82" fillId="101" borderId="20" applyNumberFormat="0" applyProtection="0">
      <alignment horizontal="right" vertical="center"/>
    </xf>
    <xf numFmtId="0" fontId="3" fillId="69" borderId="20" applyNumberFormat="0" applyProtection="0">
      <alignment horizontal="left" vertical="top" indent="1"/>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0" fontId="3" fillId="69" borderId="20" applyNumberFormat="0" applyProtection="0">
      <alignment horizontal="left" vertical="top"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0" fontId="3" fillId="69" borderId="20" applyNumberFormat="0" applyProtection="0">
      <alignment horizontal="left" vertical="top"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0" fontId="3" fillId="69" borderId="20" applyNumberFormat="0" applyProtection="0">
      <alignment horizontal="left" vertical="top"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3" fillId="69"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46" fillId="69" borderId="20" applyNumberFormat="0" applyProtection="0">
      <alignment horizontal="right" vertical="center"/>
    </xf>
    <xf numFmtId="4" fontId="88" fillId="101" borderId="20" applyNumberFormat="0" applyProtection="0">
      <alignment horizontal="right" vertical="center"/>
    </xf>
    <xf numFmtId="0" fontId="3" fillId="69" borderId="20" applyNumberFormat="0" applyProtection="0">
      <alignment horizontal="left" vertical="top" indent="1"/>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0" fontId="3" fillId="55"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4" fontId="40" fillId="96" borderId="20" applyNumberFormat="0" applyProtection="0">
      <alignment horizontal="right" vertical="center"/>
    </xf>
    <xf numFmtId="0" fontId="3" fillId="69"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center" indent="1"/>
    </xf>
    <xf numFmtId="0" fontId="36" fillId="0" borderId="94" applyNumberFormat="0" applyFill="0" applyAlignment="0" applyProtection="0"/>
    <xf numFmtId="0" fontId="3" fillId="69" borderId="20" applyNumberFormat="0" applyProtection="0">
      <alignment horizontal="left" vertical="top" indent="1"/>
    </xf>
    <xf numFmtId="0" fontId="3" fillId="66" borderId="20" applyNumberFormat="0" applyProtection="0">
      <alignment horizontal="left" vertical="top" indent="1"/>
    </xf>
    <xf numFmtId="4" fontId="40" fillId="92" borderId="20" applyNumberFormat="0" applyProtection="0">
      <alignment horizontal="right" vertical="center"/>
    </xf>
    <xf numFmtId="0" fontId="3" fillId="55" borderId="20" applyNumberFormat="0" applyProtection="0">
      <alignment horizontal="left" vertical="center" indent="1"/>
    </xf>
    <xf numFmtId="0" fontId="127" fillId="0" borderId="86" applyFill="0" applyBorder="0" applyProtection="0">
      <alignment horizontal="left" vertical="top"/>
    </xf>
    <xf numFmtId="0" fontId="3" fillId="68" borderId="20" applyNumberFormat="0" applyProtection="0">
      <alignment horizontal="left" vertical="top" indent="1"/>
    </xf>
    <xf numFmtId="0" fontId="36" fillId="0" borderId="94" applyNumberFormat="0" applyFill="0" applyAlignment="0" applyProtection="0"/>
    <xf numFmtId="0" fontId="36" fillId="0" borderId="94" applyNumberFormat="0" applyFill="0" applyAlignment="0" applyProtection="0"/>
    <xf numFmtId="3" fontId="124" fillId="0" borderId="42"/>
    <xf numFmtId="0" fontId="3" fillId="68" borderId="20" applyNumberFormat="0" applyProtection="0">
      <alignment horizontal="left" vertical="center" indent="1"/>
    </xf>
    <xf numFmtId="4" fontId="40" fillId="72" borderId="20" applyNumberFormat="0" applyProtection="0">
      <alignment vertical="center"/>
    </xf>
    <xf numFmtId="0" fontId="3" fillId="0" borderId="34" applyNumberFormat="0" applyProtection="0">
      <alignment horizontal="left" vertical="center" indent="1"/>
    </xf>
    <xf numFmtId="0" fontId="3" fillId="4" borderId="34" applyNumberFormat="0" applyProtection="0">
      <alignment horizontal="left" vertical="center" indent="1"/>
    </xf>
    <xf numFmtId="0" fontId="3" fillId="69" borderId="20" applyNumberFormat="0" applyProtection="0">
      <alignment horizontal="left" vertical="center" indent="1"/>
    </xf>
    <xf numFmtId="0" fontId="3" fillId="106" borderId="34" applyNumberFormat="0" applyProtection="0">
      <alignment horizontal="left" vertical="center" indent="1"/>
    </xf>
    <xf numFmtId="4" fontId="40" fillId="90" borderId="20" applyNumberFormat="0" applyProtection="0">
      <alignment horizontal="right" vertical="center"/>
    </xf>
    <xf numFmtId="0" fontId="3" fillId="4" borderId="34" applyNumberFormat="0" applyProtection="0">
      <alignment horizontal="left" vertical="center" indent="1"/>
    </xf>
    <xf numFmtId="4" fontId="40" fillId="72" borderId="20" applyNumberFormat="0" applyProtection="0">
      <alignment vertical="center"/>
    </xf>
    <xf numFmtId="4" fontId="88" fillId="101" borderId="20" applyNumberFormat="0" applyProtection="0">
      <alignment horizontal="right" vertical="center"/>
    </xf>
    <xf numFmtId="0" fontId="40" fillId="68" borderId="20" applyNumberFormat="0" applyProtection="0">
      <alignment horizontal="left" vertical="top" indent="1"/>
    </xf>
    <xf numFmtId="0" fontId="3" fillId="69" borderId="20" applyNumberFormat="0" applyProtection="0">
      <alignment horizontal="left" vertical="center" indent="1"/>
    </xf>
    <xf numFmtId="0" fontId="78" fillId="79" borderId="34" applyNumberFormat="0" applyAlignment="0" applyProtection="0"/>
    <xf numFmtId="4" fontId="46" fillId="69" borderId="20" applyNumberFormat="0" applyProtection="0">
      <alignment horizontal="right" vertical="center"/>
    </xf>
    <xf numFmtId="0" fontId="3" fillId="66" borderId="20" applyNumberFormat="0" applyProtection="0">
      <alignment horizontal="left" vertical="top" indent="1"/>
    </xf>
    <xf numFmtId="0" fontId="3" fillId="84" borderId="34" applyNumberFormat="0" applyProtection="0">
      <alignment horizontal="left" vertical="center" indent="1"/>
    </xf>
    <xf numFmtId="0" fontId="3" fillId="4" borderId="34" applyNumberFormat="0" applyProtection="0">
      <alignment horizontal="left" vertical="center" indent="1"/>
    </xf>
    <xf numFmtId="4" fontId="35" fillId="59" borderId="20" applyNumberFormat="0" applyProtection="0">
      <alignment horizontal="right" vertical="center"/>
    </xf>
    <xf numFmtId="0" fontId="3" fillId="68" borderId="20" applyNumberFormat="0" applyProtection="0">
      <alignment horizontal="left" vertical="top" indent="1"/>
    </xf>
    <xf numFmtId="0" fontId="3" fillId="103" borderId="34" applyNumberFormat="0" applyProtection="0">
      <alignment horizontal="left" vertical="center" indent="1"/>
    </xf>
    <xf numFmtId="4" fontId="88" fillId="101" borderId="20" applyNumberFormat="0" applyProtection="0">
      <alignment horizontal="right" vertical="center"/>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41" fillId="69"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33" fillId="66" borderId="25"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41" fillId="69"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35" fillId="69"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4" fontId="40" fillId="58" borderId="34" applyNumberFormat="0" applyProtection="0">
      <alignment horizontal="right" vertical="center"/>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140" fillId="104" borderId="34" applyNumberFormat="0" applyAlignment="0" applyProtection="0"/>
    <xf numFmtId="0" fontId="140" fillId="104" borderId="34" applyNumberFormat="0" applyAlignment="0" applyProtection="0"/>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35" fillId="66"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35" fillId="62"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35" fillId="64"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35" fillId="63"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35" fillId="59"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35" fillId="61"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35" fillId="60"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35" fillId="5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35" fillId="5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35" fillId="56"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34"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40" fillId="95" borderId="20" applyNumberFormat="0" applyProtection="0">
      <alignment horizontal="right" vertical="center"/>
    </xf>
    <xf numFmtId="4" fontId="36" fillId="54" borderId="20" applyNumberFormat="0" applyProtection="0">
      <alignment horizontal="left" vertical="center" indent="1"/>
    </xf>
    <xf numFmtId="0" fontId="40" fillId="108" borderId="93" applyNumberFormat="0" applyFont="0" applyAlignment="0" applyProtection="0"/>
    <xf numFmtId="0" fontId="40" fillId="108" borderId="93" applyNumberFormat="0" applyFont="0" applyAlignment="0" applyProtection="0"/>
    <xf numFmtId="0" fontId="135" fillId="116" borderId="92" applyNumberFormat="0" applyAlignment="0" applyProtection="0"/>
    <xf numFmtId="0" fontId="135" fillId="116" borderId="92" applyNumberFormat="0" applyAlignment="0" applyProtection="0"/>
    <xf numFmtId="0" fontId="3" fillId="68" borderId="20" applyNumberFormat="0" applyProtection="0">
      <alignment horizontal="left" vertical="top" indent="1"/>
    </xf>
    <xf numFmtId="4" fontId="40" fillId="63" borderId="34" applyNumberFormat="0" applyProtection="0">
      <alignment horizontal="right" vertical="center"/>
    </xf>
    <xf numFmtId="0" fontId="121" fillId="104" borderId="92" applyNumberFormat="0" applyAlignment="0" applyProtection="0"/>
    <xf numFmtId="0" fontId="121" fillId="104" borderId="92" applyNumberFormat="0" applyAlignment="0" applyProtection="0"/>
    <xf numFmtId="0" fontId="120" fillId="0" borderId="44" applyFill="0" applyProtection="0">
      <alignment horizontal="right"/>
    </xf>
    <xf numFmtId="4" fontId="46" fillId="69" borderId="20" applyNumberFormat="0" applyProtection="0">
      <alignment horizontal="right" vertical="center"/>
    </xf>
    <xf numFmtId="4" fontId="45" fillId="68" borderId="25" applyNumberFormat="0" applyProtection="0">
      <alignment horizontal="left" vertical="center" indent="1"/>
    </xf>
    <xf numFmtId="0" fontId="40" fillId="68" borderId="20" applyNumberFormat="0" applyProtection="0">
      <alignment horizontal="left" vertical="top" indent="1"/>
    </xf>
    <xf numFmtId="4" fontId="41" fillId="69" borderId="20" applyNumberFormat="0" applyProtection="0">
      <alignment horizontal="right" vertical="center"/>
    </xf>
    <xf numFmtId="4" fontId="35" fillId="69" borderId="20" applyNumberFormat="0" applyProtection="0">
      <alignment horizontal="right" vertical="center"/>
    </xf>
    <xf numFmtId="0" fontId="40" fillId="72" borderId="20" applyNumberFormat="0" applyProtection="0">
      <alignment horizontal="left" vertical="top" indent="1"/>
    </xf>
    <xf numFmtId="4" fontId="33" fillId="66" borderId="25" applyNumberFormat="0" applyProtection="0">
      <alignment horizontal="left" vertical="center" indent="1"/>
    </xf>
    <xf numFmtId="4" fontId="41" fillId="69" borderId="20" applyNumberFormat="0" applyProtection="0">
      <alignment vertical="center"/>
    </xf>
    <xf numFmtId="4" fontId="35" fillId="69" borderId="20" applyNumberFormat="0" applyProtection="0">
      <alignment vertical="center"/>
    </xf>
    <xf numFmtId="0" fontId="14" fillId="71" borderId="24" applyBorder="0"/>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55" borderId="20" applyNumberFormat="0" applyProtection="0">
      <alignment horizontal="left" vertical="top" indent="1"/>
    </xf>
    <xf numFmtId="4" fontId="35" fillId="62" borderId="20" applyNumberFormat="0" applyProtection="0">
      <alignment horizontal="right" vertical="center"/>
    </xf>
    <xf numFmtId="4" fontId="35" fillId="64" borderId="20" applyNumberFormat="0" applyProtection="0">
      <alignment horizontal="right" vertical="center"/>
    </xf>
    <xf numFmtId="4" fontId="35" fillId="63" borderId="20" applyNumberFormat="0" applyProtection="0">
      <alignment horizontal="right" vertical="center"/>
    </xf>
    <xf numFmtId="4" fontId="35" fillId="59" borderId="20" applyNumberFormat="0" applyProtection="0">
      <alignment horizontal="right" vertical="center"/>
    </xf>
    <xf numFmtId="4" fontId="35" fillId="61" borderId="20" applyNumberFormat="0" applyProtection="0">
      <alignment horizontal="right" vertical="center"/>
    </xf>
    <xf numFmtId="4" fontId="35" fillId="60" borderId="20" applyNumberFormat="0" applyProtection="0">
      <alignment horizontal="right" vertical="center"/>
    </xf>
    <xf numFmtId="4" fontId="35" fillId="58" borderId="20" applyNumberFormat="0" applyProtection="0">
      <alignment horizontal="right" vertical="center"/>
    </xf>
    <xf numFmtId="4" fontId="35" fillId="57" borderId="20" applyNumberFormat="0" applyProtection="0">
      <alignment horizontal="right" vertical="center"/>
    </xf>
    <xf numFmtId="4" fontId="35" fillId="56" borderId="20" applyNumberFormat="0" applyProtection="0">
      <alignment horizontal="right" vertical="center"/>
    </xf>
    <xf numFmtId="0" fontId="36" fillId="54" borderId="20" applyNumberFormat="0" applyProtection="0">
      <alignment horizontal="left" vertical="top" indent="1"/>
    </xf>
    <xf numFmtId="4" fontId="35" fillId="54" borderId="20" applyNumberFormat="0" applyProtection="0">
      <alignment horizontal="left" vertical="center" indent="1"/>
    </xf>
    <xf numFmtId="4" fontId="34" fillId="54" borderId="20" applyNumberFormat="0" applyProtection="0">
      <alignment vertical="center"/>
    </xf>
    <xf numFmtId="4" fontId="33" fillId="54" borderId="20" applyNumberFormat="0" applyProtection="0">
      <alignment vertical="center"/>
    </xf>
    <xf numFmtId="0" fontId="3" fillId="68" borderId="20" applyNumberFormat="0" applyProtection="0">
      <alignment horizontal="left" vertical="top" indent="1"/>
    </xf>
    <xf numFmtId="0" fontId="36" fillId="0" borderId="94" applyNumberFormat="0" applyFill="0" applyAlignment="0" applyProtection="0"/>
    <xf numFmtId="0" fontId="36" fillId="0" borderId="94" applyNumberFormat="0" applyFill="0" applyAlignment="0" applyProtection="0"/>
    <xf numFmtId="4" fontId="35" fillId="64" borderId="20" applyNumberFormat="0" applyProtection="0">
      <alignment horizontal="right" vertical="center"/>
    </xf>
    <xf numFmtId="0" fontId="3" fillId="66"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6" borderId="20" applyNumberFormat="0" applyProtection="0">
      <alignment horizontal="left" vertical="center" indent="1"/>
    </xf>
    <xf numFmtId="0" fontId="3" fillId="84" borderId="34"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6" borderId="20" applyNumberFormat="0" applyProtection="0">
      <alignment horizontal="left" vertical="center" indent="1"/>
    </xf>
    <xf numFmtId="4" fontId="35" fillId="59" borderId="20" applyNumberFormat="0" applyProtection="0">
      <alignment horizontal="right" vertical="center"/>
    </xf>
    <xf numFmtId="0" fontId="3" fillId="68" borderId="20" applyNumberFormat="0" applyProtection="0">
      <alignment horizontal="left" vertical="center" indent="1"/>
    </xf>
    <xf numFmtId="4" fontId="40" fillId="95" borderId="20" applyNumberFormat="0" applyProtection="0">
      <alignment horizontal="right" vertical="center"/>
    </xf>
    <xf numFmtId="0" fontId="3" fillId="69" borderId="20" applyNumberFormat="0" applyProtection="0">
      <alignment horizontal="left" vertical="center" indent="1"/>
    </xf>
    <xf numFmtId="0" fontId="3" fillId="68" borderId="20" applyNumberFormat="0" applyProtection="0">
      <alignment horizontal="left" vertical="center" indent="1"/>
    </xf>
    <xf numFmtId="4" fontId="40" fillId="61" borderId="34" applyNumberFormat="0" applyProtection="0">
      <alignment horizontal="right" vertical="center"/>
    </xf>
    <xf numFmtId="0" fontId="3" fillId="69" borderId="20" applyNumberFormat="0" applyProtection="0">
      <alignment horizontal="left" vertical="top" indent="1"/>
    </xf>
    <xf numFmtId="0" fontId="3" fillId="69" borderId="20" applyNumberFormat="0" applyProtection="0">
      <alignment horizontal="left" vertical="center" indent="1"/>
    </xf>
    <xf numFmtId="4" fontId="82" fillId="72" borderId="20" applyNumberFormat="0" applyProtection="0">
      <alignment vertical="center"/>
    </xf>
    <xf numFmtId="4" fontId="40" fillId="102" borderId="20" applyNumberFormat="0" applyProtection="0">
      <alignment horizontal="right" vertical="center"/>
    </xf>
    <xf numFmtId="0" fontId="3" fillId="55" borderId="20" applyNumberFormat="0" applyProtection="0">
      <alignment horizontal="left" vertical="center" indent="1"/>
    </xf>
    <xf numFmtId="4" fontId="33" fillId="54" borderId="20" applyNumberFormat="0" applyProtection="0">
      <alignment vertical="center"/>
    </xf>
    <xf numFmtId="4" fontId="82" fillId="72" borderId="20" applyNumberFormat="0" applyProtection="0">
      <alignment vertical="center"/>
    </xf>
    <xf numFmtId="4" fontId="82" fillId="101" borderId="20" applyNumberFormat="0" applyProtection="0">
      <alignment horizontal="right" vertical="center"/>
    </xf>
    <xf numFmtId="4" fontId="40" fillId="72" borderId="20" applyNumberFormat="0" applyProtection="0">
      <alignment horizontal="left" vertical="center" indent="1"/>
    </xf>
    <xf numFmtId="4" fontId="40" fillId="95" borderId="20" applyNumberFormat="0" applyProtection="0">
      <alignment horizontal="right" vertical="center"/>
    </xf>
    <xf numFmtId="0" fontId="3" fillId="69" borderId="20" applyNumberFormat="0" applyProtection="0">
      <alignment horizontal="left" vertical="center" indent="1"/>
    </xf>
    <xf numFmtId="0" fontId="90" fillId="67" borderId="85">
      <protection locked="0"/>
    </xf>
    <xf numFmtId="0" fontId="3" fillId="68" borderId="20" applyNumberFormat="0" applyProtection="0">
      <alignment horizontal="left" vertical="top" indent="1"/>
    </xf>
    <xf numFmtId="0" fontId="3" fillId="66" borderId="20" applyNumberFormat="0" applyProtection="0">
      <alignment horizontal="left" vertical="center" indent="1"/>
    </xf>
    <xf numFmtId="194" fontId="124" fillId="0" borderId="87">
      <alignment horizontal="right"/>
    </xf>
    <xf numFmtId="0" fontId="40" fillId="68" borderId="20" applyNumberFormat="0" applyProtection="0">
      <alignment horizontal="left" vertical="top" indent="1"/>
    </xf>
    <xf numFmtId="0" fontId="3" fillId="55"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4" fontId="40" fillId="96" borderId="20" applyNumberFormat="0" applyProtection="0">
      <alignment horizontal="right" vertical="center"/>
    </xf>
    <xf numFmtId="0" fontId="36" fillId="54" borderId="20" applyNumberFormat="0" applyProtection="0">
      <alignment horizontal="left" vertical="top" indent="1"/>
    </xf>
    <xf numFmtId="0" fontId="3" fillId="66" borderId="20" applyNumberFormat="0" applyProtection="0">
      <alignment horizontal="left" vertical="center" indent="1"/>
    </xf>
    <xf numFmtId="0" fontId="3" fillId="55" borderId="20" applyNumberFormat="0" applyProtection="0">
      <alignment horizontal="left" vertical="top" indent="1"/>
    </xf>
    <xf numFmtId="4" fontId="35" fillId="58" borderId="20" applyNumberFormat="0" applyProtection="0">
      <alignment horizontal="right" vertical="center"/>
    </xf>
    <xf numFmtId="4" fontId="40" fillId="102" borderId="20" applyNumberFormat="0" applyProtection="0">
      <alignment horizontal="right" vertical="center"/>
    </xf>
    <xf numFmtId="4" fontId="82" fillId="72" borderId="20" applyNumberFormat="0" applyProtection="0">
      <alignment vertical="center"/>
    </xf>
    <xf numFmtId="0" fontId="3" fillId="66" borderId="20" applyNumberFormat="0" applyProtection="0">
      <alignment horizontal="left" vertical="center" indent="1"/>
    </xf>
    <xf numFmtId="0" fontId="36" fillId="0" borderId="94" applyNumberFormat="0" applyFill="0" applyAlignment="0" applyProtection="0"/>
    <xf numFmtId="0" fontId="3" fillId="69" borderId="20" applyNumberFormat="0" applyProtection="0">
      <alignment horizontal="left" vertical="top" indent="1"/>
    </xf>
    <xf numFmtId="0" fontId="3" fillId="68" borderId="20" applyNumberFormat="0" applyProtection="0">
      <alignment horizontal="left" vertical="top" indent="1"/>
    </xf>
    <xf numFmtId="0" fontId="3" fillId="66" borderId="20" applyNumberFormat="0" applyProtection="0">
      <alignment horizontal="left" vertical="center" indent="1"/>
    </xf>
    <xf numFmtId="4" fontId="40" fillId="90" borderId="20" applyNumberFormat="0" applyProtection="0">
      <alignment horizontal="right" vertical="center"/>
    </xf>
    <xf numFmtId="4" fontId="35" fillId="63" borderId="20" applyNumberFormat="0" applyProtection="0">
      <alignment horizontal="right" vertical="center"/>
    </xf>
    <xf numFmtId="4" fontId="40" fillId="85" borderId="20" applyNumberFormat="0" applyProtection="0">
      <alignment horizontal="right" vertical="center"/>
    </xf>
    <xf numFmtId="49" fontId="92" fillId="110" borderId="85"/>
    <xf numFmtId="0" fontId="3" fillId="68" borderId="20" applyNumberFormat="0" applyProtection="0">
      <alignment horizontal="left" vertical="top" indent="1"/>
    </xf>
    <xf numFmtId="4" fontId="40" fillId="85" borderId="20" applyNumberFormat="0" applyProtection="0">
      <alignment horizontal="right" vertical="center"/>
    </xf>
    <xf numFmtId="4" fontId="35" fillId="69" borderId="20" applyNumberFormat="0" applyProtection="0">
      <alignment vertical="center"/>
    </xf>
    <xf numFmtId="0" fontId="3" fillId="66" borderId="20" applyNumberFormat="0" applyProtection="0">
      <alignment horizontal="left" vertical="center" indent="1"/>
    </xf>
    <xf numFmtId="4" fontId="40" fillId="87" borderId="20" applyNumberFormat="0" applyProtection="0">
      <alignment horizontal="right" vertical="center"/>
    </xf>
    <xf numFmtId="4" fontId="40" fillId="102" borderId="20" applyNumberFormat="0" applyProtection="0">
      <alignment horizontal="left" vertical="center" indent="1"/>
    </xf>
    <xf numFmtId="0" fontId="40" fillId="68" borderId="20" applyNumberFormat="0" applyProtection="0">
      <alignment horizontal="left" vertical="top" indent="1"/>
    </xf>
    <xf numFmtId="4" fontId="40" fillId="102" borderId="20" applyNumberFormat="0" applyProtection="0">
      <alignment horizontal="left" vertical="center" indent="1"/>
    </xf>
    <xf numFmtId="0" fontId="40" fillId="68" borderId="20" applyNumberFormat="0" applyProtection="0">
      <alignment horizontal="left" vertical="top" indent="1"/>
    </xf>
    <xf numFmtId="0" fontId="40" fillId="68" borderId="20" applyNumberFormat="0" applyProtection="0">
      <alignment horizontal="left" vertical="top" indent="1"/>
    </xf>
    <xf numFmtId="4" fontId="40" fillId="102" borderId="20" applyNumberFormat="0" applyProtection="0">
      <alignment horizontal="left" vertical="center" indent="1"/>
    </xf>
    <xf numFmtId="0" fontId="40" fillId="68" borderId="20" applyNumberFormat="0" applyProtection="0">
      <alignment horizontal="left" vertical="top" indent="1"/>
    </xf>
    <xf numFmtId="4" fontId="88" fillId="100" borderId="34" applyNumberFormat="0" applyProtection="0">
      <alignment horizontal="right" vertical="center"/>
    </xf>
    <xf numFmtId="0" fontId="40" fillId="68" borderId="20" applyNumberFormat="0" applyProtection="0">
      <alignment horizontal="left" vertical="top" indent="1"/>
    </xf>
    <xf numFmtId="4" fontId="40" fillId="102" borderId="20" applyNumberFormat="0" applyProtection="0">
      <alignment horizontal="left" vertical="center" indent="1"/>
    </xf>
    <xf numFmtId="0" fontId="40" fillId="68" borderId="20" applyNumberFormat="0" applyProtection="0">
      <alignment horizontal="left" vertical="top" indent="1"/>
    </xf>
    <xf numFmtId="0" fontId="40" fillId="68" borderId="20" applyNumberFormat="0" applyProtection="0">
      <alignment horizontal="left" vertical="top" indent="1"/>
    </xf>
    <xf numFmtId="4" fontId="41" fillId="69" borderId="20" applyNumberFormat="0" applyProtection="0">
      <alignment vertical="center"/>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4" fontId="40" fillId="102" borderId="20" applyNumberFormat="0" applyProtection="0">
      <alignment horizontal="left" vertical="center"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46" fillId="69"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0" fontId="3" fillId="68" borderId="20" applyNumberFormat="0" applyProtection="0">
      <alignment horizontal="left" vertical="top" indent="1"/>
    </xf>
    <xf numFmtId="0" fontId="3" fillId="69" borderId="20" applyNumberFormat="0" applyProtection="0">
      <alignment horizontal="left" vertical="top" indent="1"/>
    </xf>
    <xf numFmtId="0" fontId="3" fillId="55" borderId="20" applyNumberFormat="0" applyProtection="0">
      <alignment horizontal="left" vertical="center" indent="1"/>
    </xf>
    <xf numFmtId="4" fontId="33" fillId="66" borderId="20" applyNumberFormat="0" applyProtection="0">
      <alignment horizontal="left" vertical="center" indent="1"/>
    </xf>
    <xf numFmtId="4" fontId="36" fillId="54" borderId="20" applyNumberFormat="0" applyProtection="0">
      <alignment horizontal="left" vertical="center" indent="1"/>
    </xf>
    <xf numFmtId="4" fontId="40" fillId="102" borderId="20" applyNumberFormat="0" applyProtection="0">
      <alignment horizontal="right" vertical="center"/>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9"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103" borderId="34" applyNumberFormat="0" applyProtection="0">
      <alignment horizontal="left" vertical="center" indent="1"/>
    </xf>
    <xf numFmtId="4" fontId="40" fillId="102" borderId="20" applyNumberFormat="0" applyProtection="0">
      <alignment horizontal="left" vertical="center" indent="1"/>
    </xf>
    <xf numFmtId="0" fontId="3" fillId="66" borderId="20" applyNumberFormat="0" applyProtection="0">
      <alignment horizontal="left" vertical="top" indent="1"/>
    </xf>
    <xf numFmtId="0" fontId="23" fillId="107" borderId="20" applyNumberFormat="0" applyProtection="0">
      <alignment horizontal="left" vertical="top" indent="1"/>
    </xf>
    <xf numFmtId="0" fontId="3" fillId="55" borderId="20" applyNumberFormat="0" applyProtection="0">
      <alignment horizontal="left" vertical="center" indent="1"/>
    </xf>
    <xf numFmtId="0" fontId="3" fillId="69" borderId="20" applyNumberFormat="0" applyProtection="0">
      <alignment horizontal="left" vertical="center" indent="1"/>
    </xf>
    <xf numFmtId="4" fontId="40" fillId="0" borderId="34" applyNumberFormat="0" applyProtection="0">
      <alignment horizontal="right" vertical="center"/>
    </xf>
    <xf numFmtId="0" fontId="3" fillId="69" borderId="20" applyNumberFormat="0" applyProtection="0">
      <alignment horizontal="left" vertical="center" indent="1"/>
    </xf>
    <xf numFmtId="0" fontId="3" fillId="68" borderId="20" applyNumberFormat="0" applyProtection="0">
      <alignment horizontal="left" vertical="center" indent="1"/>
    </xf>
    <xf numFmtId="4" fontId="40" fillId="72" borderId="34" applyNumberFormat="0" applyProtection="0">
      <alignment vertical="center"/>
    </xf>
    <xf numFmtId="0" fontId="23" fillId="107" borderId="20" applyNumberFormat="0" applyProtection="0">
      <alignment horizontal="left" vertical="top" indent="1"/>
    </xf>
    <xf numFmtId="0" fontId="3" fillId="55" borderId="20" applyNumberFormat="0" applyProtection="0">
      <alignment horizontal="left" vertical="center" indent="1"/>
    </xf>
    <xf numFmtId="0" fontId="78" fillId="79" borderId="34" applyNumberFormat="0" applyAlignment="0" applyProtection="0"/>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center" indent="1"/>
    </xf>
    <xf numFmtId="4" fontId="40" fillId="94" borderId="20" applyNumberFormat="0" applyProtection="0">
      <alignment horizontal="right" vertical="center"/>
    </xf>
    <xf numFmtId="0" fontId="3" fillId="55" borderId="20" applyNumberFormat="0" applyProtection="0">
      <alignment horizontal="left" vertical="top" indent="1"/>
    </xf>
    <xf numFmtId="0" fontId="3" fillId="69" borderId="20" applyNumberFormat="0" applyProtection="0">
      <alignment horizontal="left" vertical="center" indent="1"/>
    </xf>
    <xf numFmtId="0" fontId="3" fillId="55" borderId="20" applyNumberFormat="0" applyProtection="0">
      <alignment horizontal="left" vertical="center" indent="1"/>
    </xf>
    <xf numFmtId="0" fontId="3" fillId="84" borderId="34" applyNumberFormat="0" applyProtection="0">
      <alignment horizontal="left" vertical="center" indent="1"/>
    </xf>
    <xf numFmtId="4" fontId="88" fillId="101" borderId="20" applyNumberFormat="0" applyProtection="0">
      <alignment horizontal="right" vertical="center"/>
    </xf>
    <xf numFmtId="0" fontId="3" fillId="69" borderId="20" applyNumberFormat="0" applyProtection="0">
      <alignment horizontal="left" vertical="center" indent="1"/>
    </xf>
    <xf numFmtId="0" fontId="3" fillId="0" borderId="34" applyNumberFormat="0" applyProtection="0">
      <alignment horizontal="left" vertical="center" indent="1"/>
    </xf>
    <xf numFmtId="4" fontId="40" fillId="96" borderId="20" applyNumberFormat="0" applyProtection="0">
      <alignment horizontal="right" vertical="center"/>
    </xf>
    <xf numFmtId="0" fontId="3" fillId="66" borderId="20" applyNumberFormat="0" applyProtection="0">
      <alignment horizontal="left" vertical="center" indent="1"/>
    </xf>
    <xf numFmtId="4" fontId="40" fillId="85" borderId="20" applyNumberFormat="0" applyProtection="0">
      <alignment horizontal="right" vertical="center"/>
    </xf>
    <xf numFmtId="0" fontId="3" fillId="0" borderId="34" applyNumberFormat="0" applyProtection="0">
      <alignment horizontal="left" vertical="center" indent="1"/>
    </xf>
    <xf numFmtId="4" fontId="40" fillId="103" borderId="34" applyNumberFormat="0" applyProtection="0">
      <alignment horizontal="left" vertical="center" indent="1"/>
    </xf>
    <xf numFmtId="0" fontId="3" fillId="4" borderId="34" applyNumberFormat="0" applyProtection="0">
      <alignment horizontal="left" vertical="center" indent="1"/>
    </xf>
    <xf numFmtId="4" fontId="40" fillId="54" borderId="34" applyNumberFormat="0" applyProtection="0">
      <alignment horizontal="left" vertical="center" indent="1"/>
    </xf>
    <xf numFmtId="0" fontId="3" fillId="68" borderId="20" applyNumberFormat="0" applyProtection="0">
      <alignment horizontal="left" vertical="center" indent="1"/>
    </xf>
    <xf numFmtId="4" fontId="41" fillId="69" borderId="20" applyNumberFormat="0" applyProtection="0">
      <alignment horizontal="right" vertical="center"/>
    </xf>
    <xf numFmtId="4" fontId="46" fillId="69" borderId="20" applyNumberFormat="0" applyProtection="0">
      <alignment horizontal="right" vertical="center"/>
    </xf>
    <xf numFmtId="4" fontId="35" fillId="61" borderId="20" applyNumberFormat="0" applyProtection="0">
      <alignment horizontal="right" vertical="center"/>
    </xf>
    <xf numFmtId="49" fontId="92" fillId="110" borderId="85"/>
    <xf numFmtId="4" fontId="40" fillId="54" borderId="34" applyNumberFormat="0" applyProtection="0">
      <alignment vertical="center"/>
    </xf>
    <xf numFmtId="4" fontId="40" fillId="72" borderId="20" applyNumberFormat="0" applyProtection="0">
      <alignment vertical="center"/>
    </xf>
    <xf numFmtId="4" fontId="33" fillId="66" borderId="25" applyNumberFormat="0" applyProtection="0">
      <alignment horizontal="left" vertical="center"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top" indent="1"/>
    </xf>
    <xf numFmtId="4" fontId="113" fillId="54" borderId="20" applyNumberFormat="0" applyProtection="0">
      <alignment vertical="center"/>
    </xf>
    <xf numFmtId="4" fontId="40" fillId="89" borderId="20" applyNumberFormat="0" applyProtection="0">
      <alignment horizontal="right" vertical="center"/>
    </xf>
    <xf numFmtId="4" fontId="40" fillId="92" borderId="20" applyNumberFormat="0" applyProtection="0">
      <alignment horizontal="right" vertical="center"/>
    </xf>
    <xf numFmtId="4" fontId="40" fillId="94" borderId="20" applyNumberFormat="0" applyProtection="0">
      <alignment horizontal="right" vertical="center"/>
    </xf>
    <xf numFmtId="4" fontId="40" fillId="95" borderId="20" applyNumberFormat="0" applyProtection="0">
      <alignment horizontal="right" vertical="center"/>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9" borderId="20" applyNumberFormat="0" applyProtection="0">
      <alignment horizontal="left" vertical="top" indent="1"/>
    </xf>
    <xf numFmtId="4" fontId="113" fillId="54" borderId="20" applyNumberFormat="0" applyProtection="0">
      <alignment vertical="center"/>
    </xf>
    <xf numFmtId="4" fontId="88" fillId="101" borderId="20" applyNumberFormat="0" applyProtection="0">
      <alignment horizontal="right" vertical="center"/>
    </xf>
    <xf numFmtId="0" fontId="40" fillId="68" borderId="20" applyNumberFormat="0" applyProtection="0">
      <alignment horizontal="left" vertical="top" indent="1"/>
    </xf>
    <xf numFmtId="0" fontId="3" fillId="103" borderId="34" applyNumberFormat="0" applyProtection="0">
      <alignment horizontal="left" vertical="center" indent="1"/>
    </xf>
    <xf numFmtId="4" fontId="40" fillId="102" borderId="20" applyNumberFormat="0" applyProtection="0">
      <alignment horizontal="left" vertical="center" indent="1"/>
    </xf>
    <xf numFmtId="0" fontId="23" fillId="71" borderId="20" applyNumberFormat="0" applyProtection="0">
      <alignment horizontal="left" vertical="top" indent="1"/>
    </xf>
    <xf numFmtId="0" fontId="3" fillId="69" borderId="20" applyNumberFormat="0" applyProtection="0">
      <alignment horizontal="left" vertical="top" indent="1"/>
    </xf>
    <xf numFmtId="4" fontId="40" fillId="54" borderId="34" applyNumberFormat="0" applyProtection="0">
      <alignment horizontal="left" vertical="center" indent="1"/>
    </xf>
    <xf numFmtId="0" fontId="3" fillId="4" borderId="34" applyNumberFormat="0" applyProtection="0">
      <alignment horizontal="left" vertical="center" indent="1"/>
    </xf>
    <xf numFmtId="4" fontId="40" fillId="89" borderId="20" applyNumberFormat="0" applyProtection="0">
      <alignment horizontal="right" vertical="center"/>
    </xf>
    <xf numFmtId="4" fontId="40" fillId="89"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6" fillId="0" borderId="94" applyNumberFormat="0" applyFill="0" applyAlignment="0" applyProtection="0"/>
    <xf numFmtId="0" fontId="3" fillId="69" borderId="20" applyNumberFormat="0" applyProtection="0">
      <alignment horizontal="left" vertical="top" indent="1"/>
    </xf>
    <xf numFmtId="4" fontId="40" fillId="72" borderId="20" applyNumberFormat="0" applyProtection="0">
      <alignment vertical="center"/>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center" indent="1"/>
    </xf>
    <xf numFmtId="0" fontId="3" fillId="55" borderId="20" applyNumberFormat="0" applyProtection="0">
      <alignment horizontal="left" vertical="center" indent="1"/>
    </xf>
    <xf numFmtId="4" fontId="40" fillId="85" borderId="20" applyNumberFormat="0" applyProtection="0">
      <alignment horizontal="right" vertical="center"/>
    </xf>
    <xf numFmtId="4" fontId="113" fillId="54" borderId="20" applyNumberFormat="0" applyProtection="0">
      <alignment vertical="center"/>
    </xf>
    <xf numFmtId="4" fontId="36" fillId="82" borderId="20" applyNumberFormat="0" applyProtection="0">
      <alignment vertical="center"/>
    </xf>
    <xf numFmtId="0" fontId="40" fillId="68" borderId="20" applyNumberFormat="0" applyProtection="0">
      <alignment horizontal="left" vertical="top" indent="1"/>
    </xf>
    <xf numFmtId="0" fontId="40" fillId="72" borderId="20" applyNumberFormat="0" applyProtection="0">
      <alignment horizontal="left" vertical="top" indent="1"/>
    </xf>
    <xf numFmtId="4" fontId="88" fillId="101" borderId="20" applyNumberFormat="0" applyProtection="0">
      <alignment horizontal="right" vertical="center"/>
    </xf>
    <xf numFmtId="4" fontId="40" fillId="87" borderId="20" applyNumberFormat="0" applyProtection="0">
      <alignment horizontal="right" vertical="center"/>
    </xf>
    <xf numFmtId="0" fontId="40" fillId="68" borderId="20" applyNumberFormat="0" applyProtection="0">
      <alignment horizontal="left" vertical="top"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36" fillId="82" borderId="20" applyNumberFormat="0" applyProtection="0">
      <alignment vertical="center"/>
    </xf>
    <xf numFmtId="0" fontId="3" fillId="69" borderId="20" applyNumberFormat="0" applyProtection="0">
      <alignment horizontal="left" vertical="top" indent="1"/>
    </xf>
    <xf numFmtId="0" fontId="3" fillId="66" borderId="20" applyNumberFormat="0" applyProtection="0">
      <alignment horizontal="left" vertical="top" indent="1"/>
    </xf>
    <xf numFmtId="0" fontId="3" fillId="68" borderId="20" applyNumberFormat="0" applyProtection="0">
      <alignment horizontal="left" vertical="top" indent="1"/>
    </xf>
    <xf numFmtId="4" fontId="40" fillId="58" borderId="34" applyNumberFormat="0" applyProtection="0">
      <alignment horizontal="right" vertical="center"/>
    </xf>
    <xf numFmtId="0" fontId="3" fillId="55" borderId="20" applyNumberFormat="0" applyProtection="0">
      <alignment horizontal="left" vertical="top" indent="1"/>
    </xf>
    <xf numFmtId="4" fontId="40" fillId="100" borderId="34" applyNumberFormat="0" applyProtection="0">
      <alignment horizontal="left" vertical="center" indent="1"/>
    </xf>
    <xf numFmtId="4" fontId="40" fillId="0" borderId="34" applyNumberFormat="0" applyProtection="0">
      <alignment horizontal="right" vertical="center"/>
    </xf>
    <xf numFmtId="0" fontId="3" fillId="84" borderId="34" applyNumberFormat="0" applyProtection="0">
      <alignment horizontal="left" vertical="center" indent="1"/>
    </xf>
    <xf numFmtId="0" fontId="36" fillId="54" borderId="20" applyNumberFormat="0" applyProtection="0">
      <alignment horizontal="left" vertical="top" indent="1"/>
    </xf>
    <xf numFmtId="4" fontId="113" fillId="54" borderId="20" applyNumberFormat="0" applyProtection="0">
      <alignment vertical="center"/>
    </xf>
    <xf numFmtId="4" fontId="34" fillId="54" borderId="20" applyNumberFormat="0" applyProtection="0">
      <alignment vertical="center"/>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106" borderId="34" applyNumberFormat="0" applyProtection="0">
      <alignment horizontal="left" vertical="center" indent="1"/>
    </xf>
    <xf numFmtId="4" fontId="40" fillId="102" borderId="20" applyNumberFormat="0" applyProtection="0">
      <alignment horizontal="left" vertical="center" indent="1"/>
    </xf>
    <xf numFmtId="4" fontId="113" fillId="54" borderId="20" applyNumberFormat="0" applyProtection="0">
      <alignment vertical="center"/>
    </xf>
    <xf numFmtId="0" fontId="3" fillId="69" borderId="20" applyNumberFormat="0" applyProtection="0">
      <alignment horizontal="left" vertical="top" indent="1"/>
    </xf>
    <xf numFmtId="4" fontId="40" fillId="87" borderId="20" applyNumberFormat="0" applyProtection="0">
      <alignment horizontal="right" vertical="center"/>
    </xf>
    <xf numFmtId="0" fontId="140" fillId="104" borderId="34" applyNumberFormat="0" applyAlignment="0" applyProtection="0"/>
    <xf numFmtId="0" fontId="3" fillId="68" borderId="20" applyNumberFormat="0" applyProtection="0">
      <alignment horizontal="left" vertical="center" indent="1"/>
    </xf>
    <xf numFmtId="0" fontId="3" fillId="0" borderId="34" applyNumberFormat="0" applyProtection="0">
      <alignment horizontal="left" vertical="center" indent="1"/>
    </xf>
    <xf numFmtId="4" fontId="36" fillId="82" borderId="20" applyNumberFormat="0" applyProtection="0">
      <alignment vertical="center"/>
    </xf>
    <xf numFmtId="4" fontId="36" fillId="82" borderId="20" applyNumberFormat="0" applyProtection="0">
      <alignment vertical="center"/>
    </xf>
    <xf numFmtId="4" fontId="113" fillId="54" borderId="20" applyNumberFormat="0" applyProtection="0">
      <alignment vertical="center"/>
    </xf>
    <xf numFmtId="0" fontId="120" fillId="0" borderId="44" applyFill="0" applyProtection="0">
      <alignment horizontal="right"/>
    </xf>
    <xf numFmtId="0" fontId="121" fillId="104" borderId="92" applyNumberFormat="0" applyAlignment="0" applyProtection="0"/>
    <xf numFmtId="0" fontId="121" fillId="104" borderId="92" applyNumberFormat="0" applyAlignment="0" applyProtection="0"/>
    <xf numFmtId="4" fontId="113" fillId="54" borderId="20" applyNumberFormat="0" applyProtection="0">
      <alignment vertical="center"/>
    </xf>
    <xf numFmtId="0" fontId="3" fillId="68" borderId="20" applyNumberFormat="0" applyProtection="0">
      <alignment horizontal="left" vertical="center" indent="1"/>
    </xf>
    <xf numFmtId="0" fontId="40" fillId="72" borderId="20" applyNumberFormat="0" applyProtection="0">
      <alignment horizontal="left" vertical="top" indent="1"/>
    </xf>
    <xf numFmtId="0" fontId="40" fillId="68" borderId="20" applyNumberFormat="0" applyProtection="0">
      <alignment horizontal="left" vertical="top"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4" fontId="88" fillId="101" borderId="20" applyNumberFormat="0" applyProtection="0">
      <alignment horizontal="right" vertical="center"/>
    </xf>
    <xf numFmtId="0" fontId="3" fillId="69" borderId="20" applyNumberFormat="0" applyProtection="0">
      <alignment horizontal="left" vertical="top" indent="1"/>
    </xf>
    <xf numFmtId="4" fontId="82" fillId="72" borderId="20" applyNumberFormat="0" applyProtection="0">
      <alignment vertical="center"/>
    </xf>
    <xf numFmtId="4" fontId="36" fillId="82" borderId="20" applyNumberFormat="0" applyProtection="0">
      <alignment vertical="center"/>
    </xf>
    <xf numFmtId="0" fontId="23" fillId="102" borderId="20" applyNumberFormat="0" applyProtection="0">
      <alignment horizontal="left" vertical="top" indent="1"/>
    </xf>
    <xf numFmtId="4" fontId="33" fillId="66" borderId="20" applyNumberFormat="0" applyProtection="0">
      <alignment horizontal="left" vertical="center" indent="1"/>
    </xf>
    <xf numFmtId="4" fontId="40" fillId="87" borderId="20" applyNumberFormat="0" applyProtection="0">
      <alignment horizontal="right" vertical="center"/>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8" borderId="20" applyNumberFormat="0" applyProtection="0">
      <alignment horizontal="left" vertical="top" indent="1"/>
    </xf>
    <xf numFmtId="4" fontId="88" fillId="101" borderId="20" applyNumberFormat="0" applyProtection="0">
      <alignment horizontal="right" vertical="center"/>
    </xf>
    <xf numFmtId="4" fontId="88" fillId="101" borderId="20" applyNumberFormat="0" applyProtection="0">
      <alignment horizontal="right" vertical="center"/>
    </xf>
    <xf numFmtId="0" fontId="3" fillId="69" borderId="20" applyNumberFormat="0" applyProtection="0">
      <alignment horizontal="left" vertical="top" indent="1"/>
    </xf>
    <xf numFmtId="4" fontId="40" fillId="102" borderId="20" applyNumberFormat="0" applyProtection="0">
      <alignment horizontal="left" vertical="center" indent="1"/>
    </xf>
    <xf numFmtId="4" fontId="40" fillId="72" borderId="20" applyNumberFormat="0" applyProtection="0">
      <alignment vertical="center"/>
    </xf>
    <xf numFmtId="4" fontId="82" fillId="72" borderId="20" applyNumberFormat="0" applyProtection="0">
      <alignment vertical="center"/>
    </xf>
    <xf numFmtId="4" fontId="82" fillId="101" borderId="20" applyNumberFormat="0" applyProtection="0">
      <alignment horizontal="right" vertical="center"/>
    </xf>
    <xf numFmtId="4" fontId="40" fillId="72" borderId="20" applyNumberFormat="0" applyProtection="0">
      <alignment vertical="center"/>
    </xf>
    <xf numFmtId="4" fontId="82" fillId="101" borderId="20" applyNumberFormat="0" applyProtection="0">
      <alignment horizontal="right" vertical="center"/>
    </xf>
    <xf numFmtId="4" fontId="40" fillId="72" borderId="20" applyNumberFormat="0" applyProtection="0">
      <alignmen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40" fillId="101" borderId="20" applyNumberFormat="0" applyProtection="0">
      <alignment horizontal="right" vertical="center"/>
    </xf>
    <xf numFmtId="4" fontId="40" fillId="72" borderId="20" applyNumberFormat="0" applyProtection="0">
      <alignment vertical="center"/>
    </xf>
    <xf numFmtId="0" fontId="3" fillId="69" borderId="20" applyNumberFormat="0" applyProtection="0">
      <alignment horizontal="left" vertical="top" indent="1"/>
    </xf>
    <xf numFmtId="4" fontId="82" fillId="72" borderId="20" applyNumberFormat="0" applyProtection="0">
      <alignment vertical="center"/>
    </xf>
    <xf numFmtId="4" fontId="40" fillId="101" borderId="20" applyNumberFormat="0" applyProtection="0">
      <alignment horizontal="right" vertical="center"/>
    </xf>
    <xf numFmtId="4" fontId="82" fillId="101" borderId="20" applyNumberFormat="0" applyProtection="0">
      <alignment horizontal="right" vertical="center"/>
    </xf>
    <xf numFmtId="4" fontId="82" fillId="72" borderId="20" applyNumberFormat="0" applyProtection="0">
      <alignment vertical="center"/>
    </xf>
    <xf numFmtId="4" fontId="40" fillId="72" borderId="20" applyNumberFormat="0" applyProtection="0">
      <alignment vertical="center"/>
    </xf>
    <xf numFmtId="0" fontId="3" fillId="66" borderId="20" applyNumberFormat="0" applyProtection="0">
      <alignment horizontal="left" vertical="center" indent="1"/>
    </xf>
    <xf numFmtId="0" fontId="121" fillId="104" borderId="92" applyNumberFormat="0" applyAlignment="0" applyProtection="0"/>
    <xf numFmtId="4" fontId="113" fillId="54" borderId="20" applyNumberFormat="0" applyProtection="0">
      <alignment vertical="center"/>
    </xf>
    <xf numFmtId="4" fontId="40" fillId="85" borderId="20" applyNumberFormat="0" applyProtection="0">
      <alignment horizontal="right" vertical="center"/>
    </xf>
    <xf numFmtId="4" fontId="113" fillId="54" borderId="20" applyNumberFormat="0" applyProtection="0">
      <alignmen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92" borderId="20" applyNumberFormat="0" applyProtection="0">
      <alignment horizontal="right" vertical="center"/>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68"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40" fillId="72" borderId="20" applyNumberFormat="0" applyProtection="0">
      <alignment horizontal="left" vertical="top" indent="1"/>
    </xf>
    <xf numFmtId="4" fontId="82" fillId="72" borderId="20" applyNumberFormat="0" applyProtection="0">
      <alignmen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82" fillId="101" borderId="20" applyNumberFormat="0" applyProtection="0">
      <alignment horizontal="right" vertical="center"/>
    </xf>
    <xf numFmtId="4" fontId="40" fillId="102" borderId="20" applyNumberFormat="0" applyProtection="0">
      <alignment horizontal="left" vertical="center" indent="1"/>
    </xf>
    <xf numFmtId="4" fontId="40" fillId="101" borderId="20" applyNumberFormat="0" applyProtection="0">
      <alignment horizontal="right" vertical="center"/>
    </xf>
    <xf numFmtId="0" fontId="40" fillId="72" borderId="20" applyNumberFormat="0" applyProtection="0">
      <alignment horizontal="left" vertical="top"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33" fillId="66" borderId="25"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4" fontId="40" fillId="96" borderId="20" applyNumberFormat="0" applyProtection="0">
      <alignment horizontal="right" vertical="center"/>
    </xf>
    <xf numFmtId="4" fontId="35" fillId="6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2" borderId="20" applyNumberFormat="0" applyProtection="0">
      <alignment horizontal="right" vertical="center"/>
    </xf>
    <xf numFmtId="4" fontId="40" fillId="94" borderId="20" applyNumberFormat="0" applyProtection="0">
      <alignment horizontal="right" vertical="center"/>
    </xf>
    <xf numFmtId="4" fontId="40" fillId="92"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89"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7" borderId="20" applyNumberFormat="0" applyProtection="0">
      <alignment horizontal="right" vertical="center"/>
    </xf>
    <xf numFmtId="4" fontId="36" fillId="54" borderId="20" applyNumberFormat="0" applyProtection="0">
      <alignment horizontal="left" vertical="center" indent="1"/>
    </xf>
    <xf numFmtId="4" fontId="113" fillId="54" borderId="20" applyNumberFormat="0" applyProtection="0">
      <alignment vertical="center"/>
    </xf>
    <xf numFmtId="3" fontId="124" fillId="0" borderId="42"/>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0" fontId="135" fillId="116" borderId="92" applyNumberFormat="0" applyAlignment="0" applyProtection="0"/>
    <xf numFmtId="0" fontId="135" fillId="116" borderId="92" applyNumberFormat="0" applyAlignment="0" applyProtection="0"/>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0" fontId="84" fillId="82" borderId="20" applyNumberFormat="0" applyProtection="0">
      <alignment horizontal="left" vertical="top" indent="1"/>
    </xf>
    <xf numFmtId="194" fontId="124" fillId="0" borderId="87">
      <alignment horizontal="right"/>
    </xf>
    <xf numFmtId="4" fontId="40" fillId="63" borderId="34" applyNumberFormat="0" applyProtection="0">
      <alignment horizontal="right" vertical="center"/>
    </xf>
    <xf numFmtId="0" fontId="23" fillId="107" borderId="20" applyNumberFormat="0" applyProtection="0">
      <alignment horizontal="left" vertical="top" indent="1"/>
    </xf>
    <xf numFmtId="0" fontId="23" fillId="101" borderId="20" applyNumberFormat="0" applyProtection="0">
      <alignment horizontal="left" vertical="top" indent="1"/>
    </xf>
    <xf numFmtId="0" fontId="23" fillId="107" borderId="20" applyNumberFormat="0" applyProtection="0">
      <alignment horizontal="left" vertical="top" indent="1"/>
    </xf>
    <xf numFmtId="4" fontId="45" fillId="68" borderId="25" applyNumberFormat="0" applyProtection="0">
      <alignment horizontal="left" vertical="center" indent="1"/>
    </xf>
    <xf numFmtId="0" fontId="23" fillId="71" borderId="20" applyNumberFormat="0" applyProtection="0">
      <alignment horizontal="left" vertical="top" indent="1"/>
    </xf>
    <xf numFmtId="0" fontId="3" fillId="103" borderId="34" applyNumberFormat="0" applyProtection="0">
      <alignment horizontal="left" vertical="center" indent="1"/>
    </xf>
    <xf numFmtId="0" fontId="23" fillId="101" borderId="20" applyNumberFormat="0" applyProtection="0">
      <alignment horizontal="left" vertical="top" indent="1"/>
    </xf>
    <xf numFmtId="4" fontId="40" fillId="102" borderId="20" applyNumberFormat="0" applyProtection="0">
      <alignment horizontal="left" vertical="center" indent="1"/>
    </xf>
    <xf numFmtId="0" fontId="3" fillId="66" borderId="20" applyNumberFormat="0" applyProtection="0">
      <alignment horizontal="left" vertical="top" indent="1"/>
    </xf>
    <xf numFmtId="0" fontId="3" fillId="68" borderId="20" applyNumberFormat="0" applyProtection="0">
      <alignment horizontal="left" vertical="center" indent="1"/>
    </xf>
    <xf numFmtId="0" fontId="23" fillId="71" borderId="20" applyNumberFormat="0" applyProtection="0">
      <alignment horizontal="left" vertical="top" indent="1"/>
    </xf>
    <xf numFmtId="4" fontId="35" fillId="69" borderId="20" applyNumberFormat="0" applyProtection="0">
      <alignment horizontal="right" vertical="center"/>
    </xf>
    <xf numFmtId="4" fontId="40" fillId="85" borderId="20" applyNumberFormat="0" applyProtection="0">
      <alignment horizontal="right" vertical="center"/>
    </xf>
    <xf numFmtId="0" fontId="23" fillId="107" borderId="20" applyNumberFormat="0" applyProtection="0">
      <alignment horizontal="left" vertical="top" indent="1"/>
    </xf>
    <xf numFmtId="0" fontId="23" fillId="107" borderId="20" applyNumberFormat="0" applyProtection="0">
      <alignment horizontal="left" vertical="top" indent="1"/>
    </xf>
    <xf numFmtId="4" fontId="40" fillId="63" borderId="34" applyNumberFormat="0" applyProtection="0">
      <alignment horizontal="right" vertical="center"/>
    </xf>
    <xf numFmtId="4" fontId="35" fillId="59" borderId="20" applyNumberFormat="0" applyProtection="0">
      <alignment horizontal="right" vertical="center"/>
    </xf>
    <xf numFmtId="4" fontId="40" fillId="92" borderId="20" applyNumberFormat="0" applyProtection="0">
      <alignment horizontal="right" vertical="center"/>
    </xf>
    <xf numFmtId="4" fontId="40" fillId="91" borderId="34" applyNumberFormat="0" applyProtection="0">
      <alignment horizontal="right" vertical="center"/>
    </xf>
    <xf numFmtId="4" fontId="40" fillId="92" borderId="20" applyNumberFormat="0" applyProtection="0">
      <alignment horizontal="right" vertical="center"/>
    </xf>
    <xf numFmtId="4" fontId="40" fillId="94" borderId="20" applyNumberFormat="0" applyProtection="0">
      <alignment horizontal="right" vertical="center"/>
    </xf>
    <xf numFmtId="4" fontId="35" fillId="63" borderId="20" applyNumberFormat="0" applyProtection="0">
      <alignment horizontal="right" vertical="center"/>
    </xf>
    <xf numFmtId="4" fontId="40" fillId="100" borderId="34" applyNumberFormat="0" applyProtection="0">
      <alignment horizontal="left" vertical="center" indent="1"/>
    </xf>
    <xf numFmtId="4" fontId="40" fillId="103" borderId="34" applyNumberFormat="0" applyProtection="0">
      <alignment horizontal="left" vertical="center" indent="1"/>
    </xf>
    <xf numFmtId="0" fontId="3" fillId="103" borderId="34" applyNumberFormat="0" applyProtection="0">
      <alignment horizontal="left" vertical="center" indent="1"/>
    </xf>
    <xf numFmtId="0" fontId="23" fillId="102" borderId="20" applyNumberFormat="0" applyProtection="0">
      <alignment horizontal="left" vertical="top" indent="1"/>
    </xf>
    <xf numFmtId="0" fontId="3" fillId="84" borderId="34" applyNumberFormat="0" applyProtection="0">
      <alignment horizontal="left" vertical="center" indent="1"/>
    </xf>
    <xf numFmtId="4" fontId="82" fillId="72" borderId="34" applyNumberFormat="0" applyProtection="0">
      <alignment vertical="center"/>
    </xf>
    <xf numFmtId="0" fontId="40" fillId="108" borderId="93" applyNumberFormat="0" applyFont="0" applyAlignment="0" applyProtection="0"/>
    <xf numFmtId="0" fontId="40" fillId="108" borderId="93" applyNumberFormat="0" applyFont="0" applyAlignment="0" applyProtection="0"/>
    <xf numFmtId="0" fontId="140" fillId="104" borderId="34" applyNumberFormat="0" applyAlignment="0" applyProtection="0"/>
    <xf numFmtId="0" fontId="140" fillId="104" borderId="34" applyNumberFormat="0" applyAlignment="0" applyProtection="0"/>
    <xf numFmtId="0" fontId="3" fillId="55" borderId="20" applyNumberFormat="0" applyProtection="0">
      <alignment horizontal="left" vertical="center" indent="1"/>
    </xf>
    <xf numFmtId="4" fontId="35" fillId="56" borderId="20" applyNumberFormat="0" applyProtection="0">
      <alignment horizontal="right" vertical="center"/>
    </xf>
    <xf numFmtId="4" fontId="40" fillId="54" borderId="34" applyNumberFormat="0" applyProtection="0">
      <alignment horizontal="left" vertical="center" indent="1"/>
    </xf>
    <xf numFmtId="4" fontId="40" fillId="54" borderId="34" applyNumberFormat="0" applyProtection="0">
      <alignment horizontal="left" vertical="center" indent="1"/>
    </xf>
    <xf numFmtId="4" fontId="40" fillId="103" borderId="34" applyNumberFormat="0" applyProtection="0">
      <alignment horizontal="left" vertical="center" indent="1"/>
    </xf>
    <xf numFmtId="0" fontId="3" fillId="103" borderId="34" applyNumberFormat="0" applyProtection="0">
      <alignment horizontal="left" vertical="center" indent="1"/>
    </xf>
    <xf numFmtId="0" fontId="23" fillId="101" borderId="20" applyNumberFormat="0" applyProtection="0">
      <alignment horizontal="left" vertical="top" indent="1"/>
    </xf>
    <xf numFmtId="0" fontId="23" fillId="107" borderId="20" applyNumberFormat="0" applyProtection="0">
      <alignment horizontal="left" vertical="top" indent="1"/>
    </xf>
    <xf numFmtId="0" fontId="3" fillId="4" borderId="34" applyNumberFormat="0" applyProtection="0">
      <alignment horizontal="left" vertical="center" indent="1"/>
    </xf>
    <xf numFmtId="0" fontId="23" fillId="102" borderId="20" applyNumberFormat="0" applyProtection="0">
      <alignment horizontal="left" vertical="top" indent="1"/>
    </xf>
    <xf numFmtId="0" fontId="3" fillId="106" borderId="34" applyNumberFormat="0" applyProtection="0">
      <alignment horizontal="left" vertical="center" indent="1"/>
    </xf>
    <xf numFmtId="0" fontId="23" fillId="102" borderId="20" applyNumberFormat="0" applyProtection="0">
      <alignment horizontal="left" vertical="top" indent="1"/>
    </xf>
    <xf numFmtId="4" fontId="40" fillId="89" borderId="20" applyNumberFormat="0" applyProtection="0">
      <alignment horizontal="right" vertical="center"/>
    </xf>
    <xf numFmtId="4" fontId="40" fillId="54" borderId="34" applyNumberFormat="0" applyProtection="0">
      <alignment horizontal="left" vertical="center" indent="1"/>
    </xf>
    <xf numFmtId="4" fontId="35" fillId="56" borderId="20" applyNumberFormat="0" applyProtection="0">
      <alignment horizontal="right" vertical="center"/>
    </xf>
    <xf numFmtId="0" fontId="90" fillId="67" borderId="85">
      <protection locked="0"/>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34"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3" fontId="124" fillId="0" borderId="42"/>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35" fillId="56"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35" fillId="5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35" fillId="5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35" fillId="60"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35" fillId="61"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35" fillId="59"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35" fillId="63"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35" fillId="64"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0" fontId="3" fillId="69" borderId="20" applyNumberFormat="0" applyProtection="0">
      <alignment horizontal="left" vertical="top" indent="1"/>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35" fillId="62"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35" fillId="6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35" fillId="66"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0" fontId="3" fillId="66" borderId="20" applyNumberFormat="0" applyProtection="0">
      <alignment horizontal="left" vertical="center" indent="1"/>
    </xf>
    <xf numFmtId="0" fontId="3" fillId="69"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4" fontId="40" fillId="88" borderId="20" applyNumberFormat="0" applyProtection="0">
      <alignment horizontal="right" vertical="center"/>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4" fontId="40" fillId="90" borderId="20" applyNumberFormat="0" applyProtection="0">
      <alignment horizontal="right" vertical="center"/>
    </xf>
    <xf numFmtId="0" fontId="3" fillId="55" borderId="20" applyNumberFormat="0" applyProtection="0">
      <alignment horizontal="left" vertical="top" indent="1"/>
    </xf>
    <xf numFmtId="4" fontId="40" fillId="102" borderId="20" applyNumberFormat="0" applyProtection="0">
      <alignment horizontal="right" vertical="center"/>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4" fontId="40" fillId="102" borderId="20" applyNumberFormat="0" applyProtection="0">
      <alignment horizontal="right" vertical="center"/>
    </xf>
    <xf numFmtId="0" fontId="3" fillId="68" borderId="20" applyNumberFormat="0" applyProtection="0">
      <alignment horizontal="left" vertical="center" indent="1"/>
    </xf>
    <xf numFmtId="4" fontId="40" fillId="102" borderId="20" applyNumberFormat="0" applyProtection="0">
      <alignment horizontal="right" vertical="center"/>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center" indent="1"/>
    </xf>
    <xf numFmtId="0" fontId="3" fillId="68" borderId="20" applyNumberFormat="0" applyProtection="0">
      <alignment horizontal="left" vertical="top" indent="1"/>
    </xf>
    <xf numFmtId="0" fontId="3" fillId="55" borderId="20" applyNumberFormat="0" applyProtection="0">
      <alignment horizontal="left" vertical="center" indent="1"/>
    </xf>
    <xf numFmtId="0" fontId="3" fillId="68" borderId="20" applyNumberFormat="0" applyProtection="0">
      <alignment horizontal="left" vertical="top" indent="1"/>
    </xf>
    <xf numFmtId="0" fontId="3" fillId="55"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55"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55"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66"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55"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8"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8"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9"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8"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8"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6"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35" fillId="69" borderId="20" applyNumberFormat="0" applyProtection="0">
      <alignment vertical="center"/>
    </xf>
    <xf numFmtId="4" fontId="40" fillId="72" borderId="20" applyNumberFormat="0" applyProtection="0">
      <alignment vertical="center"/>
    </xf>
    <xf numFmtId="0" fontId="3" fillId="66" borderId="20" applyNumberFormat="0" applyProtection="0">
      <alignment horizontal="left" vertical="center" indent="1"/>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41" fillId="69" borderId="20" applyNumberFormat="0" applyProtection="0">
      <alignment vertical="center"/>
    </xf>
    <xf numFmtId="4" fontId="82" fillId="72" borderId="20" applyNumberFormat="0" applyProtection="0">
      <alignment vertical="center"/>
    </xf>
    <xf numFmtId="0" fontId="3" fillId="66" borderId="20" applyNumberFormat="0" applyProtection="0">
      <alignment horizontal="left" vertical="top" indent="1"/>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33" fillId="66" borderId="25" applyNumberFormat="0" applyProtection="0">
      <alignment horizontal="left" vertical="center" indent="1"/>
    </xf>
    <xf numFmtId="4" fontId="40" fillId="72" borderId="20" applyNumberFormat="0" applyProtection="0">
      <alignment horizontal="left" vertical="center" indent="1"/>
    </xf>
    <xf numFmtId="0" fontId="3" fillId="69"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3" fillId="69" borderId="20" applyNumberFormat="0" applyProtection="0">
      <alignment horizontal="left" vertical="center"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3" fillId="69" borderId="20" applyNumberFormat="0" applyProtection="0">
      <alignment horizontal="left" vertical="center" indent="1"/>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0" fontId="3" fillId="69" borderId="20" applyNumberFormat="0" applyProtection="0">
      <alignment horizontal="left" vertical="center" indent="1"/>
    </xf>
    <xf numFmtId="4" fontId="40" fillId="101" borderId="20" applyNumberFormat="0" applyProtection="0">
      <alignment horizontal="right" vertical="center"/>
    </xf>
    <xf numFmtId="4" fontId="40" fillId="101" borderId="20" applyNumberFormat="0" applyProtection="0">
      <alignment horizontal="right" vertical="center"/>
    </xf>
    <xf numFmtId="0" fontId="3" fillId="69" borderId="20" applyNumberFormat="0" applyProtection="0">
      <alignment horizontal="left" vertical="center" indent="1"/>
    </xf>
    <xf numFmtId="4" fontId="40" fillId="101" borderId="20" applyNumberFormat="0" applyProtection="0">
      <alignment horizontal="right" vertical="center"/>
    </xf>
    <xf numFmtId="0" fontId="3" fillId="69" borderId="20" applyNumberFormat="0" applyProtection="0">
      <alignment horizontal="left" vertical="center" indent="1"/>
    </xf>
    <xf numFmtId="4" fontId="40" fillId="101" borderId="20" applyNumberFormat="0" applyProtection="0">
      <alignment horizontal="right" vertical="center"/>
    </xf>
    <xf numFmtId="4" fontId="40"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41" fillId="69" borderId="20" applyNumberFormat="0" applyProtection="0">
      <alignment horizontal="right" vertical="center"/>
    </xf>
    <xf numFmtId="4" fontId="82" fillId="101" borderId="20" applyNumberFormat="0" applyProtection="0">
      <alignment horizontal="right" vertical="center"/>
    </xf>
    <xf numFmtId="0" fontId="3" fillId="69" borderId="20" applyNumberFormat="0" applyProtection="0">
      <alignment horizontal="left" vertical="top" indent="1"/>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0" fontId="3" fillId="69" borderId="20" applyNumberFormat="0" applyProtection="0">
      <alignment horizontal="left" vertical="top"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0" fontId="3" fillId="69" borderId="20" applyNumberFormat="0" applyProtection="0">
      <alignment horizontal="left" vertical="top"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0" fontId="3" fillId="69" borderId="20" applyNumberFormat="0" applyProtection="0">
      <alignment horizontal="left" vertical="top"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3" fillId="69"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46" fillId="69" borderId="20" applyNumberFormat="0" applyProtection="0">
      <alignment horizontal="right" vertical="center"/>
    </xf>
    <xf numFmtId="4" fontId="88" fillId="101" borderId="20" applyNumberFormat="0" applyProtection="0">
      <alignment horizontal="right" vertical="center"/>
    </xf>
    <xf numFmtId="0" fontId="3" fillId="69" borderId="20" applyNumberFormat="0" applyProtection="0">
      <alignment horizontal="left" vertical="top" indent="1"/>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40" fillId="68" borderId="20" applyNumberFormat="0" applyProtection="0">
      <alignment horizontal="left" vertical="top" indent="1"/>
    </xf>
    <xf numFmtId="0" fontId="3" fillId="69" borderId="20" applyNumberFormat="0" applyProtection="0">
      <alignment horizontal="left" vertical="center" indent="1"/>
    </xf>
    <xf numFmtId="4" fontId="40" fillId="54" borderId="34" applyNumberFormat="0" applyProtection="0">
      <alignment vertical="center"/>
    </xf>
    <xf numFmtId="4" fontId="45" fillId="68" borderId="25" applyNumberFormat="0" applyProtection="0">
      <alignment horizontal="left" vertical="center" indent="1"/>
    </xf>
    <xf numFmtId="0" fontId="3" fillId="84" borderId="34" applyNumberFormat="0" applyProtection="0">
      <alignment horizontal="left" vertical="center" indent="1"/>
    </xf>
    <xf numFmtId="0" fontId="3" fillId="69" borderId="20" applyNumberFormat="0" applyProtection="0">
      <alignment horizontal="left" vertical="center" indent="1"/>
    </xf>
    <xf numFmtId="4" fontId="35" fillId="66" borderId="20" applyNumberFormat="0" applyProtection="0">
      <alignment horizontal="right" vertical="center"/>
    </xf>
    <xf numFmtId="4" fontId="85" fillId="108" borderId="20" applyNumberFormat="0" applyProtection="0">
      <alignment vertical="center"/>
    </xf>
    <xf numFmtId="0" fontId="127" fillId="0" borderId="86" applyFill="0" applyBorder="0" applyProtection="0">
      <alignment horizontal="left" vertical="top"/>
    </xf>
    <xf numFmtId="4" fontId="40" fillId="58" borderId="34" applyNumberFormat="0" applyProtection="0">
      <alignment horizontal="right" vertical="center"/>
    </xf>
    <xf numFmtId="4" fontId="40" fillId="0" borderId="34" applyNumberFormat="0" applyProtection="0">
      <alignment horizontal="right" vertical="center"/>
    </xf>
    <xf numFmtId="4" fontId="40" fillId="0" borderId="34" applyNumberFormat="0" applyProtection="0">
      <alignment horizontal="right" vertical="center"/>
    </xf>
    <xf numFmtId="0" fontId="36" fillId="0" borderId="94" applyNumberFormat="0" applyFill="0" applyAlignment="0" applyProtection="0"/>
    <xf numFmtId="0" fontId="36" fillId="0" borderId="94" applyNumberFormat="0" applyFill="0" applyAlignment="0" applyProtection="0"/>
    <xf numFmtId="3" fontId="124" fillId="0" borderId="42"/>
    <xf numFmtId="0" fontId="3" fillId="4" borderId="34"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84" borderId="34" applyNumberFormat="0" applyProtection="0">
      <alignment horizontal="left" vertical="center" indent="1"/>
    </xf>
    <xf numFmtId="0" fontId="3" fillId="84" borderId="34" applyNumberFormat="0" applyProtection="0">
      <alignment horizontal="left" vertical="center" indent="1"/>
    </xf>
    <xf numFmtId="4" fontId="40" fillId="54" borderId="34" applyNumberFormat="0" applyProtection="0">
      <alignment horizontal="left" vertical="center" indent="1"/>
    </xf>
    <xf numFmtId="4" fontId="88" fillId="101" borderId="20" applyNumberFormat="0" applyProtection="0">
      <alignment horizontal="right" vertical="center"/>
    </xf>
    <xf numFmtId="0" fontId="3" fillId="68" borderId="20" applyNumberFormat="0" applyProtection="0">
      <alignment horizontal="left" vertical="center" indent="1"/>
    </xf>
    <xf numFmtId="0" fontId="36" fillId="54"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6" borderId="20" applyNumberFormat="0" applyProtection="0">
      <alignment horizontal="left" vertical="center" indent="1"/>
    </xf>
    <xf numFmtId="0" fontId="3" fillId="84" borderId="34" applyNumberFormat="0" applyProtection="0">
      <alignment horizontal="left" vertical="center" indent="1"/>
    </xf>
    <xf numFmtId="4" fontId="35" fillId="64" borderId="20" applyNumberFormat="0" applyProtection="0">
      <alignment horizontal="right" vertical="center"/>
    </xf>
    <xf numFmtId="0" fontId="3" fillId="69" borderId="20" applyNumberFormat="0" applyProtection="0">
      <alignment horizontal="left" vertical="top" indent="1"/>
    </xf>
    <xf numFmtId="0" fontId="3" fillId="103" borderId="34" applyNumberFormat="0" applyProtection="0">
      <alignment horizontal="left" vertical="center" indent="1"/>
    </xf>
    <xf numFmtId="0" fontId="3" fillId="103" borderId="34" applyNumberFormat="0" applyProtection="0">
      <alignment horizontal="left" vertical="center" indent="1"/>
    </xf>
    <xf numFmtId="0" fontId="3" fillId="106" borderId="34" applyNumberFormat="0" applyProtection="0">
      <alignment horizontal="left" vertical="center" indent="1"/>
    </xf>
    <xf numFmtId="0" fontId="23" fillId="102" borderId="20" applyNumberFormat="0" applyProtection="0">
      <alignment horizontal="left" vertical="top" indent="1"/>
    </xf>
    <xf numFmtId="0" fontId="23" fillId="107" borderId="20" applyNumberFormat="0" applyProtection="0">
      <alignment horizontal="left" vertical="top" indent="1"/>
    </xf>
    <xf numFmtId="4" fontId="40" fillId="95" borderId="20" applyNumberFormat="0" applyProtection="0">
      <alignment horizontal="right" vertical="center"/>
    </xf>
    <xf numFmtId="4" fontId="88" fillId="101" borderId="20" applyNumberFormat="0" applyProtection="0">
      <alignment horizontal="right" vertical="center"/>
    </xf>
    <xf numFmtId="4" fontId="40" fillId="7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41" fillId="69"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33" fillId="66" borderId="25"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41" fillId="69"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35" fillId="69"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4" fontId="113" fillId="54" borderId="20" applyNumberFormat="0" applyProtection="0">
      <alignment vertical="center"/>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4" fontId="40" fillId="89" borderId="20" applyNumberFormat="0" applyProtection="0">
      <alignment horizontal="right" vertical="center"/>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4" fontId="36" fillId="82" borderId="20" applyNumberFormat="0" applyProtection="0">
      <alignment vertical="center"/>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140" fillId="104" borderId="34" applyNumberFormat="0" applyAlignment="0" applyProtection="0"/>
    <xf numFmtId="0" fontId="140" fillId="104" borderId="34" applyNumberFormat="0" applyAlignment="0" applyProtection="0"/>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35" fillId="66"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35" fillId="62"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35" fillId="64"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35" fillId="63"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35" fillId="59"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35" fillId="61"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35" fillId="60"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35" fillId="5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35" fillId="5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35" fillId="56"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34"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40" fillId="87" borderId="20" applyNumberFormat="0" applyProtection="0">
      <alignment horizontal="right" vertical="center"/>
    </xf>
    <xf numFmtId="0" fontId="36" fillId="54" borderId="20" applyNumberFormat="0" applyProtection="0">
      <alignment horizontal="left" vertical="top" indent="1"/>
    </xf>
    <xf numFmtId="4" fontId="35" fillId="63" borderId="20" applyNumberFormat="0" applyProtection="0">
      <alignment horizontal="right" vertical="center"/>
    </xf>
    <xf numFmtId="0" fontId="40" fillId="108" borderId="93" applyNumberFormat="0" applyFont="0" applyAlignment="0" applyProtection="0"/>
    <xf numFmtId="0" fontId="40" fillId="108" borderId="93" applyNumberFormat="0" applyFont="0" applyAlignment="0" applyProtection="0"/>
    <xf numFmtId="0" fontId="135" fillId="116" borderId="92" applyNumberFormat="0" applyAlignment="0" applyProtection="0"/>
    <xf numFmtId="0" fontId="135" fillId="116" borderId="92" applyNumberFormat="0" applyAlignment="0" applyProtection="0"/>
    <xf numFmtId="0" fontId="23" fillId="71" borderId="20" applyNumberFormat="0" applyProtection="0">
      <alignment horizontal="left" vertical="top" indent="1"/>
    </xf>
    <xf numFmtId="4" fontId="36" fillId="82" borderId="20" applyNumberFormat="0" applyProtection="0">
      <alignment vertical="center"/>
    </xf>
    <xf numFmtId="4" fontId="40" fillId="90" borderId="20" applyNumberFormat="0" applyProtection="0">
      <alignment horizontal="right" vertical="center"/>
    </xf>
    <xf numFmtId="4" fontId="113" fillId="54" borderId="20" applyNumberFormat="0" applyProtection="0">
      <alignment vertical="center"/>
    </xf>
    <xf numFmtId="0" fontId="121" fillId="104" borderId="92" applyNumberFormat="0" applyAlignment="0" applyProtection="0"/>
    <xf numFmtId="0" fontId="121" fillId="104" borderId="92" applyNumberFormat="0" applyAlignment="0" applyProtection="0"/>
    <xf numFmtId="0" fontId="120" fillId="0" borderId="44" applyFill="0" applyProtection="0">
      <alignment horizontal="right"/>
    </xf>
    <xf numFmtId="4" fontId="36" fillId="54" borderId="20" applyNumberFormat="0" applyProtection="0">
      <alignment horizontal="left" vertical="center" indent="1"/>
    </xf>
    <xf numFmtId="4" fontId="36" fillId="54" borderId="20" applyNumberFormat="0" applyProtection="0">
      <alignment horizontal="left" vertical="center" indent="1"/>
    </xf>
    <xf numFmtId="0" fontId="36" fillId="54" borderId="20" applyNumberFormat="0" applyProtection="0">
      <alignment horizontal="left" vertical="top" indent="1"/>
    </xf>
    <xf numFmtId="4" fontId="46" fillId="69" borderId="20" applyNumberFormat="0" applyProtection="0">
      <alignment horizontal="right" vertical="center"/>
    </xf>
    <xf numFmtId="4" fontId="45" fillId="68" borderId="25" applyNumberFormat="0" applyProtection="0">
      <alignment horizontal="left" vertical="center" indent="1"/>
    </xf>
    <xf numFmtId="0" fontId="40" fillId="68" borderId="20" applyNumberFormat="0" applyProtection="0">
      <alignment horizontal="left" vertical="top" indent="1"/>
    </xf>
    <xf numFmtId="4" fontId="41" fillId="69" borderId="20" applyNumberFormat="0" applyProtection="0">
      <alignment horizontal="right" vertical="center"/>
    </xf>
    <xf numFmtId="4" fontId="35" fillId="69" borderId="20" applyNumberFormat="0" applyProtection="0">
      <alignment horizontal="right" vertical="center"/>
    </xf>
    <xf numFmtId="0" fontId="40" fillId="72" borderId="20" applyNumberFormat="0" applyProtection="0">
      <alignment horizontal="left" vertical="top" indent="1"/>
    </xf>
    <xf numFmtId="4" fontId="33" fillId="66" borderId="25" applyNumberFormat="0" applyProtection="0">
      <alignment horizontal="left" vertical="center" indent="1"/>
    </xf>
    <xf numFmtId="4" fontId="41" fillId="69" borderId="20" applyNumberFormat="0" applyProtection="0">
      <alignment vertical="center"/>
    </xf>
    <xf numFmtId="4" fontId="35" fillId="69" borderId="20" applyNumberFormat="0" applyProtection="0">
      <alignment vertical="center"/>
    </xf>
    <xf numFmtId="0" fontId="14" fillId="71" borderId="24" applyBorder="0"/>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55" borderId="20" applyNumberFormat="0" applyProtection="0">
      <alignment horizontal="left" vertical="top" indent="1"/>
    </xf>
    <xf numFmtId="4" fontId="35" fillId="62" borderId="20" applyNumberFormat="0" applyProtection="0">
      <alignment horizontal="right" vertical="center"/>
    </xf>
    <xf numFmtId="4" fontId="35" fillId="64" borderId="20" applyNumberFormat="0" applyProtection="0">
      <alignment horizontal="right" vertical="center"/>
    </xf>
    <xf numFmtId="4" fontId="35" fillId="63" borderId="20" applyNumberFormat="0" applyProtection="0">
      <alignment horizontal="right" vertical="center"/>
    </xf>
    <xf numFmtId="4" fontId="35" fillId="59" borderId="20" applyNumberFormat="0" applyProtection="0">
      <alignment horizontal="right" vertical="center"/>
    </xf>
    <xf numFmtId="4" fontId="35" fillId="61" borderId="20" applyNumberFormat="0" applyProtection="0">
      <alignment horizontal="right" vertical="center"/>
    </xf>
    <xf numFmtId="4" fontId="35" fillId="60" borderId="20" applyNumberFormat="0" applyProtection="0">
      <alignment horizontal="right" vertical="center"/>
    </xf>
    <xf numFmtId="4" fontId="35" fillId="58" borderId="20" applyNumberFormat="0" applyProtection="0">
      <alignment horizontal="right" vertical="center"/>
    </xf>
    <xf numFmtId="4" fontId="35" fillId="57" borderId="20" applyNumberFormat="0" applyProtection="0">
      <alignment horizontal="right" vertical="center"/>
    </xf>
    <xf numFmtId="4" fontId="35" fillId="56" borderId="20" applyNumberFormat="0" applyProtection="0">
      <alignment horizontal="right" vertical="center"/>
    </xf>
    <xf numFmtId="0" fontId="36" fillId="54" borderId="20" applyNumberFormat="0" applyProtection="0">
      <alignment horizontal="left" vertical="top" indent="1"/>
    </xf>
    <xf numFmtId="4" fontId="35" fillId="54" borderId="20" applyNumberFormat="0" applyProtection="0">
      <alignment horizontal="left" vertical="center" indent="1"/>
    </xf>
    <xf numFmtId="4" fontId="34" fillId="54" borderId="20" applyNumberFormat="0" applyProtection="0">
      <alignment vertical="center"/>
    </xf>
    <xf numFmtId="4" fontId="33" fillId="54" borderId="20" applyNumberFormat="0" applyProtection="0">
      <alignment vertical="center"/>
    </xf>
    <xf numFmtId="0" fontId="23" fillId="71" borderId="20" applyNumberFormat="0" applyProtection="0">
      <alignment horizontal="left" vertical="top" indent="1"/>
    </xf>
    <xf numFmtId="4" fontId="40" fillId="102" borderId="20" applyNumberFormat="0" applyProtection="0">
      <alignment horizontal="right" vertical="center"/>
    </xf>
    <xf numFmtId="0" fontId="36" fillId="0" borderId="94" applyNumberFormat="0" applyFill="0" applyAlignment="0" applyProtection="0"/>
    <xf numFmtId="0" fontId="36" fillId="0" borderId="94" applyNumberFormat="0" applyFill="0" applyAlignment="0" applyProtection="0"/>
    <xf numFmtId="4" fontId="45" fillId="68" borderId="25" applyNumberFormat="0" applyProtection="0">
      <alignment horizontal="left" vertical="center" indent="1"/>
    </xf>
    <xf numFmtId="4" fontId="41" fillId="69" borderId="20" applyNumberFormat="0" applyProtection="0">
      <alignment vertical="center"/>
    </xf>
    <xf numFmtId="0" fontId="3" fillId="66"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6" fillId="54" borderId="20" applyNumberFormat="0" applyProtection="0">
      <alignment horizontal="left" vertical="top"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113" fillId="54" borderId="20" applyNumberFormat="0" applyProtection="0">
      <alignment vertical="center"/>
    </xf>
    <xf numFmtId="0" fontId="23" fillId="71" borderId="20" applyNumberFormat="0" applyProtection="0">
      <alignment horizontal="left" vertical="top" indent="1"/>
    </xf>
    <xf numFmtId="4" fontId="40" fillId="102" borderId="20" applyNumberFormat="0" applyProtection="0">
      <alignment horizontal="right" vertical="center"/>
    </xf>
    <xf numFmtId="4" fontId="36" fillId="82" borderId="20" applyNumberFormat="0" applyProtection="0">
      <alignment vertical="center"/>
    </xf>
    <xf numFmtId="0" fontId="23" fillId="71" borderId="20" applyNumberFormat="0" applyProtection="0">
      <alignment horizontal="left" vertical="top" indent="1"/>
    </xf>
    <xf numFmtId="4" fontId="40" fillId="87" borderId="20" applyNumberFormat="0" applyProtection="0">
      <alignment horizontal="right" vertical="center"/>
    </xf>
    <xf numFmtId="0" fontId="40" fillId="108" borderId="93" applyNumberFormat="0" applyFont="0" applyAlignment="0" applyProtection="0"/>
    <xf numFmtId="0" fontId="3" fillId="66" borderId="20" applyNumberFormat="0" applyProtection="0">
      <alignment horizontal="left" vertical="center" indent="1"/>
    </xf>
    <xf numFmtId="4" fontId="88" fillId="100" borderId="34" applyNumberFormat="0" applyProtection="0">
      <alignment horizontal="right" vertical="center"/>
    </xf>
    <xf numFmtId="0" fontId="23" fillId="101" borderId="20" applyNumberFormat="0" applyProtection="0">
      <alignment horizontal="left" vertical="top" indent="1"/>
    </xf>
    <xf numFmtId="4" fontId="33" fillId="54" borderId="20" applyNumberFormat="0" applyProtection="0">
      <alignment vertical="center"/>
    </xf>
    <xf numFmtId="4" fontId="40" fillId="0" borderId="20" applyNumberFormat="0" applyProtection="0">
      <alignment horizontal="left" vertical="center" indent="1"/>
    </xf>
    <xf numFmtId="4" fontId="40" fillId="58" borderId="34" applyNumberFormat="0" applyProtection="0">
      <alignment horizontal="right" vertical="center"/>
    </xf>
    <xf numFmtId="4" fontId="36" fillId="99" borderId="34" applyNumberFormat="0" applyProtection="0">
      <alignment horizontal="left" vertical="center" indent="1"/>
    </xf>
    <xf numFmtId="0" fontId="3" fillId="84" borderId="34" applyNumberFormat="0" applyProtection="0">
      <alignment horizontal="left" vertical="center" indent="1"/>
    </xf>
    <xf numFmtId="4" fontId="40" fillId="54" borderId="34" applyNumberFormat="0" applyProtection="0">
      <alignment vertical="center"/>
    </xf>
    <xf numFmtId="0" fontId="23" fillId="101" borderId="20" applyNumberFormat="0" applyProtection="0">
      <alignment horizontal="left" vertical="top" indent="1"/>
    </xf>
    <xf numFmtId="0" fontId="3" fillId="68" borderId="20" applyNumberFormat="0" applyProtection="0">
      <alignment horizontal="left" vertical="center"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4" fontId="40" fillId="85" borderId="20" applyNumberFormat="0" applyProtection="0">
      <alignment horizontal="right" vertical="center"/>
    </xf>
    <xf numFmtId="4" fontId="40" fillId="102" borderId="20" applyNumberFormat="0" applyProtection="0">
      <alignment horizontal="left" vertical="center" indent="1"/>
    </xf>
    <xf numFmtId="4" fontId="35" fillId="69" borderId="20" applyNumberFormat="0" applyProtection="0">
      <alignment vertical="center"/>
    </xf>
    <xf numFmtId="0" fontId="23" fillId="71" borderId="20" applyNumberFormat="0" applyProtection="0">
      <alignment horizontal="left" vertical="top" indent="1"/>
    </xf>
    <xf numFmtId="0" fontId="3" fillId="69" borderId="20" applyNumberFormat="0" applyProtection="0">
      <alignment horizontal="left" vertical="top" indent="1"/>
    </xf>
    <xf numFmtId="4" fontId="113" fillId="54" borderId="20" applyNumberFormat="0" applyProtection="0">
      <alignment vertical="center"/>
    </xf>
    <xf numFmtId="0" fontId="3" fillId="69" borderId="20" applyNumberFormat="0" applyProtection="0">
      <alignment horizontal="left" vertical="top" indent="1"/>
    </xf>
    <xf numFmtId="0" fontId="3" fillId="68" borderId="20" applyNumberFormat="0" applyProtection="0">
      <alignment horizontal="left" vertical="center" indent="1"/>
    </xf>
    <xf numFmtId="4" fontId="40" fillId="54" borderId="34" applyNumberFormat="0" applyProtection="0">
      <alignment vertical="center"/>
    </xf>
    <xf numFmtId="4" fontId="40" fillId="72" borderId="20" applyNumberFormat="0" applyProtection="0">
      <alignment horizontal="left" vertical="center" indent="1"/>
    </xf>
    <xf numFmtId="0" fontId="40" fillId="72" borderId="20" applyNumberFormat="0" applyProtection="0">
      <alignment horizontal="left" vertical="top" indent="1"/>
    </xf>
    <xf numFmtId="0" fontId="3" fillId="55" borderId="20" applyNumberFormat="0" applyProtection="0">
      <alignment horizontal="left" vertical="center" indent="1"/>
    </xf>
    <xf numFmtId="0" fontId="3" fillId="66"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4" fontId="40" fillId="88" borderId="20" applyNumberFormat="0" applyProtection="0">
      <alignment horizontal="right" vertical="center"/>
    </xf>
    <xf numFmtId="4" fontId="40" fillId="88" borderId="20" applyNumberFormat="0" applyProtection="0">
      <alignment horizontal="right" vertical="center"/>
    </xf>
    <xf numFmtId="0" fontId="3" fillId="103" borderId="34" applyNumberFormat="0" applyProtection="0">
      <alignment horizontal="left" vertical="center" indent="1"/>
    </xf>
    <xf numFmtId="4" fontId="40" fillId="102" borderId="20" applyNumberFormat="0" applyProtection="0">
      <alignment horizontal="left" vertical="center" indent="1"/>
    </xf>
    <xf numFmtId="0" fontId="3" fillId="106" borderId="34" applyNumberFormat="0" applyProtection="0">
      <alignment horizontal="left" vertical="center" indent="1"/>
    </xf>
    <xf numFmtId="0" fontId="3" fillId="84" borderId="34" applyNumberFormat="0" applyProtection="0">
      <alignment horizontal="left" vertical="center" indent="1"/>
    </xf>
    <xf numFmtId="4" fontId="40" fillId="89" borderId="20" applyNumberFormat="0" applyProtection="0">
      <alignment horizontal="right" vertical="center"/>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4" fontId="40" fillId="87" borderId="20" applyNumberFormat="0" applyProtection="0">
      <alignment horizontal="right" vertical="center"/>
    </xf>
    <xf numFmtId="0" fontId="3" fillId="68" borderId="20" applyNumberFormat="0" applyProtection="0">
      <alignment horizontal="left" vertical="center" indent="1"/>
    </xf>
    <xf numFmtId="0" fontId="3" fillId="84" borderId="34" applyNumberFormat="0" applyProtection="0">
      <alignment horizontal="left" vertical="center" indent="1"/>
    </xf>
    <xf numFmtId="4" fontId="88" fillId="100" borderId="34" applyNumberFormat="0" applyProtection="0">
      <alignment horizontal="right" vertical="center"/>
    </xf>
    <xf numFmtId="0" fontId="3" fillId="84" borderId="34" applyNumberFormat="0" applyProtection="0">
      <alignment horizontal="left" vertical="center" indent="1"/>
    </xf>
    <xf numFmtId="4" fontId="40" fillId="58" borderId="34" applyNumberFormat="0" applyProtection="0">
      <alignment horizontal="right" vertical="center"/>
    </xf>
    <xf numFmtId="0" fontId="40" fillId="72" borderId="20" applyNumberFormat="0" applyProtection="0">
      <alignment horizontal="left" vertical="top" indent="1"/>
    </xf>
    <xf numFmtId="0" fontId="3" fillId="68" borderId="20" applyNumberFormat="0" applyProtection="0">
      <alignment horizontal="left" vertical="top" indent="1"/>
    </xf>
    <xf numFmtId="4" fontId="40" fillId="72" borderId="20" applyNumberFormat="0" applyProtection="0">
      <alignment horizontal="left" vertical="center" indent="1"/>
    </xf>
    <xf numFmtId="0" fontId="3" fillId="69" borderId="20" applyNumberFormat="0" applyProtection="0">
      <alignment horizontal="left" vertical="top" indent="1"/>
    </xf>
    <xf numFmtId="0" fontId="3" fillId="4" borderId="34"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center" indent="1"/>
    </xf>
    <xf numFmtId="4" fontId="40" fillId="96" borderId="20" applyNumberFormat="0" applyProtection="0">
      <alignment horizontal="right" vertical="center"/>
    </xf>
    <xf numFmtId="4" fontId="40" fillId="94" borderId="20" applyNumberFormat="0" applyProtection="0">
      <alignment horizontal="right" vertical="center"/>
    </xf>
    <xf numFmtId="4" fontId="40" fillId="89" borderId="20" applyNumberFormat="0" applyProtection="0">
      <alignment horizontal="right" vertical="center"/>
    </xf>
    <xf numFmtId="0" fontId="36" fillId="54" borderId="20" applyNumberFormat="0" applyProtection="0">
      <alignment horizontal="left" vertical="top" indent="1"/>
    </xf>
    <xf numFmtId="4" fontId="36" fillId="82" borderId="20" applyNumberFormat="0" applyProtection="0">
      <alignment vertical="center"/>
    </xf>
    <xf numFmtId="4" fontId="34" fillId="54" borderId="20" applyNumberFormat="0" applyProtection="0">
      <alignment vertical="center"/>
    </xf>
    <xf numFmtId="4" fontId="40" fillId="91" borderId="34" applyNumberFormat="0" applyProtection="0">
      <alignment horizontal="right" vertical="center"/>
    </xf>
    <xf numFmtId="0" fontId="3" fillId="66" borderId="20" applyNumberFormat="0" applyProtection="0">
      <alignment horizontal="left" vertical="top" indent="1"/>
    </xf>
    <xf numFmtId="4" fontId="40" fillId="64" borderId="34" applyNumberFormat="0" applyProtection="0">
      <alignment horizontal="right" vertical="center"/>
    </xf>
    <xf numFmtId="4" fontId="85" fillId="104" borderId="20" applyNumberFormat="0" applyProtection="0">
      <alignment horizontal="left" vertical="center" indent="1"/>
    </xf>
    <xf numFmtId="4" fontId="40" fillId="54" borderId="34" applyNumberFormat="0" applyProtection="0">
      <alignment horizontal="left" vertical="center" indent="1"/>
    </xf>
    <xf numFmtId="4" fontId="40" fillId="89" borderId="20" applyNumberFormat="0" applyProtection="0">
      <alignment horizontal="right" vertical="center"/>
    </xf>
    <xf numFmtId="0" fontId="23" fillId="102" borderId="20" applyNumberFormat="0" applyProtection="0">
      <alignment horizontal="left" vertical="top" indent="1"/>
    </xf>
    <xf numFmtId="4" fontId="36" fillId="82" borderId="20" applyNumberFormat="0" applyProtection="0">
      <alignment vertical="center"/>
    </xf>
    <xf numFmtId="4" fontId="33" fillId="66" borderId="25" applyNumberFormat="0" applyProtection="0">
      <alignment horizontal="left" vertical="center" indent="1"/>
    </xf>
    <xf numFmtId="4" fontId="35" fillId="66" borderId="20" applyNumberFormat="0" applyProtection="0">
      <alignment horizontal="right" vertical="center"/>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4" fontId="40" fillId="72" borderId="20" applyNumberFormat="0" applyProtection="0">
      <alignment vertical="center"/>
    </xf>
    <xf numFmtId="4" fontId="40" fillId="72" borderId="20" applyNumberFormat="0" applyProtection="0">
      <alignment vertical="center"/>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8" borderId="20" applyNumberFormat="0" applyProtection="0">
      <alignment horizontal="left" vertical="center"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8" borderId="20" applyNumberFormat="0" applyProtection="0">
      <alignment horizontal="left" vertical="center" indent="1"/>
    </xf>
    <xf numFmtId="0" fontId="3" fillId="55" borderId="20" applyNumberFormat="0" applyProtection="0">
      <alignment horizontal="left" vertical="top" indent="1"/>
    </xf>
    <xf numFmtId="0" fontId="3" fillId="69" borderId="20" applyNumberFormat="0" applyProtection="0">
      <alignment horizontal="left" vertical="top" indent="1"/>
    </xf>
    <xf numFmtId="4" fontId="40" fillId="72" borderId="20" applyNumberFormat="0" applyProtection="0">
      <alignment horizontal="left" vertical="center" indent="1"/>
    </xf>
    <xf numFmtId="0" fontId="3" fillId="68" borderId="20" applyNumberFormat="0" applyProtection="0">
      <alignment horizontal="left" vertical="center" indent="1"/>
    </xf>
    <xf numFmtId="4" fontId="40" fillId="72"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35" fillId="59"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0" fontId="3" fillId="68" borderId="20" applyNumberFormat="0" applyProtection="0">
      <alignment horizontal="left" vertical="center" indent="1"/>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35" fillId="60"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35" fillId="56"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4" fontId="36" fillId="82" borderId="20" applyNumberFormat="0" applyProtection="0">
      <alignment vertical="center"/>
    </xf>
    <xf numFmtId="4" fontId="40" fillId="72" borderId="34" applyNumberFormat="0" applyProtection="0">
      <alignment horizontal="left" vertical="center" indent="1"/>
    </xf>
    <xf numFmtId="0" fontId="120" fillId="0" borderId="44" applyFill="0" applyProtection="0">
      <alignment horizontal="right"/>
    </xf>
    <xf numFmtId="0" fontId="3" fillId="68" borderId="20" applyNumberFormat="0" applyProtection="0">
      <alignment horizontal="left" vertical="top" indent="1"/>
    </xf>
    <xf numFmtId="0" fontId="40" fillId="68" borderId="20" applyNumberFormat="0" applyProtection="0">
      <alignment horizontal="left" vertical="top" indent="1"/>
    </xf>
    <xf numFmtId="0" fontId="23" fillId="101" borderId="20" applyNumberFormat="0" applyProtection="0">
      <alignment horizontal="left" vertical="top" indent="1"/>
    </xf>
    <xf numFmtId="0" fontId="23" fillId="102" borderId="20" applyNumberFormat="0" applyProtection="0">
      <alignment horizontal="left" vertical="top" indent="1"/>
    </xf>
    <xf numFmtId="0" fontId="3" fillId="66" borderId="20" applyNumberFormat="0" applyProtection="0">
      <alignment horizontal="left" vertical="top" indent="1"/>
    </xf>
    <xf numFmtId="4" fontId="33" fillId="66" borderId="25"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center" indent="1"/>
    </xf>
    <xf numFmtId="4" fontId="36" fillId="54" borderId="20" applyNumberFormat="0" applyProtection="0">
      <alignment horizontal="left" vertical="center" indent="1"/>
    </xf>
    <xf numFmtId="4" fontId="36" fillId="82" borderId="20" applyNumberFormat="0" applyProtection="0">
      <alignment vertical="center"/>
    </xf>
    <xf numFmtId="4" fontId="45" fillId="68" borderId="25" applyNumberFormat="0" applyProtection="0">
      <alignment horizontal="left" vertical="center" indent="1"/>
    </xf>
    <xf numFmtId="4" fontId="40" fillId="103" borderId="34" applyNumberFormat="0" applyProtection="0">
      <alignment horizontal="left" vertical="center" indent="1"/>
    </xf>
    <xf numFmtId="4" fontId="40" fillId="72" borderId="20" applyNumberFormat="0" applyProtection="0">
      <alignment vertical="center"/>
    </xf>
    <xf numFmtId="4" fontId="35" fillId="69" borderId="20" applyNumberFormat="0" applyProtection="0">
      <alignment vertical="center"/>
    </xf>
    <xf numFmtId="0" fontId="3" fillId="106" borderId="34" applyNumberFormat="0" applyProtection="0">
      <alignment horizontal="left" vertical="center" indent="1"/>
    </xf>
    <xf numFmtId="4" fontId="40" fillId="96" borderId="20" applyNumberFormat="0" applyProtection="0">
      <alignment horizontal="right" vertical="center"/>
    </xf>
    <xf numFmtId="4" fontId="40" fillId="64" borderId="34" applyNumberFormat="0" applyProtection="0">
      <alignment horizontal="right" vertical="center"/>
    </xf>
    <xf numFmtId="0" fontId="84" fillId="82" borderId="20" applyNumberFormat="0" applyProtection="0">
      <alignment horizontal="left" vertical="top" indent="1"/>
    </xf>
    <xf numFmtId="4" fontId="36" fillId="54" borderId="20" applyNumberFormat="0" applyProtection="0">
      <alignment horizontal="left" vertical="center" indent="1"/>
    </xf>
    <xf numFmtId="4" fontId="40" fillId="54" borderId="34" applyNumberFormat="0" applyProtection="0">
      <alignment horizontal="left" vertical="center" indent="1"/>
    </xf>
    <xf numFmtId="4" fontId="35" fillId="54" borderId="20" applyNumberFormat="0" applyProtection="0">
      <alignment horizontal="left" vertical="center" indent="1"/>
    </xf>
    <xf numFmtId="0" fontId="3" fillId="0" borderId="34"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4" fontId="40" fillId="72" borderId="34"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8" borderId="20" applyNumberFormat="0" applyProtection="0">
      <alignment horizontal="left" vertical="center" indent="1"/>
    </xf>
    <xf numFmtId="4" fontId="40" fillId="88" borderId="20" applyNumberFormat="0" applyProtection="0">
      <alignment horizontal="right" vertical="center"/>
    </xf>
    <xf numFmtId="4" fontId="82" fillId="101" borderId="20" applyNumberFormat="0" applyProtection="0">
      <alignment horizontal="right" vertical="center"/>
    </xf>
    <xf numFmtId="4" fontId="82" fillId="72" borderId="20" applyNumberFormat="0" applyProtection="0">
      <alignment vertical="center"/>
    </xf>
    <xf numFmtId="0" fontId="3" fillId="84" borderId="34" applyNumberFormat="0" applyProtection="0">
      <alignment horizontal="left" vertical="center" indent="1"/>
    </xf>
    <xf numFmtId="4" fontId="40" fillId="72" borderId="34" applyNumberFormat="0" applyProtection="0">
      <alignment horizontal="left" vertical="center" indent="1"/>
    </xf>
    <xf numFmtId="4" fontId="46" fillId="69" borderId="20" applyNumberFormat="0" applyProtection="0">
      <alignment horizontal="right" vertical="center"/>
    </xf>
    <xf numFmtId="4" fontId="40" fillId="72" borderId="20" applyNumberFormat="0" applyProtection="0">
      <alignment horizontal="left" vertical="center" indent="1"/>
    </xf>
    <xf numFmtId="4" fontId="33" fillId="54" borderId="20" applyNumberFormat="0" applyProtection="0">
      <alignment vertical="center"/>
    </xf>
    <xf numFmtId="4" fontId="35" fillId="69" borderId="20" applyNumberFormat="0" applyProtection="0">
      <alignment horizontal="right" vertical="center"/>
    </xf>
    <xf numFmtId="4" fontId="40" fillId="72" borderId="34" applyNumberFormat="0" applyProtection="0">
      <alignment horizontal="left" vertical="center" indent="1"/>
    </xf>
    <xf numFmtId="0" fontId="3" fillId="66" borderId="20" applyNumberFormat="0" applyProtection="0">
      <alignment horizontal="left" vertical="top" indent="1"/>
    </xf>
    <xf numFmtId="0" fontId="3" fillId="55" borderId="20" applyNumberFormat="0" applyProtection="0">
      <alignment horizontal="left" vertical="top" indent="1"/>
    </xf>
    <xf numFmtId="4" fontId="40" fillId="102" borderId="20" applyNumberFormat="0" applyProtection="0">
      <alignment horizontal="left" vertical="center" indent="1"/>
    </xf>
    <xf numFmtId="0" fontId="40" fillId="72" borderId="20" applyNumberFormat="0" applyProtection="0">
      <alignment horizontal="left" vertical="top" indent="1"/>
    </xf>
    <xf numFmtId="0" fontId="3" fillId="84" borderId="34" applyNumberFormat="0" applyProtection="0">
      <alignment horizontal="left" vertical="center" indent="1"/>
    </xf>
    <xf numFmtId="0" fontId="3" fillId="69" borderId="20" applyNumberFormat="0" applyProtection="0">
      <alignment horizontal="left" vertical="top" indent="1"/>
    </xf>
    <xf numFmtId="0" fontId="78" fillId="79" borderId="34" applyNumberFormat="0" applyAlignment="0" applyProtection="0"/>
    <xf numFmtId="4" fontId="40" fillId="54" borderId="34" applyNumberFormat="0" applyProtection="0">
      <alignment horizontal="left" vertical="center" indent="1"/>
    </xf>
    <xf numFmtId="4" fontId="82" fillId="54" borderId="34" applyNumberFormat="0" applyProtection="0">
      <alignment vertical="center"/>
    </xf>
    <xf numFmtId="4" fontId="34" fillId="54" borderId="20" applyNumberFormat="0" applyProtection="0">
      <alignment vertical="center"/>
    </xf>
    <xf numFmtId="4" fontId="40" fillId="54" borderId="34" applyNumberFormat="0" applyProtection="0">
      <alignment horizontal="left" vertical="center" indent="1"/>
    </xf>
    <xf numFmtId="4" fontId="40" fillId="54" borderId="34" applyNumberFormat="0" applyProtection="0">
      <alignment horizontal="left" vertical="center" indent="1"/>
    </xf>
    <xf numFmtId="4" fontId="40" fillId="87" borderId="20" applyNumberFormat="0" applyProtection="0">
      <alignment horizontal="right" vertical="center"/>
    </xf>
    <xf numFmtId="4" fontId="40" fillId="57" borderId="34" applyNumberFormat="0" applyProtection="0">
      <alignment horizontal="right" vertical="center"/>
    </xf>
    <xf numFmtId="4" fontId="35" fillId="56" borderId="20" applyNumberFormat="0" applyProtection="0">
      <alignment horizontal="right" vertical="center"/>
    </xf>
    <xf numFmtId="4" fontId="40" fillId="58" borderId="34" applyNumberFormat="0" applyProtection="0">
      <alignment horizontal="right" vertical="center"/>
    </xf>
    <xf numFmtId="4" fontId="40" fillId="61" borderId="34" applyNumberFormat="0" applyProtection="0">
      <alignment horizontal="right" vertical="center"/>
    </xf>
    <xf numFmtId="4" fontId="35" fillId="61" borderId="20" applyNumberFormat="0" applyProtection="0">
      <alignment horizontal="right" vertical="center"/>
    </xf>
    <xf numFmtId="4" fontId="40" fillId="100" borderId="90" applyNumberFormat="0" applyProtection="0">
      <alignment horizontal="left" vertical="center" indent="1"/>
    </xf>
    <xf numFmtId="4" fontId="40" fillId="100" borderId="90" applyNumberFormat="0" applyProtection="0">
      <alignment horizontal="left" vertical="center" indent="1"/>
    </xf>
    <xf numFmtId="4" fontId="41" fillId="69" borderId="20" applyNumberFormat="0" applyProtection="0">
      <alignment horizontal="right" vertical="center"/>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66" borderId="20" applyNumberFormat="0" applyProtection="0">
      <alignment horizontal="left" vertical="top" indent="1"/>
    </xf>
    <xf numFmtId="0" fontId="3" fillId="84" borderId="34" applyNumberFormat="0" applyProtection="0">
      <alignment horizontal="left" vertical="center" indent="1"/>
    </xf>
    <xf numFmtId="4" fontId="40" fillId="100" borderId="34" applyNumberFormat="0" applyProtection="0">
      <alignment horizontal="left" vertical="center" indent="1"/>
    </xf>
    <xf numFmtId="0" fontId="3" fillId="68" borderId="20" applyNumberFormat="0" applyProtection="0">
      <alignment horizontal="left" vertical="center" indent="1"/>
    </xf>
    <xf numFmtId="4" fontId="40" fillId="100" borderId="34" applyNumberFormat="0" applyProtection="0">
      <alignment horizontal="left" vertical="center" indent="1"/>
    </xf>
    <xf numFmtId="0" fontId="3" fillId="55" borderId="20" applyNumberFormat="0" applyProtection="0">
      <alignment horizontal="left" vertical="center" indent="1"/>
    </xf>
    <xf numFmtId="0" fontId="3" fillId="106" borderId="34" applyNumberFormat="0" applyProtection="0">
      <alignment horizontal="left" vertical="center" indent="1"/>
    </xf>
    <xf numFmtId="194" fontId="124" fillId="0" borderId="87">
      <alignment horizontal="right"/>
    </xf>
    <xf numFmtId="0" fontId="3" fillId="106" borderId="34" applyNumberFormat="0" applyProtection="0">
      <alignment horizontal="left" vertical="center" indent="1"/>
    </xf>
    <xf numFmtId="0" fontId="23" fillId="102" borderId="20" applyNumberFormat="0" applyProtection="0">
      <alignment horizontal="left" vertical="top" indent="1"/>
    </xf>
    <xf numFmtId="0" fontId="3" fillId="106" borderId="34" applyNumberFormat="0" applyProtection="0">
      <alignment horizontal="left" vertical="center" indent="1"/>
    </xf>
    <xf numFmtId="0" fontId="3" fillId="84" borderId="34" applyNumberFormat="0" applyProtection="0">
      <alignment horizontal="left" vertical="center" indent="1"/>
    </xf>
    <xf numFmtId="0" fontId="23" fillId="107" borderId="20" applyNumberFormat="0" applyProtection="0">
      <alignment horizontal="left" vertical="top" indent="1"/>
    </xf>
    <xf numFmtId="0" fontId="23" fillId="101" borderId="20" applyNumberFormat="0" applyProtection="0">
      <alignment horizontal="left" vertical="top" indent="1"/>
    </xf>
    <xf numFmtId="0" fontId="3" fillId="84" borderId="34" applyNumberFormat="0" applyProtection="0">
      <alignment horizontal="left" vertical="center" indent="1"/>
    </xf>
    <xf numFmtId="0" fontId="23" fillId="101" borderId="20" applyNumberFormat="0" applyProtection="0">
      <alignment horizontal="left" vertical="top" indent="1"/>
    </xf>
    <xf numFmtId="0" fontId="3" fillId="84" borderId="34" applyNumberFormat="0" applyProtection="0">
      <alignment horizontal="left" vertical="center" indent="1"/>
    </xf>
    <xf numFmtId="0" fontId="23" fillId="101" borderId="20" applyNumberFormat="0" applyProtection="0">
      <alignment horizontal="left" vertical="top" indent="1"/>
    </xf>
    <xf numFmtId="0" fontId="23" fillId="101" borderId="20" applyNumberFormat="0" applyProtection="0">
      <alignment horizontal="left" vertical="top" indent="1"/>
    </xf>
    <xf numFmtId="4" fontId="40" fillId="72" borderId="20" applyNumberFormat="0" applyProtection="0">
      <alignment vertical="center"/>
    </xf>
    <xf numFmtId="4" fontId="35" fillId="69" borderId="20" applyNumberFormat="0" applyProtection="0">
      <alignment vertical="center"/>
    </xf>
    <xf numFmtId="4" fontId="40" fillId="72" borderId="34" applyNumberFormat="0" applyProtection="0">
      <alignment horizontal="left" vertical="center" indent="1"/>
    </xf>
    <xf numFmtId="4" fontId="85" fillId="104" borderId="20" applyNumberFormat="0" applyProtection="0">
      <alignment horizontal="left" vertical="center" indent="1"/>
    </xf>
    <xf numFmtId="4" fontId="40" fillId="72" borderId="34" applyNumberFormat="0" applyProtection="0">
      <alignment horizontal="left" vertical="center" indent="1"/>
    </xf>
    <xf numFmtId="4" fontId="40" fillId="72" borderId="34" applyNumberFormat="0" applyProtection="0">
      <alignment vertical="center"/>
    </xf>
    <xf numFmtId="4" fontId="40" fillId="72" borderId="34" applyNumberFormat="0" applyProtection="0">
      <alignment horizontal="left" vertical="center" indent="1"/>
    </xf>
    <xf numFmtId="4" fontId="40" fillId="0" borderId="34" applyNumberFormat="0" applyProtection="0">
      <alignment horizontal="right" vertical="center"/>
    </xf>
    <xf numFmtId="0" fontId="3" fillId="0" borderId="34" applyNumberFormat="0" applyProtection="0">
      <alignment horizontal="left" vertical="center" indent="1"/>
    </xf>
    <xf numFmtId="0" fontId="3" fillId="84" borderId="34" applyNumberFormat="0" applyProtection="0">
      <alignment horizontal="left" vertical="center" indent="1"/>
    </xf>
    <xf numFmtId="0" fontId="90" fillId="67" borderId="85">
      <protection locked="0"/>
    </xf>
    <xf numFmtId="4" fontId="40" fillId="72" borderId="20" applyNumberFormat="0" applyProtection="0">
      <alignment horizontal="left" vertical="center" indent="1"/>
    </xf>
    <xf numFmtId="0" fontId="3" fillId="55" borderId="20" applyNumberFormat="0" applyProtection="0">
      <alignment horizontal="left" vertical="center" indent="1"/>
    </xf>
    <xf numFmtId="0" fontId="3" fillId="68" borderId="20" applyNumberFormat="0" applyProtection="0">
      <alignment horizontal="left" vertical="top" indent="1"/>
    </xf>
    <xf numFmtId="0" fontId="23" fillId="107" borderId="20" applyNumberFormat="0" applyProtection="0">
      <alignment horizontal="left" vertical="top" indent="1"/>
    </xf>
    <xf numFmtId="0" fontId="3" fillId="0" borderId="34" applyNumberFormat="0" applyProtection="0">
      <alignment horizontal="left" vertical="center" indent="1"/>
    </xf>
    <xf numFmtId="4" fontId="35" fillId="69" borderId="20" applyNumberFormat="0" applyProtection="0">
      <alignment horizontal="right" vertical="center"/>
    </xf>
    <xf numFmtId="4" fontId="40" fillId="0" borderId="34" applyNumberFormat="0" applyProtection="0">
      <alignment horizontal="right" vertical="center"/>
    </xf>
    <xf numFmtId="4" fontId="40" fillId="72" borderId="34" applyNumberFormat="0" applyProtection="0">
      <alignment vertical="center"/>
    </xf>
    <xf numFmtId="0" fontId="23" fillId="101" borderId="20" applyNumberFormat="0" applyProtection="0">
      <alignment horizontal="left" vertical="top" indent="1"/>
    </xf>
    <xf numFmtId="0" fontId="23" fillId="107" borderId="20" applyNumberFormat="0" applyProtection="0">
      <alignment horizontal="left" vertical="top" indent="1"/>
    </xf>
    <xf numFmtId="0" fontId="3" fillId="4" borderId="34" applyNumberFormat="0" applyProtection="0">
      <alignment horizontal="left" vertical="center" indent="1"/>
    </xf>
    <xf numFmtId="4" fontId="36" fillId="82" borderId="20" applyNumberFormat="0" applyProtection="0">
      <alignment vertical="center"/>
    </xf>
    <xf numFmtId="4" fontId="36" fillId="54" borderId="20" applyNumberFormat="0" applyProtection="0">
      <alignment horizontal="left" vertical="center" indent="1"/>
    </xf>
    <xf numFmtId="0" fontId="36" fillId="54" borderId="20" applyNumberFormat="0" applyProtection="0">
      <alignment horizontal="left" vertical="top" indent="1"/>
    </xf>
    <xf numFmtId="0" fontId="3" fillId="66" borderId="20" applyNumberFormat="0" applyProtection="0">
      <alignment horizontal="left" vertical="center" indent="1"/>
    </xf>
    <xf numFmtId="4" fontId="46" fillId="69" borderId="20" applyNumberFormat="0" applyProtection="0">
      <alignment horizontal="right" vertical="center"/>
    </xf>
    <xf numFmtId="0" fontId="3" fillId="69" borderId="20" applyNumberFormat="0" applyProtection="0">
      <alignment horizontal="left" vertical="top" indent="1"/>
    </xf>
    <xf numFmtId="4" fontId="33" fillId="66" borderId="20" applyNumberFormat="0" applyProtection="0">
      <alignment horizontal="left" vertical="center" indent="1"/>
    </xf>
    <xf numFmtId="0" fontId="14" fillId="71" borderId="24" applyBorder="0"/>
    <xf numFmtId="4" fontId="41" fillId="69" borderId="20" applyNumberFormat="0" applyProtection="0">
      <alignment vertical="center"/>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8" borderId="20" applyNumberFormat="0" applyProtection="0">
      <alignment horizontal="left" vertical="top" indent="1"/>
    </xf>
    <xf numFmtId="0" fontId="23" fillId="102" borderId="20" applyNumberFormat="0" applyProtection="0">
      <alignment horizontal="left" vertical="top" indent="1"/>
    </xf>
    <xf numFmtId="0" fontId="3" fillId="68" borderId="20" applyNumberFormat="0" applyProtection="0">
      <alignment horizontal="left" vertical="top" indent="1"/>
    </xf>
    <xf numFmtId="0" fontId="3" fillId="66" borderId="20" applyNumberFormat="0" applyProtection="0">
      <alignment horizontal="left" vertical="top" indent="1"/>
    </xf>
    <xf numFmtId="4" fontId="35" fillId="60" borderId="20" applyNumberFormat="0" applyProtection="0">
      <alignment horizontal="right" vertical="center"/>
    </xf>
    <xf numFmtId="4" fontId="40" fillId="100" borderId="34" applyNumberFormat="0" applyProtection="0">
      <alignment horizontal="left" vertical="center" indent="1"/>
    </xf>
    <xf numFmtId="4" fontId="36" fillId="82" borderId="20" applyNumberFormat="0" applyProtection="0">
      <alignment vertical="center"/>
    </xf>
    <xf numFmtId="0" fontId="3" fillId="106" borderId="34" applyNumberFormat="0" applyProtection="0">
      <alignment horizontal="left" vertical="center" indent="1"/>
    </xf>
    <xf numFmtId="4" fontId="40" fillId="100" borderId="34" applyNumberFormat="0" applyProtection="0">
      <alignment horizontal="left" vertical="center" indent="1"/>
    </xf>
    <xf numFmtId="0" fontId="3" fillId="68" borderId="20" applyNumberFormat="0" applyProtection="0">
      <alignment horizontal="left" vertical="top" indent="1"/>
    </xf>
    <xf numFmtId="4" fontId="33" fillId="54" borderId="20" applyNumberFormat="0" applyProtection="0">
      <alignment vertical="center"/>
    </xf>
    <xf numFmtId="0" fontId="40" fillId="68" borderId="20" applyNumberFormat="0" applyProtection="0">
      <alignment horizontal="left" vertical="top" indent="1"/>
    </xf>
    <xf numFmtId="0" fontId="40" fillId="68" borderId="20" applyNumberFormat="0" applyProtection="0">
      <alignment horizontal="left" vertical="top" indent="1"/>
    </xf>
    <xf numFmtId="4" fontId="46" fillId="69" borderId="20" applyNumberFormat="0" applyProtection="0">
      <alignment horizontal="right" vertical="center"/>
    </xf>
    <xf numFmtId="4" fontId="88" fillId="101" borderId="20" applyNumberFormat="0" applyProtection="0">
      <alignment horizontal="right" vertical="center"/>
    </xf>
    <xf numFmtId="4" fontId="40" fillId="102" borderId="20" applyNumberFormat="0" applyProtection="0">
      <alignment horizontal="right" vertical="center"/>
    </xf>
    <xf numFmtId="4" fontId="113" fillId="54" borderId="20" applyNumberFormat="0" applyProtection="0">
      <alignment vertical="center"/>
    </xf>
    <xf numFmtId="0" fontId="23" fillId="107" borderId="20" applyNumberFormat="0" applyProtection="0">
      <alignment horizontal="left" vertical="top" indent="1"/>
    </xf>
    <xf numFmtId="0" fontId="3" fillId="55" borderId="20" applyNumberFormat="0" applyProtection="0">
      <alignment horizontal="left" vertical="top" indent="1"/>
    </xf>
    <xf numFmtId="4" fontId="40" fillId="94" borderId="20" applyNumberFormat="0" applyProtection="0">
      <alignment horizontal="right" vertical="center"/>
    </xf>
    <xf numFmtId="4" fontId="40" fillId="102" borderId="20" applyNumberFormat="0" applyProtection="0">
      <alignment horizontal="left" vertical="center" indent="1"/>
    </xf>
    <xf numFmtId="4" fontId="35" fillId="56" borderId="20" applyNumberFormat="0" applyProtection="0">
      <alignment horizontal="right" vertical="center"/>
    </xf>
    <xf numFmtId="0" fontId="3" fillId="66"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84" borderId="34" applyNumberFormat="0" applyProtection="0">
      <alignment horizontal="left" vertical="center" indent="1"/>
    </xf>
    <xf numFmtId="0" fontId="121" fillId="104" borderId="92" applyNumberFormat="0" applyAlignment="0" applyProtection="0"/>
    <xf numFmtId="4" fontId="40" fillId="72" borderId="20" applyNumberFormat="0" applyProtection="0">
      <alignment vertical="center"/>
    </xf>
    <xf numFmtId="4" fontId="40" fillId="72" borderId="34" applyNumberFormat="0" applyProtection="0">
      <alignment horizontal="left" vertical="center" indent="1"/>
    </xf>
    <xf numFmtId="4" fontId="88" fillId="101" borderId="20" applyNumberFormat="0" applyProtection="0">
      <alignment horizontal="right" vertical="center"/>
    </xf>
    <xf numFmtId="0" fontId="3" fillId="84" borderId="34" applyNumberFormat="0" applyProtection="0">
      <alignment horizontal="left" vertical="center" indent="1"/>
    </xf>
    <xf numFmtId="4" fontId="40" fillId="91" borderId="34" applyNumberFormat="0" applyProtection="0">
      <alignment horizontal="right" vertical="center"/>
    </xf>
    <xf numFmtId="4" fontId="40" fillId="56" borderId="34" applyNumberFormat="0" applyProtection="0">
      <alignment horizontal="right" vertical="center"/>
    </xf>
    <xf numFmtId="0" fontId="3" fillId="84" borderId="34" applyNumberFormat="0" applyProtection="0">
      <alignment horizontal="left" vertical="center" indent="1"/>
    </xf>
    <xf numFmtId="4" fontId="40" fillId="54" borderId="34" applyNumberFormat="0" applyProtection="0">
      <alignment horizontal="left" vertical="center" indent="1"/>
    </xf>
    <xf numFmtId="0" fontId="78" fillId="79" borderId="34" applyNumberFormat="0" applyAlignment="0" applyProtection="0"/>
    <xf numFmtId="4" fontId="35" fillId="69" borderId="20" applyNumberFormat="0" applyProtection="0">
      <alignment horizontal="right" vertical="center"/>
    </xf>
    <xf numFmtId="0" fontId="3" fillId="55" borderId="20" applyNumberFormat="0" applyProtection="0">
      <alignment horizontal="left" vertical="top" indent="1"/>
    </xf>
    <xf numFmtId="0" fontId="3" fillId="69" borderId="20" applyNumberFormat="0" applyProtection="0">
      <alignment horizontal="left" vertical="top" indent="1"/>
    </xf>
    <xf numFmtId="0" fontId="140" fillId="104" borderId="34" applyNumberFormat="0" applyAlignment="0" applyProtection="0"/>
    <xf numFmtId="4" fontId="40" fillId="0" borderId="34" applyNumberFormat="0" applyProtection="0">
      <alignment horizontal="right" vertical="center"/>
    </xf>
    <xf numFmtId="4" fontId="113" fillId="54" borderId="20" applyNumberFormat="0" applyProtection="0">
      <alignment vertical="center"/>
    </xf>
    <xf numFmtId="4" fontId="36" fillId="54" borderId="20" applyNumberFormat="0" applyProtection="0">
      <alignment horizontal="left" vertical="center" indent="1"/>
    </xf>
    <xf numFmtId="4" fontId="36" fillId="54" borderId="20" applyNumberFormat="0" applyProtection="0">
      <alignment horizontal="left" vertical="center" indent="1"/>
    </xf>
    <xf numFmtId="0" fontId="36" fillId="54" borderId="20" applyNumberFormat="0" applyProtection="0">
      <alignment horizontal="left" vertical="top" indent="1"/>
    </xf>
    <xf numFmtId="0" fontId="36" fillId="54" borderId="20" applyNumberFormat="0" applyProtection="0">
      <alignment horizontal="left" vertical="top" indent="1"/>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90" borderId="20" applyNumberFormat="0" applyProtection="0">
      <alignment horizontal="right" vertical="center"/>
    </xf>
    <xf numFmtId="4" fontId="35" fillId="61"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4" borderId="20" applyNumberFormat="0" applyProtection="0">
      <alignment horizontal="right" vertical="center"/>
    </xf>
    <xf numFmtId="4" fontId="35" fillId="63"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72" borderId="20" applyNumberFormat="0" applyProtection="0">
      <alignment horizontal="left" vertical="center" indent="1"/>
    </xf>
    <xf numFmtId="4" fontId="40" fillId="96" borderId="20" applyNumberFormat="0" applyProtection="0">
      <alignment horizontal="right" vertical="center"/>
    </xf>
    <xf numFmtId="4" fontId="40" fillId="102" borderId="20" applyNumberFormat="0" applyProtection="0">
      <alignment horizontal="right" vertical="center"/>
    </xf>
    <xf numFmtId="4" fontId="35" fillId="66"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8"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194" fontId="124" fillId="0" borderId="87">
      <alignment horizontal="right"/>
    </xf>
    <xf numFmtId="0" fontId="3" fillId="66" borderId="20" applyNumberFormat="0" applyProtection="0">
      <alignment horizontal="left" vertical="top" indent="1"/>
    </xf>
    <xf numFmtId="0" fontId="3" fillId="68" borderId="20" applyNumberFormat="0" applyProtection="0">
      <alignment horizontal="left" vertical="top" indent="1"/>
    </xf>
    <xf numFmtId="0" fontId="3" fillId="66"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8"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4" fontId="40" fillId="72" borderId="20" applyNumberFormat="0" applyProtection="0">
      <alignment horizontal="left" vertical="center" indent="1"/>
    </xf>
    <xf numFmtId="0" fontId="3" fillId="69" borderId="20" applyNumberFormat="0" applyProtection="0">
      <alignment horizontal="left" vertical="center"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3" fillId="69" borderId="20" applyNumberFormat="0" applyProtection="0">
      <alignment horizontal="left" vertical="center" indent="1"/>
    </xf>
    <xf numFmtId="0" fontId="40" fillId="68" borderId="20" applyNumberFormat="0" applyProtection="0">
      <alignment horizontal="left" vertical="top" indent="1"/>
    </xf>
    <xf numFmtId="0" fontId="3" fillId="69" borderId="20" applyNumberFormat="0" applyProtection="0">
      <alignment horizontal="left" vertical="top" indent="1"/>
    </xf>
    <xf numFmtId="4" fontId="40" fillId="100" borderId="34" applyNumberFormat="0" applyProtection="0">
      <alignment horizontal="left" vertical="center" indent="1"/>
    </xf>
    <xf numFmtId="0" fontId="36" fillId="54" borderId="20" applyNumberFormat="0" applyProtection="0">
      <alignment horizontal="left" vertical="top" indent="1"/>
    </xf>
    <xf numFmtId="4" fontId="40" fillId="85"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72" borderId="20" applyNumberFormat="0" applyProtection="0">
      <alignment vertical="center"/>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6"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center" indent="1"/>
    </xf>
    <xf numFmtId="4" fontId="40" fillId="95" borderId="20" applyNumberFormat="0" applyProtection="0">
      <alignment horizontal="right" vertical="center"/>
    </xf>
    <xf numFmtId="0" fontId="3" fillId="55" borderId="20" applyNumberFormat="0" applyProtection="0">
      <alignment horizontal="left" vertical="center" indent="1"/>
    </xf>
    <xf numFmtId="4" fontId="40" fillId="87"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35" fillId="56" borderId="20" applyNumberFormat="0" applyProtection="0">
      <alignment horizontal="right" vertical="center"/>
    </xf>
    <xf numFmtId="4" fontId="40" fillId="85" borderId="20" applyNumberFormat="0" applyProtection="0">
      <alignment horizontal="right" vertical="center"/>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0" fontId="36" fillId="54" borderId="20" applyNumberFormat="0" applyProtection="0">
      <alignment horizontal="left" vertical="top" indent="1"/>
    </xf>
    <xf numFmtId="0" fontId="40" fillId="108" borderId="93" applyNumberFormat="0" applyFont="0" applyAlignment="0" applyProtection="0"/>
    <xf numFmtId="4" fontId="40" fillId="72" borderId="20" applyNumberFormat="0" applyProtection="0">
      <alignment horizontal="left" vertical="center" indent="1"/>
    </xf>
    <xf numFmtId="4" fontId="46" fillId="69" borderId="20" applyNumberFormat="0" applyProtection="0">
      <alignment horizontal="right" vertical="center"/>
    </xf>
    <xf numFmtId="4" fontId="35" fillId="59" borderId="20" applyNumberFormat="0" applyProtection="0">
      <alignment horizontal="right" vertical="center"/>
    </xf>
    <xf numFmtId="0" fontId="40" fillId="72" borderId="20" applyNumberFormat="0" applyProtection="0">
      <alignment horizontal="left" vertical="top" indent="1"/>
    </xf>
    <xf numFmtId="4" fontId="41" fillId="69" borderId="20" applyNumberFormat="0" applyProtection="0">
      <alignment horizontal="right" vertical="center"/>
    </xf>
    <xf numFmtId="0" fontId="3" fillId="69" borderId="20" applyNumberFormat="0" applyProtection="0">
      <alignment horizontal="left" vertical="center" indent="1"/>
    </xf>
    <xf numFmtId="0" fontId="14" fillId="71" borderId="24" applyBorder="0"/>
    <xf numFmtId="4" fontId="35" fillId="62" borderId="20" applyNumberFormat="0" applyProtection="0">
      <alignment horizontal="right" vertical="center"/>
    </xf>
    <xf numFmtId="0" fontId="3" fillId="68" borderId="20" applyNumberFormat="0" applyProtection="0">
      <alignment horizontal="left" vertical="center" indent="1"/>
    </xf>
    <xf numFmtId="4" fontId="35" fillId="61" borderId="20" applyNumberFormat="0" applyProtection="0">
      <alignment horizontal="right" vertical="center"/>
    </xf>
    <xf numFmtId="4" fontId="35" fillId="57" borderId="20" applyNumberFormat="0" applyProtection="0">
      <alignment horizontal="right" vertical="center"/>
    </xf>
    <xf numFmtId="0" fontId="40" fillId="68" borderId="20" applyNumberFormat="0" applyProtection="0">
      <alignment horizontal="left" vertical="top" indent="1"/>
    </xf>
    <xf numFmtId="0" fontId="3" fillId="69" borderId="20" applyNumberFormat="0" applyProtection="0">
      <alignment horizontal="left" vertical="top" indent="1"/>
    </xf>
    <xf numFmtId="4" fontId="35" fillId="58" borderId="20" applyNumberFormat="0" applyProtection="0">
      <alignment horizontal="right" vertical="center"/>
    </xf>
    <xf numFmtId="0" fontId="3" fillId="69" borderId="20" applyNumberFormat="0" applyProtection="0">
      <alignment horizontal="left" vertical="top" indent="1"/>
    </xf>
    <xf numFmtId="0" fontId="85" fillId="108" borderId="20" applyNumberFormat="0" applyProtection="0">
      <alignment horizontal="left" vertical="top" indent="1"/>
    </xf>
    <xf numFmtId="0" fontId="3" fillId="69" borderId="20" applyNumberFormat="0" applyProtection="0">
      <alignment horizontal="left" vertical="top" indent="1"/>
    </xf>
    <xf numFmtId="4" fontId="40" fillId="72" borderId="20" applyNumberFormat="0" applyProtection="0">
      <alignment horizontal="left" vertical="center" indent="1"/>
    </xf>
    <xf numFmtId="0" fontId="3" fillId="69" borderId="20" applyNumberFormat="0" applyProtection="0">
      <alignment horizontal="left" vertical="top" indent="1"/>
    </xf>
    <xf numFmtId="4" fontId="40" fillId="102" borderId="20" applyNumberFormat="0" applyProtection="0">
      <alignment horizontal="left" vertical="center" indent="1"/>
    </xf>
    <xf numFmtId="0" fontId="3" fillId="69" borderId="20" applyNumberFormat="0" applyProtection="0">
      <alignment horizontal="left" vertical="center" indent="1"/>
    </xf>
    <xf numFmtId="4" fontId="40" fillId="72" borderId="20" applyNumberFormat="0" applyProtection="0">
      <alignment vertical="center"/>
    </xf>
    <xf numFmtId="0" fontId="40" fillId="68" borderId="20" applyNumberFormat="0" applyProtection="0">
      <alignment horizontal="left" vertical="top" indent="1"/>
    </xf>
    <xf numFmtId="0" fontId="40" fillId="72" borderId="20" applyNumberFormat="0" applyProtection="0">
      <alignment horizontal="left" vertical="top" indent="1"/>
    </xf>
    <xf numFmtId="4" fontId="40" fillId="72" borderId="20" applyNumberFormat="0" applyProtection="0">
      <alignment horizontal="left" vertical="center" indent="1"/>
    </xf>
    <xf numFmtId="0" fontId="3" fillId="55" borderId="20" applyNumberFormat="0" applyProtection="0">
      <alignment horizontal="left" vertical="top" indent="1"/>
    </xf>
    <xf numFmtId="0" fontId="40" fillId="68" borderId="20" applyNumberFormat="0" applyProtection="0">
      <alignment horizontal="left" vertical="top" indent="1"/>
    </xf>
    <xf numFmtId="4" fontId="82" fillId="72" borderId="20" applyNumberFormat="0" applyProtection="0">
      <alignment vertical="center"/>
    </xf>
    <xf numFmtId="4" fontId="40" fillId="72" borderId="20" applyNumberFormat="0" applyProtection="0">
      <alignment horizontal="left" vertical="center" indent="1"/>
    </xf>
    <xf numFmtId="0" fontId="40" fillId="68" borderId="20" applyNumberFormat="0" applyProtection="0">
      <alignment horizontal="left" vertical="top" indent="1"/>
    </xf>
    <xf numFmtId="4" fontId="40" fillId="72" borderId="20" applyNumberFormat="0" applyProtection="0">
      <alignment horizontal="left" vertical="center" indent="1"/>
    </xf>
    <xf numFmtId="0" fontId="3" fillId="55" borderId="20" applyNumberFormat="0" applyProtection="0">
      <alignment horizontal="left" vertical="center" indent="1"/>
    </xf>
    <xf numFmtId="0" fontId="3" fillId="69" borderId="20" applyNumberFormat="0" applyProtection="0">
      <alignment horizontal="left" vertical="center" indent="1"/>
    </xf>
    <xf numFmtId="4" fontId="40" fillId="72" borderId="20" applyNumberFormat="0" applyProtection="0">
      <alignment horizontal="left" vertical="center" indent="1"/>
    </xf>
    <xf numFmtId="4" fontId="40" fillId="0" borderId="20" applyNumberFormat="0" applyProtection="0">
      <alignment horizontal="right" vertical="center"/>
    </xf>
    <xf numFmtId="0" fontId="3" fillId="68" borderId="20" applyNumberFormat="0" applyProtection="0">
      <alignment horizontal="left" vertical="center" indent="1"/>
    </xf>
    <xf numFmtId="0" fontId="3" fillId="55" borderId="20" applyNumberFormat="0" applyProtection="0">
      <alignment horizontal="left" vertical="center" indent="1"/>
    </xf>
    <xf numFmtId="0" fontId="40" fillId="72" borderId="20" applyNumberFormat="0" applyProtection="0">
      <alignment horizontal="left" vertical="top" indent="1"/>
    </xf>
    <xf numFmtId="4" fontId="40" fillId="72" borderId="20" applyNumberFormat="0" applyProtection="0">
      <alignment vertical="center"/>
    </xf>
    <xf numFmtId="0" fontId="40" fillId="72" borderId="20" applyNumberFormat="0" applyProtection="0">
      <alignment horizontal="left" vertical="top" indent="1"/>
    </xf>
    <xf numFmtId="0" fontId="3" fillId="68" borderId="20" applyNumberFormat="0" applyProtection="0">
      <alignment horizontal="left" vertical="top" indent="1"/>
    </xf>
    <xf numFmtId="4" fontId="40" fillId="72" borderId="20" applyNumberFormat="0" applyProtection="0">
      <alignment horizontal="left" vertical="center" indent="1"/>
    </xf>
    <xf numFmtId="0" fontId="3" fillId="69" borderId="20" applyNumberFormat="0" applyProtection="0">
      <alignment horizontal="left" vertical="top" indent="1"/>
    </xf>
    <xf numFmtId="4" fontId="41" fillId="69" borderId="20" applyNumberFormat="0" applyProtection="0">
      <alignment vertical="center"/>
    </xf>
    <xf numFmtId="4" fontId="88" fillId="101" borderId="20" applyNumberFormat="0" applyProtection="0">
      <alignment horizontal="right" vertical="center"/>
    </xf>
    <xf numFmtId="4" fontId="82" fillId="72" borderId="20" applyNumberFormat="0" applyProtection="0">
      <alignment vertical="center"/>
    </xf>
    <xf numFmtId="4" fontId="46" fillId="69" borderId="20" applyNumberFormat="0" applyProtection="0">
      <alignment horizontal="right" vertical="center"/>
    </xf>
    <xf numFmtId="4" fontId="40" fillId="101" borderId="20" applyNumberFormat="0" applyProtection="0">
      <alignment horizontal="right" vertical="center"/>
    </xf>
    <xf numFmtId="4" fontId="88" fillId="101" borderId="20" applyNumberFormat="0" applyProtection="0">
      <alignment horizontal="right" vertical="center"/>
    </xf>
    <xf numFmtId="0" fontId="3" fillId="69" borderId="20" applyNumberFormat="0" applyProtection="0">
      <alignment horizontal="left" vertical="top" indent="1"/>
    </xf>
    <xf numFmtId="0" fontId="3" fillId="68" borderId="20" applyNumberFormat="0" applyProtection="0">
      <alignment horizontal="left" vertical="top" indent="1"/>
    </xf>
    <xf numFmtId="0" fontId="3" fillId="69" borderId="20" applyNumberFormat="0" applyProtection="0">
      <alignment horizontal="left" vertical="top" indent="1"/>
    </xf>
    <xf numFmtId="0" fontId="3" fillId="68" borderId="20" applyNumberFormat="0" applyProtection="0">
      <alignment horizontal="left" vertical="top" indent="1"/>
    </xf>
    <xf numFmtId="0" fontId="3" fillId="84" borderId="34" applyNumberFormat="0" applyProtection="0">
      <alignment horizontal="left" vertical="center" indent="1"/>
    </xf>
    <xf numFmtId="4" fontId="34" fillId="54" borderId="20" applyNumberFormat="0" applyProtection="0">
      <alignment vertical="center"/>
    </xf>
    <xf numFmtId="0" fontId="3" fillId="66" borderId="20" applyNumberFormat="0" applyProtection="0">
      <alignment horizontal="left" vertical="top" indent="1"/>
    </xf>
    <xf numFmtId="0" fontId="23" fillId="101" borderId="20" applyNumberFormat="0" applyProtection="0">
      <alignment horizontal="left" vertical="top" indent="1"/>
    </xf>
    <xf numFmtId="4" fontId="40" fillId="103" borderId="34" applyNumberFormat="0" applyProtection="0">
      <alignment horizontal="left" vertical="center" indent="1"/>
    </xf>
    <xf numFmtId="4" fontId="40" fillId="54" borderId="34" applyNumberFormat="0" applyProtection="0">
      <alignment horizontal="left" vertical="center" indent="1"/>
    </xf>
    <xf numFmtId="4" fontId="40" fillId="88" borderId="20" applyNumberFormat="0" applyProtection="0">
      <alignment horizontal="right" vertical="center"/>
    </xf>
    <xf numFmtId="4" fontId="40" fillId="0" borderId="34" applyNumberFormat="0" applyProtection="0">
      <alignment horizontal="right" vertical="center"/>
    </xf>
    <xf numFmtId="4" fontId="40" fillId="103" borderId="34" applyNumberFormat="0" applyProtection="0">
      <alignment horizontal="left" vertical="center" indent="1"/>
    </xf>
    <xf numFmtId="0" fontId="3" fillId="84" borderId="34" applyNumberFormat="0" applyProtection="0">
      <alignment horizontal="left" vertical="center" indent="1"/>
    </xf>
    <xf numFmtId="4" fontId="40" fillId="95" borderId="20" applyNumberFormat="0" applyProtection="0">
      <alignment horizontal="right" vertical="center"/>
    </xf>
    <xf numFmtId="4" fontId="40" fillId="54" borderId="34" applyNumberFormat="0" applyProtection="0">
      <alignment horizontal="left" vertical="center" indent="1"/>
    </xf>
    <xf numFmtId="0" fontId="36" fillId="54" borderId="20" applyNumberFormat="0" applyProtection="0">
      <alignment horizontal="left" vertical="top" indent="1"/>
    </xf>
    <xf numFmtId="4" fontId="82" fillId="72" borderId="20" applyNumberFormat="0" applyProtection="0">
      <alignment vertical="center"/>
    </xf>
    <xf numFmtId="0" fontId="3" fillId="69" borderId="20" applyNumberFormat="0" applyProtection="0">
      <alignment horizontal="left" vertical="center" indent="1"/>
    </xf>
    <xf numFmtId="4" fontId="88" fillId="101" borderId="20" applyNumberFormat="0" applyProtection="0">
      <alignment horizontal="right" vertical="center"/>
    </xf>
    <xf numFmtId="0" fontId="3" fillId="69" borderId="20" applyNumberFormat="0" applyProtection="0">
      <alignment horizontal="left" vertical="center" indent="1"/>
    </xf>
    <xf numFmtId="0" fontId="3" fillId="69" borderId="20" applyNumberFormat="0" applyProtection="0">
      <alignment horizontal="left" vertical="top" indent="1"/>
    </xf>
    <xf numFmtId="0" fontId="36" fillId="54"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9" borderId="20" applyNumberFormat="0" applyProtection="0">
      <alignment horizontal="left" vertical="center" indent="1"/>
    </xf>
    <xf numFmtId="0" fontId="3" fillId="4" borderId="34" applyNumberFormat="0" applyProtection="0">
      <alignment horizontal="left" vertical="center" indent="1"/>
    </xf>
    <xf numFmtId="0" fontId="78" fillId="79" borderId="34" applyNumberFormat="0" applyAlignment="0" applyProtection="0"/>
    <xf numFmtId="4" fontId="36" fillId="82" borderId="20" applyNumberFormat="0" applyProtection="0">
      <alignment vertical="center"/>
    </xf>
    <xf numFmtId="0" fontId="36" fillId="54" borderId="20" applyNumberFormat="0" applyProtection="0">
      <alignment horizontal="left" vertical="top" indent="1"/>
    </xf>
    <xf numFmtId="4" fontId="40" fillId="87" borderId="20" applyNumberFormat="0" applyProtection="0">
      <alignment horizontal="right" vertical="center"/>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8" borderId="20" applyNumberFormat="0" applyProtection="0">
      <alignment horizontal="left" vertical="center" indent="1"/>
    </xf>
    <xf numFmtId="4" fontId="40" fillId="102" borderId="20" applyNumberFormat="0" applyProtection="0">
      <alignment horizontal="right" vertical="center"/>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55"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55"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55"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4" fontId="40" fillId="72" borderId="20" applyNumberFormat="0" applyProtection="0">
      <alignment horizontal="left" vertical="center" indent="1"/>
    </xf>
    <xf numFmtId="0" fontId="3" fillId="66" borderId="20" applyNumberFormat="0" applyProtection="0">
      <alignment horizontal="left" vertical="top" indent="1"/>
    </xf>
    <xf numFmtId="4" fontId="40" fillId="0" borderId="20" applyNumberFormat="0" applyProtection="0">
      <alignment horizontal="left" vertical="center" indent="1"/>
    </xf>
    <xf numFmtId="0" fontId="3" fillId="68"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4" fontId="40" fillId="0" borderId="34" applyNumberFormat="0" applyProtection="0">
      <alignment horizontal="right" vertical="center"/>
    </xf>
    <xf numFmtId="0" fontId="3" fillId="69" borderId="20" applyNumberFormat="0" applyProtection="0">
      <alignment horizontal="left" vertical="center" indent="1"/>
    </xf>
    <xf numFmtId="0" fontId="3" fillId="69" borderId="20" applyNumberFormat="0" applyProtection="0">
      <alignment horizontal="left" vertical="top" indent="1"/>
    </xf>
    <xf numFmtId="4" fontId="40" fillId="72" borderId="20" applyNumberFormat="0" applyProtection="0">
      <alignment horizontal="left" vertical="center" indent="1"/>
    </xf>
    <xf numFmtId="4" fontId="82" fillId="101" borderId="20" applyNumberFormat="0" applyProtection="0">
      <alignment horizontal="right" vertical="center"/>
    </xf>
    <xf numFmtId="4" fontId="41" fillId="69" borderId="20" applyNumberFormat="0" applyProtection="0">
      <alignment horizontal="right" vertical="center"/>
    </xf>
    <xf numFmtId="0" fontId="3" fillId="69" borderId="20" applyNumberFormat="0" applyProtection="0">
      <alignment horizontal="left" vertical="top" indent="1"/>
    </xf>
    <xf numFmtId="4" fontId="40" fillId="102"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4" fontId="88" fillId="101" borderId="20" applyNumberFormat="0" applyProtection="0">
      <alignment horizontal="right" vertical="center"/>
    </xf>
    <xf numFmtId="4" fontId="88" fillId="101" borderId="20" applyNumberFormat="0" applyProtection="0">
      <alignment horizontal="right" vertical="center"/>
    </xf>
    <xf numFmtId="4" fontId="40" fillId="63" borderId="34" applyNumberFormat="0" applyProtection="0">
      <alignment horizontal="right" vertical="center"/>
    </xf>
    <xf numFmtId="0" fontId="3" fillId="84" borderId="34" applyNumberFormat="0" applyProtection="0">
      <alignment horizontal="left" vertical="center" indent="1"/>
    </xf>
    <xf numFmtId="0" fontId="3" fillId="106" borderId="34" applyNumberFormat="0" applyProtection="0">
      <alignment horizontal="left" vertical="center" indent="1"/>
    </xf>
    <xf numFmtId="0" fontId="3" fillId="68" borderId="20" applyNumberFormat="0" applyProtection="0">
      <alignment horizontal="left" vertical="top" indent="1"/>
    </xf>
    <xf numFmtId="4" fontId="36" fillId="82" borderId="20" applyNumberFormat="0" applyProtection="0">
      <alignment vertical="center"/>
    </xf>
    <xf numFmtId="0" fontId="127" fillId="0" borderId="86" applyFill="0" applyBorder="0" applyProtection="0">
      <alignment horizontal="left" vertical="top"/>
    </xf>
    <xf numFmtId="3" fontId="124" fillId="0" borderId="42"/>
    <xf numFmtId="0" fontId="23" fillId="101" borderId="20" applyNumberFormat="0" applyProtection="0">
      <alignment horizontal="left" vertical="top" indent="1"/>
    </xf>
    <xf numFmtId="0" fontId="23" fillId="107" borderId="20" applyNumberFormat="0" applyProtection="0">
      <alignment horizontal="left" vertical="top" indent="1"/>
    </xf>
    <xf numFmtId="4" fontId="113" fillId="54" borderId="20" applyNumberFormat="0" applyProtection="0">
      <alignment vertical="center"/>
    </xf>
    <xf numFmtId="4" fontId="36" fillId="54" borderId="20" applyNumberFormat="0" applyProtection="0">
      <alignment horizontal="left" vertical="center" indent="1"/>
    </xf>
    <xf numFmtId="0" fontId="3" fillId="55" borderId="20" applyNumberFormat="0" applyProtection="0">
      <alignment horizontal="left" vertical="top" indent="1"/>
    </xf>
    <xf numFmtId="0" fontId="135" fillId="116" borderId="92" applyNumberFormat="0" applyAlignment="0" applyProtection="0"/>
    <xf numFmtId="4" fontId="40" fillId="102" borderId="20" applyNumberFormat="0" applyProtection="0">
      <alignment horizontal="left" vertical="center" indent="1"/>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4" fontId="40" fillId="72" borderId="20" applyNumberFormat="0" applyProtection="0">
      <alignment vertical="center"/>
    </xf>
    <xf numFmtId="4" fontId="35" fillId="69" borderId="20" applyNumberFormat="0" applyProtection="0">
      <alignment vertical="center"/>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4" fontId="82" fillId="72" borderId="20" applyNumberFormat="0" applyProtection="0">
      <alignment vertical="center"/>
    </xf>
    <xf numFmtId="0" fontId="3" fillId="55" borderId="20" applyNumberFormat="0" applyProtection="0">
      <alignment horizontal="left" vertical="top" indent="1"/>
    </xf>
    <xf numFmtId="0" fontId="3" fillId="68"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69"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4" fontId="40" fillId="102" borderId="20" applyNumberFormat="0" applyProtection="0">
      <alignment horizontal="right" vertical="center"/>
    </xf>
    <xf numFmtId="0" fontId="3" fillId="55" borderId="20" applyNumberFormat="0" applyProtection="0">
      <alignment horizontal="left" vertical="center" indent="1"/>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35" fillId="62" borderId="20" applyNumberFormat="0" applyProtection="0">
      <alignment horizontal="right" vertical="center"/>
    </xf>
    <xf numFmtId="4" fontId="40" fillId="95"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100" borderId="90" applyNumberFormat="0" applyProtection="0">
      <alignment horizontal="left" vertical="center" indent="1"/>
    </xf>
    <xf numFmtId="0" fontId="3" fillId="106" borderId="34" applyNumberFormat="0" applyProtection="0">
      <alignment horizontal="left" vertical="center" indent="1"/>
    </xf>
    <xf numFmtId="4" fontId="40" fillId="92" borderId="20" applyNumberFormat="0" applyProtection="0">
      <alignment horizontal="right" vertical="center"/>
    </xf>
    <xf numFmtId="0" fontId="3" fillId="55" borderId="20" applyNumberFormat="0" applyProtection="0">
      <alignment horizontal="left" vertical="top" indent="1"/>
    </xf>
    <xf numFmtId="0" fontId="3" fillId="68" borderId="20" applyNumberFormat="0" applyProtection="0">
      <alignment horizontal="left" vertical="center" indent="1"/>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35" fillId="59"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35" fillId="60" borderId="20" applyNumberFormat="0" applyProtection="0">
      <alignment horizontal="right" vertical="center"/>
    </xf>
    <xf numFmtId="4" fontId="40" fillId="89" borderId="20" applyNumberFormat="0" applyProtection="0">
      <alignment horizontal="right" vertical="center"/>
    </xf>
    <xf numFmtId="0" fontId="3" fillId="68" borderId="20" applyNumberFormat="0" applyProtection="0">
      <alignment horizontal="left" vertical="center" indent="1"/>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35" fillId="5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0" fontId="3" fillId="55" borderId="20" applyNumberFormat="0" applyProtection="0">
      <alignment horizontal="left" vertical="top" indent="1"/>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0" fontId="3" fillId="66" borderId="20" applyNumberFormat="0" applyProtection="0">
      <alignment horizontal="left" vertical="center" indent="1"/>
    </xf>
    <xf numFmtId="4" fontId="40" fillId="101" borderId="20" applyNumberFormat="0" applyProtection="0">
      <alignment horizontal="right" vertical="center"/>
    </xf>
    <xf numFmtId="4" fontId="88" fillId="101" borderId="20" applyNumberFormat="0" applyProtection="0">
      <alignment horizontal="right" vertical="center"/>
    </xf>
    <xf numFmtId="0" fontId="23" fillId="101" borderId="20" applyNumberFormat="0" applyProtection="0">
      <alignment horizontal="left" vertical="top" indent="1"/>
    </xf>
    <xf numFmtId="0" fontId="90" fillId="67" borderId="85">
      <protection locked="0"/>
    </xf>
    <xf numFmtId="49" fontId="92" fillId="110" borderId="85"/>
    <xf numFmtId="0" fontId="40" fillId="68" borderId="20" applyNumberFormat="0" applyProtection="0">
      <alignment horizontal="left" vertical="top" indent="1"/>
    </xf>
    <xf numFmtId="4" fontId="33" fillId="66" borderId="20" applyNumberFormat="0" applyProtection="0">
      <alignment horizontal="left" vertical="center" indent="1"/>
    </xf>
    <xf numFmtId="4" fontId="35" fillId="61" borderId="20" applyNumberFormat="0" applyProtection="0">
      <alignment horizontal="right" vertical="center"/>
    </xf>
    <xf numFmtId="0" fontId="23" fillId="71" borderId="20" applyNumberFormat="0" applyProtection="0">
      <alignment horizontal="left" vertical="top" indent="1"/>
    </xf>
    <xf numFmtId="0" fontId="3" fillId="0" borderId="34" applyNumberFormat="0" applyProtection="0">
      <alignment horizontal="left" vertical="center" indent="1"/>
    </xf>
    <xf numFmtId="4" fontId="113" fillId="54" borderId="20" applyNumberFormat="0" applyProtection="0">
      <alignment vertical="center"/>
    </xf>
    <xf numFmtId="4" fontId="40" fillId="94" borderId="20" applyNumberFormat="0" applyProtection="0">
      <alignment horizontal="right" vertical="center"/>
    </xf>
    <xf numFmtId="0" fontId="40" fillId="68"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55" borderId="20" applyNumberFormat="0" applyProtection="0">
      <alignment horizontal="left" vertical="center" indent="1"/>
    </xf>
    <xf numFmtId="4" fontId="82" fillId="101" borderId="20" applyNumberFormat="0" applyProtection="0">
      <alignment horizontal="right" vertical="center"/>
    </xf>
    <xf numFmtId="4" fontId="40" fillId="54" borderId="34" applyNumberFormat="0" applyProtection="0">
      <alignment horizontal="left" vertical="center" indent="1"/>
    </xf>
    <xf numFmtId="0" fontId="3" fillId="68" borderId="20" applyNumberFormat="0" applyProtection="0">
      <alignment horizontal="left" vertical="top" indent="1"/>
    </xf>
    <xf numFmtId="4" fontId="35" fillId="58" borderId="20" applyNumberFormat="0" applyProtection="0">
      <alignment horizontal="right" vertical="center"/>
    </xf>
    <xf numFmtId="4" fontId="40" fillId="89" borderId="20" applyNumberFormat="0" applyProtection="0">
      <alignment horizontal="right" vertical="center"/>
    </xf>
    <xf numFmtId="0" fontId="3" fillId="84" borderId="34" applyNumberFormat="0" applyProtection="0">
      <alignment horizontal="left" vertical="center" indent="1"/>
    </xf>
    <xf numFmtId="4" fontId="82" fillId="101" borderId="20" applyNumberFormat="0" applyProtection="0">
      <alignment horizontal="right" vertical="center"/>
    </xf>
    <xf numFmtId="0" fontId="3" fillId="103" borderId="34" applyNumberFormat="0" applyProtection="0">
      <alignment horizontal="left" vertical="center" indent="1"/>
    </xf>
    <xf numFmtId="0" fontId="3" fillId="106" borderId="34" applyNumberFormat="0" applyProtection="0">
      <alignment horizontal="left" vertical="center" indent="1"/>
    </xf>
    <xf numFmtId="0" fontId="3" fillId="106" borderId="34" applyNumberFormat="0" applyProtection="0">
      <alignment horizontal="left" vertical="center" indent="1"/>
    </xf>
    <xf numFmtId="0" fontId="23" fillId="107" borderId="20" applyNumberFormat="0" applyProtection="0">
      <alignment horizontal="left" vertical="top" indent="1"/>
    </xf>
    <xf numFmtId="4" fontId="33" fillId="66" borderId="25" applyNumberFormat="0" applyProtection="0">
      <alignment horizontal="left" vertical="center" indent="1"/>
    </xf>
    <xf numFmtId="4" fontId="40" fillId="0" borderId="20" applyNumberFormat="0" applyProtection="0">
      <alignment horizontal="left" vertical="center" indent="1"/>
    </xf>
    <xf numFmtId="4" fontId="40" fillId="101" borderId="20" applyNumberFormat="0" applyProtection="0">
      <alignment horizontal="right" vertical="center"/>
    </xf>
    <xf numFmtId="4" fontId="40" fillId="103" borderId="34" applyNumberFormat="0" applyProtection="0">
      <alignment horizontal="left" vertical="center" indent="1"/>
    </xf>
    <xf numFmtId="0" fontId="23" fillId="102" borderId="20" applyNumberFormat="0" applyProtection="0">
      <alignment horizontal="left" vertical="top" indent="1"/>
    </xf>
    <xf numFmtId="0" fontId="3" fillId="4" borderId="34" applyNumberFormat="0" applyProtection="0">
      <alignment horizontal="left" vertical="center" indent="1"/>
    </xf>
    <xf numFmtId="0" fontId="23" fillId="102" borderId="20" applyNumberFormat="0" applyProtection="0">
      <alignment horizontal="left" vertical="top" indent="1"/>
    </xf>
    <xf numFmtId="0" fontId="3" fillId="69" borderId="20" applyNumberFormat="0" applyProtection="0">
      <alignment horizontal="left" vertical="top" indent="1"/>
    </xf>
    <xf numFmtId="0" fontId="3" fillId="55" borderId="20" applyNumberFormat="0" applyProtection="0">
      <alignment horizontal="left" vertical="center" indent="1"/>
    </xf>
    <xf numFmtId="0" fontId="3" fillId="106" borderId="34"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4" fontId="36" fillId="99" borderId="34" applyNumberFormat="0" applyProtection="0">
      <alignment horizontal="left" vertical="center" indent="1"/>
    </xf>
    <xf numFmtId="4" fontId="40" fillId="103" borderId="34" applyNumberFormat="0" applyProtection="0">
      <alignment horizontal="left" vertical="center" indent="1"/>
    </xf>
    <xf numFmtId="4" fontId="40" fillId="102" borderId="20" applyNumberFormat="0" applyProtection="0">
      <alignment horizontal="left" vertical="center" indent="1"/>
    </xf>
    <xf numFmtId="0" fontId="3" fillId="103" borderId="34" applyNumberFormat="0" applyProtection="0">
      <alignment horizontal="left" vertical="center" indent="1"/>
    </xf>
    <xf numFmtId="0" fontId="40" fillId="68" borderId="20" applyNumberFormat="0" applyProtection="0">
      <alignment horizontal="left" vertical="top" indent="1"/>
    </xf>
    <xf numFmtId="4" fontId="88" fillId="101" borderId="20" applyNumberFormat="0" applyProtection="0">
      <alignment horizontal="right" vertical="center"/>
    </xf>
    <xf numFmtId="0" fontId="3" fillId="66"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23" fillId="71"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center" indent="1"/>
    </xf>
    <xf numFmtId="4" fontId="40" fillId="100" borderId="90" applyNumberFormat="0" applyProtection="0">
      <alignment horizontal="left" vertical="center" indent="1"/>
    </xf>
    <xf numFmtId="0" fontId="3" fillId="106" borderId="34" applyNumberFormat="0" applyProtection="0">
      <alignment horizontal="left" vertical="center" indent="1"/>
    </xf>
    <xf numFmtId="0" fontId="3" fillId="103" borderId="34" applyNumberFormat="0" applyProtection="0">
      <alignment horizontal="left" vertical="center" indent="1"/>
    </xf>
    <xf numFmtId="4" fontId="82" fillId="101" borderId="20" applyNumberFormat="0" applyProtection="0">
      <alignment horizontal="right" vertical="center"/>
    </xf>
    <xf numFmtId="0" fontId="3" fillId="69" borderId="20" applyNumberFormat="0" applyProtection="0">
      <alignment horizontal="left" vertical="top" indent="1"/>
    </xf>
    <xf numFmtId="4" fontId="36" fillId="82" borderId="20" applyNumberFormat="0" applyProtection="0">
      <alignment vertical="center"/>
    </xf>
    <xf numFmtId="0" fontId="23" fillId="71" borderId="20" applyNumberFormat="0" applyProtection="0">
      <alignment horizontal="left" vertical="top" indent="1"/>
    </xf>
    <xf numFmtId="4" fontId="35" fillId="54" borderId="20" applyNumberFormat="0" applyProtection="0">
      <alignment horizontal="left" vertical="center" indent="1"/>
    </xf>
    <xf numFmtId="4" fontId="40" fillId="101" borderId="20" applyNumberFormat="0" applyProtection="0">
      <alignment horizontal="right" vertical="center"/>
    </xf>
    <xf numFmtId="4" fontId="35" fillId="58" borderId="20" applyNumberFormat="0" applyProtection="0">
      <alignment horizontal="right" vertical="center"/>
    </xf>
    <xf numFmtId="4" fontId="40" fillId="90" borderId="20" applyNumberFormat="0" applyProtection="0">
      <alignment horizontal="right" vertical="center"/>
    </xf>
    <xf numFmtId="0" fontId="3" fillId="69" borderId="20" applyNumberFormat="0" applyProtection="0">
      <alignment horizontal="left" vertical="top" indent="1"/>
    </xf>
    <xf numFmtId="0" fontId="3" fillId="66" borderId="20" applyNumberFormat="0" applyProtection="0">
      <alignment horizontal="left" vertical="top" indent="1"/>
    </xf>
    <xf numFmtId="0" fontId="3" fillId="55" borderId="20" applyNumberFormat="0" applyProtection="0">
      <alignment horizontal="left" vertical="top" indent="1"/>
    </xf>
    <xf numFmtId="0" fontId="40" fillId="68" borderId="20" applyNumberFormat="0" applyProtection="0">
      <alignment horizontal="left" vertical="top" indent="1"/>
    </xf>
    <xf numFmtId="0" fontId="3" fillId="84" borderId="34" applyNumberFormat="0" applyProtection="0">
      <alignment horizontal="left" vertical="center" indent="1"/>
    </xf>
    <xf numFmtId="4" fontId="40" fillId="57" borderId="34" applyNumberFormat="0" applyProtection="0">
      <alignment horizontal="right" vertical="center"/>
    </xf>
    <xf numFmtId="4" fontId="40" fillId="64" borderId="34"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94" borderId="20" applyNumberFormat="0" applyProtection="0">
      <alignment horizontal="right" vertical="center"/>
    </xf>
    <xf numFmtId="0" fontId="3" fillId="0" borderId="34" applyNumberFormat="0" applyProtection="0">
      <alignment horizontal="left" vertical="center" indent="1"/>
    </xf>
    <xf numFmtId="4" fontId="36" fillId="82" borderId="20" applyNumberFormat="0" applyProtection="0">
      <alignment vertical="center"/>
    </xf>
    <xf numFmtId="4" fontId="36" fillId="82" borderId="20" applyNumberFormat="0" applyProtection="0">
      <alignment vertical="center"/>
    </xf>
    <xf numFmtId="0" fontId="36" fillId="54" borderId="20" applyNumberFormat="0" applyProtection="0">
      <alignment horizontal="left" vertical="top" indent="1"/>
    </xf>
    <xf numFmtId="4" fontId="113" fillId="54" borderId="20" applyNumberFormat="0" applyProtection="0">
      <alignment vertical="center"/>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0" fontId="36" fillId="54" borderId="20" applyNumberFormat="0" applyProtection="0">
      <alignment horizontal="left" vertical="top" indent="1"/>
    </xf>
    <xf numFmtId="4" fontId="40" fillId="85"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94"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4" borderId="20" applyNumberFormat="0" applyProtection="0">
      <alignment horizontal="right" vertical="center"/>
    </xf>
    <xf numFmtId="4" fontId="40" fillId="92" borderId="20" applyNumberFormat="0" applyProtection="0">
      <alignment horizontal="right" vertical="center"/>
    </xf>
    <xf numFmtId="4" fontId="40" fillId="94" borderId="20" applyNumberFormat="0" applyProtection="0">
      <alignment horizontal="right" vertical="center"/>
    </xf>
    <xf numFmtId="4" fontId="40" fillId="95" borderId="20" applyNumberFormat="0" applyProtection="0">
      <alignment horizontal="right" vertical="center"/>
    </xf>
    <xf numFmtId="4" fontId="35" fillId="66" borderId="20" applyNumberFormat="0" applyProtection="0">
      <alignment horizontal="right" vertical="center"/>
    </xf>
    <xf numFmtId="4" fontId="40" fillId="96" borderId="20" applyNumberFormat="0" applyProtection="0">
      <alignment horizontal="right" vertical="center"/>
    </xf>
    <xf numFmtId="0" fontId="3" fillId="68"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4" fontId="40" fillId="90" borderId="20" applyNumberFormat="0" applyProtection="0">
      <alignment horizontal="right" vertical="center"/>
    </xf>
    <xf numFmtId="4" fontId="40" fillId="90" borderId="20" applyNumberFormat="0" applyProtection="0">
      <alignment horizontal="right" vertical="center"/>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6" borderId="20" applyNumberFormat="0" applyProtection="0">
      <alignment horizontal="left" vertical="top" indent="1"/>
    </xf>
    <xf numFmtId="0" fontId="3" fillId="69" borderId="20" applyNumberFormat="0" applyProtection="0">
      <alignment horizontal="left" vertical="top" indent="1"/>
    </xf>
    <xf numFmtId="0" fontId="40" fillId="68" borderId="20" applyNumberFormat="0" applyProtection="0">
      <alignment horizontal="left" vertical="top" indent="1"/>
    </xf>
    <xf numFmtId="4" fontId="40" fillId="72" borderId="20" applyNumberFormat="0" applyProtection="0">
      <alignment vertical="center"/>
    </xf>
    <xf numFmtId="0" fontId="3" fillId="66"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4" fontId="40" fillId="92" borderId="20" applyNumberFormat="0" applyProtection="0">
      <alignment horizontal="right" vertical="center"/>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4" fontId="40" fillId="102"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4" fontId="35" fillId="56" borderId="20" applyNumberFormat="0" applyProtection="0">
      <alignment horizontal="right" vertical="center"/>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4" fontId="88" fillId="101" borderId="20" applyNumberFormat="0" applyProtection="0">
      <alignment horizontal="right" vertical="center"/>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23" fillId="107"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140" fillId="104" borderId="34" applyNumberFormat="0" applyAlignment="0" applyProtection="0"/>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4" fontId="33" fillId="66" borderId="25" applyNumberFormat="0" applyProtection="0">
      <alignment horizontal="left" vertical="center" indent="1"/>
    </xf>
    <xf numFmtId="0" fontId="3" fillId="68" borderId="20" applyNumberFormat="0" applyProtection="0">
      <alignment horizontal="left" vertical="top" indent="1"/>
    </xf>
    <xf numFmtId="4" fontId="40" fillId="72" borderId="34"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55"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23" fillId="101" borderId="20" applyNumberFormat="0" applyProtection="0">
      <alignment horizontal="left" vertical="top" indent="1"/>
    </xf>
    <xf numFmtId="4" fontId="40" fillId="90" borderId="20" applyNumberFormat="0" applyProtection="0">
      <alignment horizontal="right" vertical="center"/>
    </xf>
    <xf numFmtId="4" fontId="40" fillId="58" borderId="34" applyNumberFormat="0" applyProtection="0">
      <alignment horizontal="right" vertical="center"/>
    </xf>
    <xf numFmtId="4" fontId="40" fillId="103" borderId="34" applyNumberFormat="0" applyProtection="0">
      <alignment horizontal="left" vertical="center" indent="1"/>
    </xf>
    <xf numFmtId="0" fontId="23" fillId="71"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4" fontId="41" fillId="69" borderId="20" applyNumberFormat="0" applyProtection="0">
      <alignment vertical="center"/>
    </xf>
    <xf numFmtId="4" fontId="40" fillId="85" borderId="20" applyNumberFormat="0" applyProtection="0">
      <alignment horizontal="right" vertical="center"/>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top" indent="1"/>
    </xf>
    <xf numFmtId="0" fontId="3" fillId="68"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4" fontId="88" fillId="101" borderId="20" applyNumberFormat="0" applyProtection="0">
      <alignment horizontal="right" vertical="center"/>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6" borderId="20" applyNumberFormat="0" applyProtection="0">
      <alignment horizontal="left" vertical="center" indent="1"/>
    </xf>
    <xf numFmtId="0" fontId="3" fillId="55"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127" fillId="0" borderId="86" applyFill="0" applyBorder="0" applyProtection="0">
      <alignment horizontal="left" vertical="top"/>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55" borderId="20" applyNumberFormat="0" applyProtection="0">
      <alignment horizontal="left" vertical="top" indent="1"/>
    </xf>
    <xf numFmtId="4" fontId="40" fillId="101" borderId="20" applyNumberFormat="0" applyProtection="0">
      <alignment horizontal="right" vertical="center"/>
    </xf>
    <xf numFmtId="4" fontId="40" fillId="101" borderId="20" applyNumberFormat="0" applyProtection="0">
      <alignment horizontal="right" vertical="center"/>
    </xf>
    <xf numFmtId="4" fontId="40" fillId="72" borderId="20" applyNumberFormat="0" applyProtection="0">
      <alignment horizontal="left" vertical="center" indent="1"/>
    </xf>
    <xf numFmtId="4" fontId="33" fillId="66" borderId="25" applyNumberFormat="0" applyProtection="0">
      <alignment horizontal="left" vertical="center" indent="1"/>
    </xf>
    <xf numFmtId="0" fontId="3" fillId="66"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top" indent="1"/>
    </xf>
    <xf numFmtId="4" fontId="40" fillId="0" borderId="20" applyNumberFormat="0" applyProtection="0">
      <alignment horizontal="right" vertical="center"/>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top" indent="1"/>
    </xf>
    <xf numFmtId="4" fontId="40" fillId="101" borderId="20" applyNumberFormat="0" applyProtection="0">
      <alignment horizontal="right" vertical="center"/>
    </xf>
    <xf numFmtId="0" fontId="3" fillId="66" borderId="20" applyNumberFormat="0" applyProtection="0">
      <alignment horizontal="left" vertical="center" indent="1"/>
    </xf>
    <xf numFmtId="4" fontId="35" fillId="69" borderId="20" applyNumberFormat="0" applyProtection="0">
      <alignment horizontal="right" vertical="center"/>
    </xf>
    <xf numFmtId="4" fontId="41" fillId="69" borderId="20" applyNumberFormat="0" applyProtection="0">
      <alignment horizontal="right" vertical="center"/>
    </xf>
    <xf numFmtId="4" fontId="40" fillId="102" borderId="20" applyNumberFormat="0" applyProtection="0">
      <alignment horizontal="left" vertical="center" indent="1"/>
    </xf>
    <xf numFmtId="0" fontId="3" fillId="66" borderId="20" applyNumberFormat="0" applyProtection="0">
      <alignment horizontal="left" vertical="center" indent="1"/>
    </xf>
    <xf numFmtId="0" fontId="3" fillId="69"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140" fillId="104" borderId="34" applyNumberFormat="0" applyAlignment="0" applyProtection="0"/>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4" fontId="40" fillId="72" borderId="20" applyNumberFormat="0" applyProtection="0">
      <alignment vertical="center"/>
    </xf>
    <xf numFmtId="0" fontId="40" fillId="68" borderId="20" applyNumberFormat="0" applyProtection="0">
      <alignment horizontal="left" vertical="top" indent="1"/>
    </xf>
    <xf numFmtId="4" fontId="82" fillId="101" borderId="20" applyNumberFormat="0" applyProtection="0">
      <alignment horizontal="right" vertical="center"/>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8"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8"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55"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66" borderId="20" applyNumberFormat="0" applyProtection="0">
      <alignment horizontal="left" vertical="center" indent="1"/>
    </xf>
    <xf numFmtId="4" fontId="40" fillId="96" borderId="20" applyNumberFormat="0" applyProtection="0">
      <alignment horizontal="right" vertical="center"/>
    </xf>
    <xf numFmtId="4" fontId="40" fillId="95"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89" borderId="20" applyNumberFormat="0" applyProtection="0">
      <alignment horizontal="right" vertical="center"/>
    </xf>
    <xf numFmtId="4" fontId="40" fillId="92"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35" fillId="5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5" borderId="20" applyNumberFormat="0" applyProtection="0">
      <alignment horizontal="right" vertical="center"/>
    </xf>
    <xf numFmtId="0" fontId="36" fillId="54" borderId="20" applyNumberFormat="0" applyProtection="0">
      <alignment horizontal="left" vertical="top" indent="1"/>
    </xf>
    <xf numFmtId="4" fontId="36" fillId="54" borderId="20" applyNumberFormat="0" applyProtection="0">
      <alignment horizontal="left" vertical="center" indent="1"/>
    </xf>
    <xf numFmtId="4" fontId="113" fillId="54" borderId="20" applyNumberFormat="0" applyProtection="0">
      <alignment vertical="center"/>
    </xf>
    <xf numFmtId="0" fontId="36" fillId="54" borderId="20" applyNumberFormat="0" applyProtection="0">
      <alignment horizontal="left" vertical="top" indent="1"/>
    </xf>
    <xf numFmtId="0" fontId="3" fillId="69" borderId="20" applyNumberFormat="0" applyProtection="0">
      <alignment horizontal="left" vertical="top" indent="1"/>
    </xf>
    <xf numFmtId="4" fontId="36" fillId="54" borderId="20" applyNumberFormat="0" applyProtection="0">
      <alignment horizontal="left" vertical="center" indent="1"/>
    </xf>
    <xf numFmtId="0" fontId="23" fillId="107" borderId="20" applyNumberFormat="0" applyProtection="0">
      <alignment horizontal="left" vertical="top" indent="1"/>
    </xf>
    <xf numFmtId="4" fontId="35" fillId="54" borderId="20" applyNumberFormat="0" applyProtection="0">
      <alignment horizontal="left" vertical="center" indent="1"/>
    </xf>
    <xf numFmtId="4" fontId="40" fillId="85" borderId="20" applyNumberFormat="0" applyProtection="0">
      <alignment horizontal="right" vertical="center"/>
    </xf>
    <xf numFmtId="4" fontId="40" fillId="93" borderId="34" applyNumberFormat="0" applyProtection="0">
      <alignment horizontal="right" vertical="center"/>
    </xf>
    <xf numFmtId="4" fontId="40" fillId="92" borderId="20" applyNumberFormat="0" applyProtection="0">
      <alignment horizontal="right" vertical="center"/>
    </xf>
    <xf numFmtId="0" fontId="23" fillId="71" borderId="20" applyNumberFormat="0" applyProtection="0">
      <alignment horizontal="left" vertical="top" indent="1"/>
    </xf>
    <xf numFmtId="4" fontId="40" fillId="95" borderId="20" applyNumberFormat="0" applyProtection="0">
      <alignment horizontal="right" vertical="center"/>
    </xf>
    <xf numFmtId="4" fontId="40" fillId="72" borderId="20" applyNumberFormat="0" applyProtection="0">
      <alignment vertical="center"/>
    </xf>
    <xf numFmtId="0" fontId="3" fillId="55" borderId="20" applyNumberFormat="0" applyProtection="0">
      <alignment horizontal="left" vertical="center" indent="1"/>
    </xf>
    <xf numFmtId="0" fontId="23" fillId="101" borderId="20" applyNumberFormat="0" applyProtection="0">
      <alignment horizontal="left" vertical="top" indent="1"/>
    </xf>
    <xf numFmtId="4" fontId="35" fillId="57" borderId="20" applyNumberFormat="0" applyProtection="0">
      <alignment horizontal="right" vertical="center"/>
    </xf>
    <xf numFmtId="4" fontId="40" fillId="101" borderId="20" applyNumberFormat="0" applyProtection="0">
      <alignment horizontal="right" vertical="center"/>
    </xf>
    <xf numFmtId="0" fontId="3" fillId="55" borderId="20" applyNumberFormat="0" applyProtection="0">
      <alignment horizontal="left" vertical="top" indent="1"/>
    </xf>
    <xf numFmtId="4" fontId="40" fillId="102" borderId="20" applyNumberFormat="0" applyProtection="0">
      <alignment horizontal="left" vertical="center" indent="1"/>
    </xf>
    <xf numFmtId="0" fontId="23" fillId="102" borderId="20" applyNumberFormat="0" applyProtection="0">
      <alignment horizontal="left" vertical="top" indent="1"/>
    </xf>
    <xf numFmtId="0" fontId="3" fillId="106" borderId="34" applyNumberFormat="0" applyProtection="0">
      <alignment horizontal="left" vertical="center" indent="1"/>
    </xf>
    <xf numFmtId="4" fontId="35" fillId="66" borderId="20" applyNumberFormat="0" applyProtection="0">
      <alignment horizontal="right" vertical="center"/>
    </xf>
    <xf numFmtId="0" fontId="23" fillId="71" borderId="20" applyNumberFormat="0" applyProtection="0">
      <alignment horizontal="left" vertical="top" indent="1"/>
    </xf>
    <xf numFmtId="0" fontId="3" fillId="84" borderId="34" applyNumberFormat="0" applyProtection="0">
      <alignment horizontal="left" vertical="center" indent="1"/>
    </xf>
    <xf numFmtId="0" fontId="3" fillId="66" borderId="20" applyNumberFormat="0" applyProtection="0">
      <alignment horizontal="left" vertical="top" indent="1"/>
    </xf>
    <xf numFmtId="4" fontId="40" fillId="100" borderId="90" applyNumberFormat="0" applyProtection="0">
      <alignment horizontal="left" vertical="center" indent="1"/>
    </xf>
    <xf numFmtId="4" fontId="40" fillId="102"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4" fontId="40" fillId="97" borderId="34" applyNumberFormat="0" applyProtection="0">
      <alignment horizontal="right" vertical="center"/>
    </xf>
    <xf numFmtId="0" fontId="3" fillId="103" borderId="34" applyNumberFormat="0" applyProtection="0">
      <alignment horizontal="left" vertical="center" indent="1"/>
    </xf>
    <xf numFmtId="0" fontId="40" fillId="68" borderId="20" applyNumberFormat="0" applyProtection="0">
      <alignment horizontal="left" vertical="top" indent="1"/>
    </xf>
    <xf numFmtId="4" fontId="40" fillId="97" borderId="34" applyNumberFormat="0" applyProtection="0">
      <alignment horizontal="right" vertical="center"/>
    </xf>
    <xf numFmtId="0" fontId="3" fillId="103" borderId="34" applyNumberFormat="0" applyProtection="0">
      <alignment horizontal="left" vertical="center" indent="1"/>
    </xf>
    <xf numFmtId="0" fontId="3" fillId="55" borderId="20" applyNumberFormat="0" applyProtection="0">
      <alignment horizontal="left" vertical="center" indent="1"/>
    </xf>
    <xf numFmtId="4" fontId="35" fillId="56" borderId="20" applyNumberFormat="0" applyProtection="0">
      <alignment horizontal="right" vertical="center"/>
    </xf>
    <xf numFmtId="4" fontId="35" fillId="64" borderId="20" applyNumberFormat="0" applyProtection="0">
      <alignment horizontal="right" vertical="center"/>
    </xf>
    <xf numFmtId="0" fontId="3" fillId="66" borderId="20" applyNumberFormat="0" applyProtection="0">
      <alignment horizontal="left" vertical="center" indent="1"/>
    </xf>
    <xf numFmtId="0" fontId="3" fillId="66" borderId="20" applyNumberFormat="0" applyProtection="0">
      <alignment horizontal="left" vertical="top" indent="1"/>
    </xf>
    <xf numFmtId="194" fontId="124" fillId="0" borderId="87">
      <alignment horizontal="right"/>
    </xf>
    <xf numFmtId="4" fontId="40" fillId="88" borderId="20" applyNumberFormat="0" applyProtection="0">
      <alignment horizontal="right" vertical="center"/>
    </xf>
    <xf numFmtId="0" fontId="23" fillId="107" borderId="20" applyNumberFormat="0" applyProtection="0">
      <alignment horizontal="left" vertical="top" indent="1"/>
    </xf>
    <xf numFmtId="4" fontId="40" fillId="72" borderId="20" applyNumberFormat="0" applyProtection="0">
      <alignment horizontal="left" vertical="center" indent="1"/>
    </xf>
    <xf numFmtId="0" fontId="3" fillId="84" borderId="34" applyNumberFormat="0" applyProtection="0">
      <alignment horizontal="left" vertical="center" indent="1"/>
    </xf>
    <xf numFmtId="0" fontId="23" fillId="102" borderId="20" applyNumberFormat="0" applyProtection="0">
      <alignment horizontal="left" vertical="top" indent="1"/>
    </xf>
    <xf numFmtId="0" fontId="23" fillId="102" borderId="20" applyNumberFormat="0" applyProtection="0">
      <alignment horizontal="left" vertical="top" indent="1"/>
    </xf>
    <xf numFmtId="0" fontId="40" fillId="68" borderId="20" applyNumberFormat="0" applyProtection="0">
      <alignment horizontal="left" vertical="top" indent="1"/>
    </xf>
    <xf numFmtId="4" fontId="40" fillId="97" borderId="34" applyNumberFormat="0" applyProtection="0">
      <alignment horizontal="right" vertical="center"/>
    </xf>
    <xf numFmtId="4" fontId="40" fillId="0" borderId="20" applyNumberFormat="0" applyProtection="0">
      <alignment horizontal="right" vertical="center"/>
    </xf>
    <xf numFmtId="0" fontId="3" fillId="84" borderId="34" applyNumberFormat="0" applyProtection="0">
      <alignment horizontal="left" vertical="center" indent="1"/>
    </xf>
    <xf numFmtId="4" fontId="40" fillId="0" borderId="20" applyNumberFormat="0" applyProtection="0">
      <alignment horizontal="left" vertical="center" indent="1"/>
    </xf>
    <xf numFmtId="0" fontId="3" fillId="0" borderId="34" applyNumberFormat="0" applyProtection="0">
      <alignment horizontal="left" vertical="center" indent="1"/>
    </xf>
    <xf numFmtId="4" fontId="82" fillId="100" borderId="34" applyNumberFormat="0" applyProtection="0">
      <alignment horizontal="right" vertical="center"/>
    </xf>
    <xf numFmtId="0" fontId="23" fillId="102" borderId="20" applyNumberFormat="0" applyProtection="0">
      <alignment horizontal="left" vertical="top" indent="1"/>
    </xf>
    <xf numFmtId="0" fontId="3" fillId="103" borderId="34" applyNumberFormat="0" applyProtection="0">
      <alignment horizontal="left" vertical="center" indent="1"/>
    </xf>
    <xf numFmtId="4" fontId="40" fillId="102" borderId="20" applyNumberFormat="0" applyProtection="0">
      <alignment horizontal="right" vertical="center"/>
    </xf>
    <xf numFmtId="4" fontId="40" fillId="89" borderId="20" applyNumberFormat="0" applyProtection="0">
      <alignment horizontal="right" vertical="center"/>
    </xf>
    <xf numFmtId="4" fontId="40" fillId="54" borderId="34" applyNumberFormat="0" applyProtection="0">
      <alignment horizontal="left" vertical="center" indent="1"/>
    </xf>
    <xf numFmtId="4" fontId="36" fillId="82" borderId="20" applyNumberFormat="0" applyProtection="0">
      <alignment vertical="center"/>
    </xf>
    <xf numFmtId="0" fontId="3" fillId="103" borderId="34" applyNumberFormat="0" applyProtection="0">
      <alignment horizontal="left" vertical="center" indent="1"/>
    </xf>
    <xf numFmtId="4" fontId="40" fillId="72" borderId="20" applyNumberFormat="0" applyProtection="0">
      <alignment vertical="center"/>
    </xf>
    <xf numFmtId="4" fontId="40" fillId="102" borderId="20" applyNumberFormat="0" applyProtection="0">
      <alignment horizontal="right" vertical="center"/>
    </xf>
    <xf numFmtId="4" fontId="40" fillId="54" borderId="34" applyNumberFormat="0" applyProtection="0">
      <alignment horizontal="left" vertical="center" indent="1"/>
    </xf>
    <xf numFmtId="4" fontId="35" fillId="59" borderId="20" applyNumberFormat="0" applyProtection="0">
      <alignment horizontal="right" vertical="center"/>
    </xf>
    <xf numFmtId="4" fontId="36" fillId="82" borderId="20" applyNumberFormat="0" applyProtection="0">
      <alignment vertical="center"/>
    </xf>
    <xf numFmtId="0" fontId="40" fillId="108" borderId="93" applyNumberFormat="0" applyFont="0" applyAlignment="0" applyProtection="0"/>
    <xf numFmtId="0" fontId="85" fillId="102" borderId="20" applyNumberFormat="0" applyProtection="0">
      <alignment horizontal="left" vertical="top" indent="1"/>
    </xf>
    <xf numFmtId="4" fontId="40" fillId="0" borderId="20" applyNumberFormat="0" applyProtection="0">
      <alignment horizontal="left" vertical="center" indent="1"/>
    </xf>
    <xf numFmtId="0" fontId="3" fillId="0" borderId="34" applyNumberFormat="0" applyProtection="0">
      <alignment horizontal="left" vertical="center" indent="1"/>
    </xf>
    <xf numFmtId="0" fontId="23" fillId="101" borderId="20" applyNumberFormat="0" applyProtection="0">
      <alignment horizontal="left" vertical="top" indent="1"/>
    </xf>
    <xf numFmtId="4" fontId="41" fillId="69" borderId="20" applyNumberFormat="0" applyProtection="0">
      <alignment vertical="center"/>
    </xf>
    <xf numFmtId="4" fontId="46" fillId="69" borderId="20" applyNumberFormat="0" applyProtection="0">
      <alignment horizontal="right" vertical="center"/>
    </xf>
    <xf numFmtId="4" fontId="45" fillId="68" borderId="25" applyNumberFormat="0" applyProtection="0">
      <alignment horizontal="left" vertical="center" indent="1"/>
    </xf>
    <xf numFmtId="4" fontId="35" fillId="59" borderId="20" applyNumberFormat="0" applyProtection="0">
      <alignment horizontal="right" vertical="center"/>
    </xf>
    <xf numFmtId="0" fontId="40" fillId="68" borderId="20" applyNumberFormat="0" applyProtection="0">
      <alignment horizontal="left" vertical="top" indent="1"/>
    </xf>
    <xf numFmtId="4" fontId="41" fillId="69" borderId="20" applyNumberFormat="0" applyProtection="0">
      <alignment horizontal="right" vertical="center"/>
    </xf>
    <xf numFmtId="4" fontId="35" fillId="63" borderId="20" applyNumberFormat="0" applyProtection="0">
      <alignment horizontal="right" vertical="center"/>
    </xf>
    <xf numFmtId="4" fontId="33" fillId="66" borderId="25" applyNumberFormat="0" applyProtection="0">
      <alignment horizontal="left" vertical="center" indent="1"/>
    </xf>
    <xf numFmtId="0" fontId="3" fillId="66" borderId="20" applyNumberFormat="0" applyProtection="0">
      <alignment horizontal="left" vertical="center" indent="1"/>
    </xf>
    <xf numFmtId="4" fontId="40" fillId="87" borderId="20" applyNumberFormat="0" applyProtection="0">
      <alignment horizontal="right" vertical="center"/>
    </xf>
    <xf numFmtId="4" fontId="40" fillId="87" borderId="20" applyNumberFormat="0" applyProtection="0">
      <alignment horizontal="right" vertical="center"/>
    </xf>
    <xf numFmtId="4" fontId="35" fillId="5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35" fillId="61"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4" borderId="20" applyNumberFormat="0" applyProtection="0">
      <alignment horizontal="right" vertical="center"/>
    </xf>
    <xf numFmtId="4" fontId="35" fillId="63"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35" fillId="64"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5"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35" fillId="66" borderId="20" applyNumberFormat="0" applyProtection="0">
      <alignment horizontal="right" vertical="center"/>
    </xf>
    <xf numFmtId="4" fontId="40" fillId="102" borderId="20" applyNumberFormat="0" applyProtection="0">
      <alignment horizontal="right" vertical="center"/>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6"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4" fontId="40" fillId="72" borderId="20" applyNumberFormat="0" applyProtection="0">
      <alignment horizontal="left" vertical="center" indent="1"/>
    </xf>
    <xf numFmtId="4" fontId="82" fillId="72" borderId="20" applyNumberFormat="0" applyProtection="0">
      <alignment vertical="center"/>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4" fontId="40" fillId="101" borderId="20" applyNumberFormat="0" applyProtection="0">
      <alignment horizontal="right" vertical="center"/>
    </xf>
    <xf numFmtId="0" fontId="40" fillId="72" borderId="20" applyNumberFormat="0" applyProtection="0">
      <alignment horizontal="left" vertical="top" indent="1"/>
    </xf>
    <xf numFmtId="4" fontId="82" fillId="101" borderId="20" applyNumberFormat="0" applyProtection="0">
      <alignment horizontal="right" vertical="center"/>
    </xf>
    <xf numFmtId="4" fontId="41" fillId="69"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88" fillId="101" borderId="20" applyNumberFormat="0" applyProtection="0">
      <alignment horizontal="right" vertical="center"/>
    </xf>
    <xf numFmtId="4" fontId="82" fillId="101" borderId="20" applyNumberFormat="0" applyProtection="0">
      <alignment horizontal="right" vertical="center"/>
    </xf>
    <xf numFmtId="4" fontId="36" fillId="54" borderId="20" applyNumberFormat="0" applyProtection="0">
      <alignment horizontal="left" vertical="center" indent="1"/>
    </xf>
    <xf numFmtId="4" fontId="113" fillId="54" borderId="20" applyNumberFormat="0" applyProtection="0">
      <alignment vertical="center"/>
    </xf>
    <xf numFmtId="4" fontId="36" fillId="82" borderId="20" applyNumberFormat="0" applyProtection="0">
      <alignment vertical="center"/>
    </xf>
    <xf numFmtId="4" fontId="40" fillId="102" borderId="20" applyNumberFormat="0" applyProtection="0">
      <alignment horizontal="right" vertical="center"/>
    </xf>
    <xf numFmtId="0" fontId="3" fillId="69" borderId="20" applyNumberFormat="0" applyProtection="0">
      <alignment horizontal="left" vertical="top" indent="1"/>
    </xf>
    <xf numFmtId="0" fontId="3" fillId="69" borderId="20" applyNumberFormat="0" applyProtection="0">
      <alignment horizontal="left" vertical="top" indent="1"/>
    </xf>
    <xf numFmtId="4" fontId="88" fillId="101" borderId="20" applyNumberFormat="0" applyProtection="0">
      <alignment horizontal="right" vertical="center"/>
    </xf>
    <xf numFmtId="4" fontId="88" fillId="101" borderId="20" applyNumberFormat="0" applyProtection="0">
      <alignment horizontal="right" vertical="center"/>
    </xf>
    <xf numFmtId="4" fontId="40" fillId="102" borderId="20" applyNumberFormat="0" applyProtection="0">
      <alignment horizontal="left" vertical="center" indent="1"/>
    </xf>
    <xf numFmtId="4" fontId="40" fillId="102" borderId="20" applyNumberFormat="0" applyProtection="0">
      <alignment horizontal="left" vertical="center" indent="1"/>
    </xf>
    <xf numFmtId="0" fontId="3" fillId="69" borderId="20" applyNumberFormat="0" applyProtection="0">
      <alignment horizontal="left" vertical="top" indent="1"/>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55"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4" fontId="40" fillId="102" borderId="20" applyNumberFormat="0" applyProtection="0">
      <alignment horizontal="right" vertical="center"/>
    </xf>
    <xf numFmtId="0" fontId="3" fillId="68" borderId="20" applyNumberFormat="0" applyProtection="0">
      <alignment horizontal="left" vertical="center" indent="1"/>
    </xf>
    <xf numFmtId="0" fontId="3" fillId="68" borderId="20" applyNumberFormat="0" applyProtection="0">
      <alignment horizontal="left" vertical="center" indent="1"/>
    </xf>
    <xf numFmtId="4" fontId="40" fillId="90" borderId="20" applyNumberFormat="0" applyProtection="0">
      <alignment horizontal="right" vertical="center"/>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4" fontId="40" fillId="95" borderId="20" applyNumberFormat="0" applyProtection="0">
      <alignment horizontal="right" vertical="center"/>
    </xf>
    <xf numFmtId="0" fontId="3" fillId="69"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4" fontId="36" fillId="82" borderId="20" applyNumberFormat="0" applyProtection="0">
      <alignment vertical="center"/>
    </xf>
    <xf numFmtId="4" fontId="40" fillId="88" borderId="20" applyNumberFormat="0" applyProtection="0">
      <alignment horizontal="right" vertical="center"/>
    </xf>
    <xf numFmtId="4" fontId="82" fillId="100" borderId="34" applyNumberFormat="0" applyProtection="0">
      <alignment horizontal="right" vertical="center"/>
    </xf>
    <xf numFmtId="0" fontId="3" fillId="103" borderId="34" applyNumberFormat="0" applyProtection="0">
      <alignment horizontal="left" vertical="center" indent="1"/>
    </xf>
    <xf numFmtId="0" fontId="23" fillId="101"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center" indent="1"/>
    </xf>
    <xf numFmtId="4" fontId="40" fillId="102"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8" borderId="20" applyNumberFormat="0" applyProtection="0">
      <alignment horizontal="left" vertical="top" indent="1"/>
    </xf>
    <xf numFmtId="0" fontId="3" fillId="69" borderId="20" applyNumberFormat="0" applyProtection="0">
      <alignment horizontal="left" vertical="center" indent="1"/>
    </xf>
    <xf numFmtId="0" fontId="3" fillId="68" borderId="20" applyNumberFormat="0" applyProtection="0">
      <alignment horizontal="left" vertical="top" indent="1"/>
    </xf>
    <xf numFmtId="0" fontId="23" fillId="71" borderId="20" applyNumberFormat="0" applyProtection="0">
      <alignment horizontal="left" vertical="top" indent="1"/>
    </xf>
    <xf numFmtId="0" fontId="40" fillId="68" borderId="20" applyNumberFormat="0" applyProtection="0">
      <alignment horizontal="left" vertical="top" indent="1"/>
    </xf>
    <xf numFmtId="4" fontId="35" fillId="57" borderId="20" applyNumberFormat="0" applyProtection="0">
      <alignment horizontal="right" vertical="center"/>
    </xf>
    <xf numFmtId="0" fontId="3" fillId="4" borderId="34" applyNumberFormat="0" applyProtection="0">
      <alignment horizontal="left" vertical="center" indent="1"/>
    </xf>
    <xf numFmtId="4" fontId="40" fillId="88" borderId="20" applyNumberFormat="0" applyProtection="0">
      <alignment horizontal="right" vertical="center"/>
    </xf>
    <xf numFmtId="0" fontId="3" fillId="55" borderId="20" applyNumberFormat="0" applyProtection="0">
      <alignment horizontal="left" vertical="center" indent="1"/>
    </xf>
    <xf numFmtId="4" fontId="40" fillId="56" borderId="34" applyNumberFormat="0" applyProtection="0">
      <alignment horizontal="right" vertical="center"/>
    </xf>
    <xf numFmtId="4" fontId="40" fillId="87" borderId="20" applyNumberFormat="0" applyProtection="0">
      <alignment horizontal="right" vertical="center"/>
    </xf>
    <xf numFmtId="0" fontId="84" fillId="82" borderId="20" applyNumberFormat="0" applyProtection="0">
      <alignment horizontal="left" vertical="top" indent="1"/>
    </xf>
    <xf numFmtId="4" fontId="40" fillId="72" borderId="34" applyNumberFormat="0" applyProtection="0">
      <alignment vertical="center"/>
    </xf>
    <xf numFmtId="4" fontId="36" fillId="82" borderId="20" applyNumberFormat="0" applyProtection="0">
      <alignment vertical="center"/>
    </xf>
    <xf numFmtId="0" fontId="14" fillId="71" borderId="24" applyBorder="0"/>
    <xf numFmtId="4" fontId="35" fillId="69" borderId="20" applyNumberFormat="0" applyProtection="0">
      <alignment horizontal="right" vertical="center"/>
    </xf>
    <xf numFmtId="0" fontId="23" fillId="107" borderId="20" applyNumberFormat="0" applyProtection="0">
      <alignment horizontal="left" vertical="top" indent="1"/>
    </xf>
    <xf numFmtId="4" fontId="35" fillId="62" borderId="20" applyNumberFormat="0" applyProtection="0">
      <alignment horizontal="right" vertical="center"/>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4" fontId="40" fillId="101" borderId="20" applyNumberFormat="0" applyProtection="0">
      <alignment horizontal="right" vertical="center"/>
    </xf>
    <xf numFmtId="0" fontId="3" fillId="55" borderId="20" applyNumberFormat="0" applyProtection="0">
      <alignment horizontal="left" vertical="top" indent="1"/>
    </xf>
    <xf numFmtId="0" fontId="3" fillId="69"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40" fillId="68" borderId="20" applyNumberFormat="0" applyProtection="0">
      <alignment horizontal="left" vertical="top" indent="1"/>
    </xf>
    <xf numFmtId="0" fontId="3" fillId="55" borderId="20" applyNumberFormat="0" applyProtection="0">
      <alignment horizontal="left" vertical="top" indent="1"/>
    </xf>
    <xf numFmtId="4" fontId="40" fillId="72" borderId="20" applyNumberFormat="0" applyProtection="0">
      <alignment vertical="center"/>
    </xf>
    <xf numFmtId="4" fontId="40" fillId="89" borderId="20" applyNumberFormat="0" applyProtection="0">
      <alignment horizontal="right" vertical="center"/>
    </xf>
    <xf numFmtId="4" fontId="88" fillId="101" borderId="20" applyNumberFormat="0" applyProtection="0">
      <alignment horizontal="right" vertical="center"/>
    </xf>
    <xf numFmtId="0" fontId="3" fillId="68" borderId="20" applyNumberFormat="0" applyProtection="0">
      <alignment horizontal="left" vertical="center" indent="1"/>
    </xf>
    <xf numFmtId="4" fontId="88" fillId="101" borderId="20" applyNumberFormat="0" applyProtection="0">
      <alignment horizontal="right" vertical="center"/>
    </xf>
    <xf numFmtId="0" fontId="23" fillId="107" borderId="20" applyNumberFormat="0" applyProtection="0">
      <alignment horizontal="left" vertical="top" indent="1"/>
    </xf>
    <xf numFmtId="4" fontId="35" fillId="62" borderId="20" applyNumberFormat="0" applyProtection="0">
      <alignment horizontal="right" vertical="center"/>
    </xf>
    <xf numFmtId="4" fontId="82" fillId="72" borderId="20" applyNumberFormat="0" applyProtection="0">
      <alignment vertical="center"/>
    </xf>
    <xf numFmtId="0" fontId="40" fillId="68" borderId="20" applyNumberFormat="0" applyProtection="0">
      <alignment horizontal="left" vertical="top" indent="1"/>
    </xf>
    <xf numFmtId="4" fontId="88" fillId="101" borderId="20" applyNumberFormat="0" applyProtection="0">
      <alignment horizontal="right" vertical="center"/>
    </xf>
    <xf numFmtId="0" fontId="3" fillId="68" borderId="20" applyNumberFormat="0" applyProtection="0">
      <alignment horizontal="left" vertical="center" indent="1"/>
    </xf>
    <xf numFmtId="4" fontId="82" fillId="72" borderId="20" applyNumberFormat="0" applyProtection="0">
      <alignment vertical="center"/>
    </xf>
    <xf numFmtId="0" fontId="40" fillId="68" borderId="20" applyNumberFormat="0" applyProtection="0">
      <alignment horizontal="left" vertical="top" indent="1"/>
    </xf>
    <xf numFmtId="0" fontId="40" fillId="68" borderId="20" applyNumberFormat="0" applyProtection="0">
      <alignment horizontal="left" vertical="top" indent="1"/>
    </xf>
    <xf numFmtId="4" fontId="40" fillId="101" borderId="20" applyNumberFormat="0" applyProtection="0">
      <alignment horizontal="right" vertical="center"/>
    </xf>
    <xf numFmtId="4" fontId="82" fillId="72" borderId="20" applyNumberFormat="0" applyProtection="0">
      <alignment vertical="center"/>
    </xf>
    <xf numFmtId="4" fontId="40" fillId="72" borderId="20" applyNumberFormat="0" applyProtection="0">
      <alignment horizontal="left" vertical="center" indent="1"/>
    </xf>
    <xf numFmtId="4" fontId="40" fillId="72" borderId="20" applyNumberFormat="0" applyProtection="0">
      <alignment vertical="center"/>
    </xf>
    <xf numFmtId="4" fontId="40" fillId="72" borderId="20" applyNumberFormat="0" applyProtection="0">
      <alignment horizontal="left" vertical="center" indent="1"/>
    </xf>
    <xf numFmtId="0" fontId="3" fillId="55" borderId="20" applyNumberFormat="0" applyProtection="0">
      <alignment horizontal="left" vertical="top" indent="1"/>
    </xf>
    <xf numFmtId="0" fontId="23" fillId="101" borderId="20" applyNumberFormat="0" applyProtection="0">
      <alignment horizontal="left" vertical="top" indent="1"/>
    </xf>
    <xf numFmtId="4" fontId="33" fillId="66" borderId="20" applyNumberFormat="0" applyProtection="0">
      <alignment horizontal="left" vertical="center" indent="1"/>
    </xf>
    <xf numFmtId="4" fontId="35" fillId="60" borderId="20" applyNumberFormat="0" applyProtection="0">
      <alignment horizontal="right" vertical="center"/>
    </xf>
    <xf numFmtId="0" fontId="3" fillId="55" borderId="20" applyNumberFormat="0" applyProtection="0">
      <alignment horizontal="left" vertical="top" indent="1"/>
    </xf>
    <xf numFmtId="0" fontId="3" fillId="55" borderId="20" applyNumberFormat="0" applyProtection="0">
      <alignment horizontal="left" vertical="center" indent="1"/>
    </xf>
    <xf numFmtId="4" fontId="36" fillId="82" borderId="20" applyNumberFormat="0" applyProtection="0">
      <alignment vertical="center"/>
    </xf>
    <xf numFmtId="0" fontId="3" fillId="69" borderId="20" applyNumberFormat="0" applyProtection="0">
      <alignment horizontal="left" vertical="top" indent="1"/>
    </xf>
    <xf numFmtId="4" fontId="36" fillId="54" borderId="20" applyNumberFormat="0" applyProtection="0">
      <alignment horizontal="left" vertical="center" indent="1"/>
    </xf>
    <xf numFmtId="4" fontId="35" fillId="56" borderId="20" applyNumberFormat="0" applyProtection="0">
      <alignment horizontal="right" vertical="center"/>
    </xf>
    <xf numFmtId="4" fontId="35" fillId="60" borderId="20" applyNumberFormat="0" applyProtection="0">
      <alignment horizontal="right" vertical="center"/>
    </xf>
    <xf numFmtId="0" fontId="3" fillId="55" borderId="20" applyNumberFormat="0" applyProtection="0">
      <alignment horizontal="left" vertical="top" indent="1"/>
    </xf>
    <xf numFmtId="4" fontId="35" fillId="64" borderId="20" applyNumberFormat="0" applyProtection="0">
      <alignment horizontal="right" vertical="center"/>
    </xf>
    <xf numFmtId="0" fontId="3" fillId="69" borderId="20" applyNumberFormat="0" applyProtection="0">
      <alignment horizontal="left" vertical="top" indent="1"/>
    </xf>
    <xf numFmtId="0" fontId="3" fillId="66" borderId="20" applyNumberFormat="0" applyProtection="0">
      <alignment horizontal="left" vertical="top" indent="1"/>
    </xf>
    <xf numFmtId="4" fontId="35" fillId="69" borderId="20" applyNumberFormat="0" applyProtection="0">
      <alignment horizontal="right" vertical="center"/>
    </xf>
    <xf numFmtId="4" fontId="33" fillId="66" borderId="25" applyNumberFormat="0" applyProtection="0">
      <alignment horizontal="left" vertical="center" indent="1"/>
    </xf>
    <xf numFmtId="0" fontId="121" fillId="104" borderId="92" applyNumberFormat="0" applyAlignment="0" applyProtection="0"/>
    <xf numFmtId="0" fontId="120" fillId="0" borderId="44" applyFill="0" applyProtection="0">
      <alignment horizontal="right"/>
    </xf>
    <xf numFmtId="0" fontId="135" fillId="116" borderId="92" applyNumberFormat="0" applyAlignment="0" applyProtection="0"/>
    <xf numFmtId="0" fontId="36" fillId="54" borderId="20" applyNumberFormat="0" applyProtection="0">
      <alignment horizontal="left" vertical="top" indent="1"/>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36" fillId="54" borderId="20" applyNumberFormat="0" applyProtection="0">
      <alignment horizontal="left" vertical="center" indent="1"/>
    </xf>
    <xf numFmtId="4" fontId="113" fillId="54" borderId="20" applyNumberFormat="0" applyProtection="0">
      <alignment vertical="center"/>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7" borderId="20" applyNumberFormat="0" applyProtection="0">
      <alignment horizontal="right" vertical="center"/>
    </xf>
    <xf numFmtId="4" fontId="40" fillId="90" borderId="20" applyNumberFormat="0" applyProtection="0">
      <alignment horizontal="right" vertical="center"/>
    </xf>
    <xf numFmtId="4" fontId="40" fillId="89" borderId="20" applyNumberFormat="0" applyProtection="0">
      <alignment horizontal="right" vertical="center"/>
    </xf>
    <xf numFmtId="4" fontId="40" fillId="102" borderId="20" applyNumberFormat="0" applyProtection="0">
      <alignment horizontal="right" vertical="center"/>
    </xf>
    <xf numFmtId="4" fontId="40" fillId="95" borderId="20" applyNumberFormat="0" applyProtection="0">
      <alignment horizontal="right" vertical="center"/>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4" fontId="40" fillId="72" borderId="20" applyNumberFormat="0" applyProtection="0">
      <alignment vertical="center"/>
    </xf>
    <xf numFmtId="4" fontId="40" fillId="72" borderId="20" applyNumberFormat="0" applyProtection="0">
      <alignment vertical="center"/>
    </xf>
    <xf numFmtId="4" fontId="41" fillId="69" borderId="20" applyNumberFormat="0" applyProtection="0">
      <alignment vertical="center"/>
    </xf>
    <xf numFmtId="4" fontId="40" fillId="101" borderId="20" applyNumberFormat="0" applyProtection="0">
      <alignment horizontal="right" vertical="center"/>
    </xf>
    <xf numFmtId="4" fontId="40" fillId="101" borderId="20" applyNumberFormat="0" applyProtection="0">
      <alignment horizontal="right" vertical="center"/>
    </xf>
    <xf numFmtId="0" fontId="36" fillId="54" borderId="20" applyNumberFormat="0" applyProtection="0">
      <alignment horizontal="left" vertical="top" indent="1"/>
    </xf>
    <xf numFmtId="0" fontId="3" fillId="55" borderId="20" applyNumberFormat="0" applyProtection="0">
      <alignment horizontal="left" vertical="top" indent="1"/>
    </xf>
    <xf numFmtId="0" fontId="36" fillId="0" borderId="94" applyNumberFormat="0" applyFill="0" applyAlignment="0" applyProtection="0"/>
    <xf numFmtId="0" fontId="40" fillId="68" borderId="20" applyNumberFormat="0" applyProtection="0">
      <alignment horizontal="left" vertical="top" indent="1"/>
    </xf>
    <xf numFmtId="4" fontId="40" fillId="101" borderId="20" applyNumberFormat="0" applyProtection="0">
      <alignment horizontal="right" vertical="center"/>
    </xf>
    <xf numFmtId="0" fontId="3" fillId="69" borderId="20" applyNumberFormat="0" applyProtection="0">
      <alignment horizontal="left" vertical="center" indent="1"/>
    </xf>
    <xf numFmtId="0" fontId="40" fillId="72" borderId="20" applyNumberFormat="0" applyProtection="0">
      <alignment horizontal="left" vertical="top" indent="1"/>
    </xf>
    <xf numFmtId="0" fontId="40" fillId="72" borderId="20" applyNumberFormat="0" applyProtection="0">
      <alignment horizontal="left" vertical="top" indent="1"/>
    </xf>
    <xf numFmtId="4" fontId="40" fillId="72" borderId="20" applyNumberFormat="0" applyProtection="0">
      <alignment horizontal="left" vertical="center" indent="1"/>
    </xf>
    <xf numFmtId="0" fontId="3" fillId="69" borderId="20" applyNumberFormat="0" applyProtection="0">
      <alignment horizontal="left" vertical="top" indent="1"/>
    </xf>
    <xf numFmtId="4" fontId="40" fillId="72" borderId="20" applyNumberFormat="0" applyProtection="0">
      <alignment horizontal="left" vertical="center" indent="1"/>
    </xf>
    <xf numFmtId="0" fontId="3" fillId="66"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8"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8" borderId="20" applyNumberFormat="0" applyProtection="0">
      <alignment horizontal="left" vertical="top"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96" borderId="20" applyNumberFormat="0" applyProtection="0">
      <alignment horizontal="right" vertical="center"/>
    </xf>
    <xf numFmtId="4" fontId="35" fillId="62" borderId="20" applyNumberFormat="0" applyProtection="0">
      <alignment horizontal="right" vertical="center"/>
    </xf>
    <xf numFmtId="4" fontId="40" fillId="96"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89" borderId="20" applyNumberFormat="0" applyProtection="0">
      <alignment horizontal="right" vertical="center"/>
    </xf>
    <xf numFmtId="4" fontId="40" fillId="90"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35" fillId="58" borderId="20" applyNumberFormat="0" applyProtection="0">
      <alignment horizontal="right" vertical="center"/>
    </xf>
    <xf numFmtId="4" fontId="40" fillId="88"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0" fontId="36" fillId="54" borderId="20" applyNumberFormat="0" applyProtection="0">
      <alignment horizontal="left" vertical="top" indent="1"/>
    </xf>
    <xf numFmtId="0" fontId="36" fillId="54" borderId="20" applyNumberFormat="0" applyProtection="0">
      <alignment horizontal="left" vertical="top" indent="1"/>
    </xf>
    <xf numFmtId="4" fontId="36" fillId="54" borderId="20" applyNumberFormat="0" applyProtection="0">
      <alignment horizontal="left" vertical="center" indent="1"/>
    </xf>
    <xf numFmtId="0" fontId="40" fillId="108" borderId="93" applyNumberFormat="0" applyFont="0" applyAlignment="0" applyProtection="0"/>
    <xf numFmtId="4" fontId="36" fillId="54" borderId="20" applyNumberFormat="0" applyProtection="0">
      <alignment horizontal="left" vertical="center" indent="1"/>
    </xf>
    <xf numFmtId="0" fontId="23" fillId="71" borderId="20" applyNumberFormat="0" applyProtection="0">
      <alignment horizontal="left" vertical="top" indent="1"/>
    </xf>
    <xf numFmtId="4" fontId="82" fillId="54" borderId="34" applyNumberFormat="0" applyProtection="0">
      <alignment vertical="center"/>
    </xf>
    <xf numFmtId="4" fontId="40" fillId="57" borderId="34" applyNumberFormat="0" applyProtection="0">
      <alignment horizontal="right" vertical="center"/>
    </xf>
    <xf numFmtId="4" fontId="40" fillId="56" borderId="34" applyNumberFormat="0" applyProtection="0">
      <alignment horizontal="right" vertical="center"/>
    </xf>
    <xf numFmtId="4" fontId="35" fillId="58" borderId="20" applyNumberFormat="0" applyProtection="0">
      <alignment horizontal="right" vertical="center"/>
    </xf>
    <xf numFmtId="4" fontId="40" fillId="102" borderId="20" applyNumberFormat="0" applyProtection="0">
      <alignment horizontal="right" vertical="center"/>
    </xf>
    <xf numFmtId="4" fontId="40" fillId="72" borderId="34" applyNumberFormat="0" applyProtection="0">
      <alignment vertical="center"/>
    </xf>
    <xf numFmtId="0" fontId="23" fillId="101" borderId="20" applyNumberFormat="0" applyProtection="0">
      <alignment horizontal="left" vertical="top" indent="1"/>
    </xf>
    <xf numFmtId="4" fontId="40" fillId="72" borderId="20" applyNumberFormat="0" applyProtection="0">
      <alignment vertical="center"/>
    </xf>
    <xf numFmtId="0" fontId="23" fillId="71" borderId="20" applyNumberFormat="0" applyProtection="0">
      <alignment horizontal="left" vertical="top" indent="1"/>
    </xf>
    <xf numFmtId="0" fontId="23" fillId="102" borderId="20" applyNumberFormat="0" applyProtection="0">
      <alignment horizontal="left" vertical="top" indent="1"/>
    </xf>
    <xf numFmtId="0" fontId="3" fillId="66" borderId="20" applyNumberFormat="0" applyProtection="0">
      <alignment horizontal="left" vertical="center" indent="1"/>
    </xf>
    <xf numFmtId="0" fontId="3" fillId="69" borderId="20" applyNumberFormat="0" applyProtection="0">
      <alignment horizontal="left" vertical="center" indent="1"/>
    </xf>
    <xf numFmtId="4" fontId="35" fillId="60" borderId="20" applyNumberFormat="0" applyProtection="0">
      <alignment horizontal="right" vertical="center"/>
    </xf>
    <xf numFmtId="4" fontId="34" fillId="54" borderId="20" applyNumberFormat="0" applyProtection="0">
      <alignment vertical="center"/>
    </xf>
    <xf numFmtId="4" fontId="88" fillId="101" borderId="20" applyNumberFormat="0" applyProtection="0">
      <alignment horizontal="right" vertical="center"/>
    </xf>
    <xf numFmtId="4" fontId="40" fillId="85" borderId="20" applyNumberFormat="0" applyProtection="0">
      <alignment horizontal="right" vertical="center"/>
    </xf>
    <xf numFmtId="0" fontId="3" fillId="103" borderId="34" applyNumberFormat="0" applyProtection="0">
      <alignment horizontal="left" vertical="center" indent="1"/>
    </xf>
    <xf numFmtId="4" fontId="88" fillId="101" borderId="20" applyNumberFormat="0" applyProtection="0">
      <alignment horizontal="right" vertical="center"/>
    </xf>
    <xf numFmtId="0" fontId="3" fillId="55" borderId="20" applyNumberFormat="0" applyProtection="0">
      <alignment horizontal="left" vertical="top" indent="1"/>
    </xf>
    <xf numFmtId="4" fontId="33" fillId="66" borderId="20" applyNumberFormat="0" applyProtection="0">
      <alignment horizontal="left" vertical="center" indent="1"/>
    </xf>
    <xf numFmtId="0" fontId="85" fillId="102" borderId="20" applyNumberFormat="0" applyProtection="0">
      <alignment horizontal="left" vertical="top" indent="1"/>
    </xf>
    <xf numFmtId="4" fontId="88" fillId="101" borderId="20" applyNumberFormat="0" applyProtection="0">
      <alignment horizontal="right" vertical="center"/>
    </xf>
    <xf numFmtId="0" fontId="40" fillId="68" borderId="20" applyNumberFormat="0" applyProtection="0">
      <alignment horizontal="left" vertical="top" indent="1"/>
    </xf>
    <xf numFmtId="4" fontId="40" fillId="102"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23" fillId="71" borderId="20" applyNumberFormat="0" applyProtection="0">
      <alignment horizontal="left" vertical="top" indent="1"/>
    </xf>
    <xf numFmtId="0" fontId="90" fillId="67" borderId="85">
      <protection locked="0"/>
    </xf>
    <xf numFmtId="4" fontId="33" fillId="66" borderId="20" applyNumberFormat="0" applyProtection="0">
      <alignment horizontal="left" vertical="center" indent="1"/>
    </xf>
    <xf numFmtId="4" fontId="40" fillId="89" borderId="20" applyNumberFormat="0" applyProtection="0">
      <alignment horizontal="right" vertical="center"/>
    </xf>
    <xf numFmtId="4" fontId="113" fillId="54" borderId="20" applyNumberFormat="0" applyProtection="0">
      <alignment vertical="center"/>
    </xf>
    <xf numFmtId="4" fontId="35" fillId="58" borderId="20" applyNumberFormat="0" applyProtection="0">
      <alignment horizontal="right" vertical="center"/>
    </xf>
    <xf numFmtId="4" fontId="40" fillId="0" borderId="34" applyNumberFormat="0" applyProtection="0">
      <alignment horizontal="right" vertical="center"/>
    </xf>
    <xf numFmtId="4" fontId="40" fillId="101" borderId="20" applyNumberFormat="0" applyProtection="0">
      <alignment horizontal="right" vertical="center"/>
    </xf>
    <xf numFmtId="4" fontId="35" fillId="63" borderId="20" applyNumberFormat="0" applyProtection="0">
      <alignment horizontal="right" vertical="center"/>
    </xf>
    <xf numFmtId="0" fontId="3" fillId="69" borderId="20" applyNumberFormat="0" applyProtection="0">
      <alignment horizontal="left" vertical="top" indent="1"/>
    </xf>
    <xf numFmtId="0" fontId="3" fillId="69" borderId="20" applyNumberFormat="0" applyProtection="0">
      <alignment horizontal="left" vertical="center" indent="1"/>
    </xf>
    <xf numFmtId="4" fontId="88" fillId="101" borderId="20" applyNumberFormat="0" applyProtection="0">
      <alignment horizontal="right" vertical="center"/>
    </xf>
    <xf numFmtId="4" fontId="45" fillId="68" borderId="25" applyNumberFormat="0" applyProtection="0">
      <alignment horizontal="left" vertical="center" indent="1"/>
    </xf>
    <xf numFmtId="0" fontId="3" fillId="103" borderId="34" applyNumberFormat="0" applyProtection="0">
      <alignment horizontal="left" vertical="center" indent="1"/>
    </xf>
    <xf numFmtId="4" fontId="40" fillId="54" borderId="34" applyNumberFormat="0" applyProtection="0">
      <alignment horizontal="left" vertical="center" indent="1"/>
    </xf>
    <xf numFmtId="0" fontId="3" fillId="84" borderId="34" applyNumberFormat="0" applyProtection="0">
      <alignment horizontal="left" vertical="center"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4" fontId="40" fillId="87" borderId="20" applyNumberFormat="0" applyProtection="0">
      <alignment horizontal="right" vertical="center"/>
    </xf>
    <xf numFmtId="0" fontId="23" fillId="71" borderId="20" applyNumberFormat="0" applyProtection="0">
      <alignment horizontal="left" vertical="top" indent="1"/>
    </xf>
    <xf numFmtId="4" fontId="40" fillId="89" borderId="20" applyNumberFormat="0" applyProtection="0">
      <alignment horizontal="right" vertical="center"/>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84" borderId="34" applyNumberFormat="0" applyProtection="0">
      <alignment horizontal="left" vertical="center" indent="1"/>
    </xf>
    <xf numFmtId="4" fontId="36" fillId="54" borderId="20" applyNumberFormat="0" applyProtection="0">
      <alignment horizontal="left" vertical="center" indent="1"/>
    </xf>
    <xf numFmtId="0" fontId="3" fillId="55" borderId="20" applyNumberFormat="0" applyProtection="0">
      <alignment horizontal="left" vertical="center" indent="1"/>
    </xf>
    <xf numFmtId="4" fontId="40" fillId="102" borderId="20" applyNumberFormat="0" applyProtection="0">
      <alignment horizontal="left" vertical="center" indent="1"/>
    </xf>
    <xf numFmtId="0" fontId="3" fillId="69" borderId="20" applyNumberFormat="0" applyProtection="0">
      <alignment horizontal="left" vertical="top" indent="1"/>
    </xf>
    <xf numFmtId="0" fontId="3" fillId="66" borderId="20" applyNumberFormat="0" applyProtection="0">
      <alignment horizontal="left" vertical="top" indent="1"/>
    </xf>
    <xf numFmtId="4" fontId="40" fillId="102" borderId="20" applyNumberFormat="0" applyProtection="0">
      <alignment horizontal="right" vertical="center"/>
    </xf>
    <xf numFmtId="4" fontId="40" fillId="87" borderId="20" applyNumberFormat="0" applyProtection="0">
      <alignment horizontal="right" vertical="center"/>
    </xf>
    <xf numFmtId="0" fontId="3" fillId="84" borderId="34" applyNumberFormat="0" applyProtection="0">
      <alignment horizontal="left" vertical="center" indent="1"/>
    </xf>
    <xf numFmtId="0" fontId="3" fillId="68" borderId="20" applyNumberFormat="0" applyProtection="0">
      <alignment horizontal="left" vertical="top" indent="1"/>
    </xf>
    <xf numFmtId="4" fontId="40" fillId="102" borderId="20" applyNumberFormat="0" applyProtection="0">
      <alignment horizontal="left" vertical="center" indent="1"/>
    </xf>
    <xf numFmtId="0" fontId="3" fillId="106" borderId="34" applyNumberFormat="0" applyProtection="0">
      <alignment horizontal="left" vertical="center" indent="1"/>
    </xf>
    <xf numFmtId="4" fontId="82" fillId="72" borderId="20" applyNumberFormat="0" applyProtection="0">
      <alignment vertical="center"/>
    </xf>
    <xf numFmtId="0" fontId="3" fillId="68" borderId="20" applyNumberFormat="0" applyProtection="0">
      <alignment horizontal="left" vertical="top" indent="1"/>
    </xf>
    <xf numFmtId="0" fontId="3" fillId="68" borderId="20" applyNumberFormat="0" applyProtection="0">
      <alignment horizontal="left" vertical="center" indent="1"/>
    </xf>
    <xf numFmtId="0" fontId="36" fillId="54" borderId="20" applyNumberFormat="0" applyProtection="0">
      <alignment horizontal="left" vertical="top" indent="1"/>
    </xf>
    <xf numFmtId="4" fontId="40" fillId="87" borderId="20" applyNumberFormat="0" applyProtection="0">
      <alignment horizontal="right" vertical="center"/>
    </xf>
    <xf numFmtId="4" fontId="36" fillId="82" borderId="20" applyNumberFormat="0" applyProtection="0">
      <alignment vertical="center"/>
    </xf>
    <xf numFmtId="4" fontId="36" fillId="82" borderId="20" applyNumberFormat="0" applyProtection="0">
      <alignment vertical="center"/>
    </xf>
    <xf numFmtId="4" fontId="40" fillId="90" borderId="20" applyNumberFormat="0" applyProtection="0">
      <alignment horizontal="right" vertical="center"/>
    </xf>
    <xf numFmtId="4" fontId="40" fillId="72" borderId="20" applyNumberFormat="0" applyProtection="0">
      <alignment vertical="center"/>
    </xf>
    <xf numFmtId="0" fontId="3" fillId="55" borderId="20" applyNumberFormat="0" applyProtection="0">
      <alignment horizontal="left" vertical="top" indent="1"/>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0" fontId="3" fillId="55" borderId="20" applyNumberFormat="0" applyProtection="0">
      <alignment horizontal="left" vertical="center" indent="1"/>
    </xf>
    <xf numFmtId="0" fontId="3" fillId="55" borderId="20" applyNumberFormat="0" applyProtection="0">
      <alignment horizontal="left" vertical="center" indent="1"/>
    </xf>
    <xf numFmtId="4" fontId="40" fillId="89" borderId="20" applyNumberFormat="0" applyProtection="0">
      <alignment horizontal="right" vertical="center"/>
    </xf>
    <xf numFmtId="4" fontId="36" fillId="54" borderId="20" applyNumberFormat="0" applyProtection="0">
      <alignment horizontal="left" vertical="center" indent="1"/>
    </xf>
    <xf numFmtId="4" fontId="36" fillId="54" borderId="20" applyNumberFormat="0" applyProtection="0">
      <alignment horizontal="left" vertical="center" indent="1"/>
    </xf>
    <xf numFmtId="0" fontId="3" fillId="103" borderId="34" applyNumberFormat="0" applyProtection="0">
      <alignment horizontal="left" vertical="center" indent="1"/>
    </xf>
    <xf numFmtId="4" fontId="40" fillId="103" borderId="34" applyNumberFormat="0" applyProtection="0">
      <alignment horizontal="left" vertical="center" indent="1"/>
    </xf>
    <xf numFmtId="4" fontId="35" fillId="58" borderId="20" applyNumberFormat="0" applyProtection="0">
      <alignment horizontal="right" vertical="center"/>
    </xf>
    <xf numFmtId="4" fontId="40" fillId="87" borderId="20" applyNumberFormat="0" applyProtection="0">
      <alignment horizontal="right" vertical="center"/>
    </xf>
    <xf numFmtId="4" fontId="40" fillId="85" borderId="20" applyNumberFormat="0" applyProtection="0">
      <alignment horizontal="right" vertical="center"/>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8" borderId="20" applyNumberFormat="0" applyProtection="0">
      <alignment horizontal="left" vertical="center" indent="1"/>
    </xf>
    <xf numFmtId="0" fontId="40" fillId="72" borderId="20" applyNumberFormat="0" applyProtection="0">
      <alignment horizontal="left" vertical="top" indent="1"/>
    </xf>
    <xf numFmtId="0" fontId="3" fillId="69" borderId="20" applyNumberFormat="0" applyProtection="0">
      <alignment horizontal="left" vertical="top" indent="1"/>
    </xf>
    <xf numFmtId="0" fontId="3" fillId="68" borderId="20" applyNumberFormat="0" applyProtection="0">
      <alignment horizontal="left" vertical="center" indent="1"/>
    </xf>
    <xf numFmtId="0" fontId="40" fillId="72" borderId="20" applyNumberFormat="0" applyProtection="0">
      <alignment horizontal="left" vertical="top" indent="1"/>
    </xf>
    <xf numFmtId="0" fontId="3" fillId="69" borderId="20" applyNumberFormat="0" applyProtection="0">
      <alignment horizontal="left" vertical="top" indent="1"/>
    </xf>
    <xf numFmtId="4" fontId="40" fillId="72" borderId="20" applyNumberFormat="0" applyProtection="0">
      <alignment horizontal="left" vertical="center" indent="1"/>
    </xf>
    <xf numFmtId="0" fontId="3" fillId="68"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4" fontId="40" fillId="64" borderId="34" applyNumberFormat="0" applyProtection="0">
      <alignment horizontal="right" vertical="center"/>
    </xf>
    <xf numFmtId="0" fontId="36" fillId="54" borderId="20" applyNumberFormat="0" applyProtection="0">
      <alignment horizontal="left" vertical="top" indent="1"/>
    </xf>
    <xf numFmtId="0" fontId="36" fillId="54" borderId="20" applyNumberFormat="0" applyProtection="0">
      <alignment horizontal="left" vertical="top" indent="1"/>
    </xf>
    <xf numFmtId="0" fontId="3" fillId="84" borderId="34" applyNumberFormat="0" applyProtection="0">
      <alignment horizontal="left" vertical="center" indent="1"/>
    </xf>
    <xf numFmtId="0" fontId="36" fillId="54" borderId="20" applyNumberFormat="0" applyProtection="0">
      <alignment horizontal="left" vertical="top" indent="1"/>
    </xf>
    <xf numFmtId="0" fontId="23" fillId="71" borderId="20" applyNumberFormat="0" applyProtection="0">
      <alignment horizontal="left" vertical="top" indent="1"/>
    </xf>
    <xf numFmtId="0" fontId="23" fillId="71" borderId="20" applyNumberFormat="0" applyProtection="0">
      <alignment horizontal="left" vertical="top" indent="1"/>
    </xf>
    <xf numFmtId="4" fontId="82" fillId="72" borderId="20" applyNumberFormat="0" applyProtection="0">
      <alignment vertical="center"/>
    </xf>
    <xf numFmtId="4" fontId="40" fillId="97" borderId="34" applyNumberFormat="0" applyProtection="0">
      <alignment horizontal="right" vertical="center"/>
    </xf>
    <xf numFmtId="0" fontId="3" fillId="103" borderId="34" applyNumberFormat="0" applyProtection="0">
      <alignment horizontal="left" vertical="center" indent="1"/>
    </xf>
    <xf numFmtId="4" fontId="40" fillId="101" borderId="20" applyNumberFormat="0" applyProtection="0">
      <alignment horizontal="right" vertical="center"/>
    </xf>
    <xf numFmtId="4" fontId="35" fillId="62" borderId="20" applyNumberFormat="0" applyProtection="0">
      <alignment horizontal="right" vertical="center"/>
    </xf>
    <xf numFmtId="4" fontId="40" fillId="97" borderId="34"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36" fillId="99" borderId="34" applyNumberFormat="0" applyProtection="0">
      <alignment horizontal="left" vertical="center" indent="1"/>
    </xf>
    <xf numFmtId="4" fontId="45" fillId="68" borderId="25" applyNumberFormat="0" applyProtection="0">
      <alignment horizontal="left" vertical="center" indent="1"/>
    </xf>
    <xf numFmtId="4" fontId="35" fillId="64" borderId="20" applyNumberFormat="0" applyProtection="0">
      <alignment horizontal="right" vertical="center"/>
    </xf>
    <xf numFmtId="0" fontId="3" fillId="103" borderId="34" applyNumberFormat="0" applyProtection="0">
      <alignment horizontal="left" vertical="center" indent="1"/>
    </xf>
    <xf numFmtId="0" fontId="3" fillId="69" borderId="20" applyNumberFormat="0" applyProtection="0">
      <alignment horizontal="left" vertical="top" indent="1"/>
    </xf>
    <xf numFmtId="0" fontId="3" fillId="84" borderId="34" applyNumberFormat="0" applyProtection="0">
      <alignment horizontal="left" vertical="center" indent="1"/>
    </xf>
    <xf numFmtId="4" fontId="40" fillId="95" borderId="20" applyNumberFormat="0" applyProtection="0">
      <alignment horizontal="right" vertical="center"/>
    </xf>
    <xf numFmtId="4" fontId="40" fillId="63" borderId="34" applyNumberFormat="0" applyProtection="0">
      <alignment horizontal="right" vertical="center"/>
    </xf>
    <xf numFmtId="4" fontId="40" fillId="102" borderId="20" applyNumberFormat="0" applyProtection="0">
      <alignment horizontal="left" vertical="center" indent="1"/>
    </xf>
    <xf numFmtId="0" fontId="40" fillId="68" borderId="20" applyNumberFormat="0" applyProtection="0">
      <alignment horizontal="left" vertical="top" indent="1"/>
    </xf>
    <xf numFmtId="4" fontId="40" fillId="102" borderId="20" applyNumberFormat="0" applyProtection="0">
      <alignment horizontal="left" vertical="center" indent="1"/>
    </xf>
    <xf numFmtId="0" fontId="40" fillId="68" borderId="20" applyNumberFormat="0" applyProtection="0">
      <alignment horizontal="left" vertical="top" indent="1"/>
    </xf>
    <xf numFmtId="0" fontId="40" fillId="68" borderId="20" applyNumberFormat="0" applyProtection="0">
      <alignment horizontal="left" vertical="top" indent="1"/>
    </xf>
    <xf numFmtId="4" fontId="40" fillId="102" borderId="20" applyNumberFormat="0" applyProtection="0">
      <alignment horizontal="left" vertical="center" indent="1"/>
    </xf>
    <xf numFmtId="0" fontId="40" fillId="68" borderId="20" applyNumberFormat="0" applyProtection="0">
      <alignment horizontal="left" vertical="top" indent="1"/>
    </xf>
    <xf numFmtId="0" fontId="3" fillId="84" borderId="34" applyNumberFormat="0" applyProtection="0">
      <alignment horizontal="left" vertical="center" indent="1"/>
    </xf>
    <xf numFmtId="0" fontId="40" fillId="68" borderId="20" applyNumberFormat="0" applyProtection="0">
      <alignment horizontal="left" vertical="top" indent="1"/>
    </xf>
    <xf numFmtId="4" fontId="40" fillId="102" borderId="20" applyNumberFormat="0" applyProtection="0">
      <alignment horizontal="left" vertical="center" indent="1"/>
    </xf>
    <xf numFmtId="0" fontId="40" fillId="68" borderId="20" applyNumberFormat="0" applyProtection="0">
      <alignment horizontal="left" vertical="top" indent="1"/>
    </xf>
    <xf numFmtId="0" fontId="40" fillId="68" borderId="20" applyNumberFormat="0" applyProtection="0">
      <alignment horizontal="left" vertical="top" indent="1"/>
    </xf>
    <xf numFmtId="4" fontId="40" fillId="95" borderId="20" applyNumberFormat="0" applyProtection="0">
      <alignment horizontal="right" vertical="center"/>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4" fontId="40" fillId="102" borderId="20" applyNumberFormat="0" applyProtection="0">
      <alignment horizontal="left" vertical="center"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46" fillId="69"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0" fontId="3" fillId="55" borderId="20" applyNumberFormat="0" applyProtection="0">
      <alignment horizontal="left" vertical="center" indent="1"/>
    </xf>
    <xf numFmtId="4" fontId="33" fillId="66" borderId="20" applyNumberFormat="0" applyProtection="0">
      <alignment horizontal="left" vertical="center" indent="1"/>
    </xf>
    <xf numFmtId="4" fontId="40" fillId="102" borderId="20" applyNumberFormat="0" applyProtection="0">
      <alignment horizontal="right" vertical="center"/>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4" fontId="82" fillId="72" borderId="20" applyNumberFormat="0" applyProtection="0">
      <alignment vertical="center"/>
    </xf>
    <xf numFmtId="4" fontId="40" fillId="102" borderId="20" applyNumberFormat="0" applyProtection="0">
      <alignment horizontal="left" vertical="center" indent="1"/>
    </xf>
    <xf numFmtId="0" fontId="23" fillId="71" borderId="20" applyNumberFormat="0" applyProtection="0">
      <alignment horizontal="left" vertical="top" indent="1"/>
    </xf>
    <xf numFmtId="4" fontId="82" fillId="101" borderId="20" applyNumberFormat="0" applyProtection="0">
      <alignment horizontal="right" vertical="center"/>
    </xf>
    <xf numFmtId="0" fontId="3" fillId="69" borderId="20" applyNumberFormat="0" applyProtection="0">
      <alignment horizontal="left" vertical="top" indent="1"/>
    </xf>
    <xf numFmtId="0" fontId="3" fillId="103" borderId="34" applyNumberFormat="0" applyProtection="0">
      <alignment horizontal="left" vertical="center" indent="1"/>
    </xf>
    <xf numFmtId="0" fontId="3" fillId="66" borderId="20" applyNumberFormat="0" applyProtection="0">
      <alignment horizontal="left" vertical="top" indent="1"/>
    </xf>
    <xf numFmtId="4" fontId="40" fillId="100" borderId="34" applyNumberFormat="0" applyProtection="0">
      <alignment horizontal="left" vertical="center" indent="1"/>
    </xf>
    <xf numFmtId="0" fontId="3" fillId="68" borderId="20" applyNumberFormat="0" applyProtection="0">
      <alignment horizontal="left" vertical="top" indent="1"/>
    </xf>
    <xf numFmtId="4" fontId="40" fillId="100" borderId="34" applyNumberFormat="0" applyProtection="0">
      <alignment horizontal="left" vertical="center" indent="1"/>
    </xf>
    <xf numFmtId="4" fontId="88" fillId="101" borderId="20" applyNumberFormat="0" applyProtection="0">
      <alignment horizontal="right" vertical="center"/>
    </xf>
    <xf numFmtId="4" fontId="113" fillId="54" borderId="20" applyNumberFormat="0" applyProtection="0">
      <alignment vertical="center"/>
    </xf>
    <xf numFmtId="0" fontId="3" fillId="106" borderId="34" applyNumberFormat="0" applyProtection="0">
      <alignment horizontal="left" vertical="center" indent="1"/>
    </xf>
    <xf numFmtId="4" fontId="40" fillId="97" borderId="34" applyNumberFormat="0" applyProtection="0">
      <alignment horizontal="right" vertical="center"/>
    </xf>
    <xf numFmtId="4" fontId="40" fillId="100" borderId="34" applyNumberFormat="0" applyProtection="0">
      <alignment horizontal="left" vertical="center" indent="1"/>
    </xf>
    <xf numFmtId="0" fontId="36" fillId="54" borderId="20" applyNumberFormat="0" applyProtection="0">
      <alignment horizontal="left" vertical="top" indent="1"/>
    </xf>
    <xf numFmtId="0" fontId="23" fillId="71" borderId="20" applyNumberFormat="0" applyProtection="0">
      <alignment horizontal="left" vertical="top" indent="1"/>
    </xf>
    <xf numFmtId="0" fontId="3" fillId="103" borderId="34" applyNumberFormat="0" applyProtection="0">
      <alignment horizontal="left" vertical="center" indent="1"/>
    </xf>
    <xf numFmtId="4" fontId="40" fillId="102" borderId="20" applyNumberFormat="0" applyProtection="0">
      <alignment horizontal="right" vertical="center"/>
    </xf>
    <xf numFmtId="0" fontId="23" fillId="71" borderId="20" applyNumberFormat="0" applyProtection="0">
      <alignment horizontal="left" vertical="top" indent="1"/>
    </xf>
    <xf numFmtId="0" fontId="3" fillId="106" borderId="34" applyNumberFormat="0" applyProtection="0">
      <alignment horizontal="left" vertical="center" indent="1"/>
    </xf>
    <xf numFmtId="0" fontId="3" fillId="106" borderId="34" applyNumberFormat="0" applyProtection="0">
      <alignment horizontal="left" vertical="center" indent="1"/>
    </xf>
    <xf numFmtId="0" fontId="3" fillId="69"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0" fontId="3" fillId="69" borderId="20" applyNumberFormat="0" applyProtection="0">
      <alignment horizontal="left" vertical="top" indent="1"/>
    </xf>
    <xf numFmtId="0" fontId="3" fillId="69" borderId="20" applyNumberFormat="0" applyProtection="0">
      <alignment horizontal="left" vertical="top" indent="1"/>
    </xf>
    <xf numFmtId="0" fontId="23" fillId="101"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23" fillId="107"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23" fillId="102"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4" fontId="40" fillId="102"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23" fillId="71"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55" borderId="20" applyNumberFormat="0" applyProtection="0">
      <alignment horizontal="left" vertical="top"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56" borderId="34" applyNumberFormat="0" applyProtection="0">
      <alignment horizontal="right" vertical="center"/>
    </xf>
    <xf numFmtId="4" fontId="40" fillId="61" borderId="34" applyNumberFormat="0" applyProtection="0">
      <alignment horizontal="right" vertical="center"/>
    </xf>
    <xf numFmtId="0" fontId="3" fillId="4" borderId="34" applyNumberFormat="0" applyProtection="0">
      <alignment horizontal="left" vertical="center" indent="1"/>
    </xf>
    <xf numFmtId="4" fontId="40" fillId="72" borderId="20" applyNumberFormat="0" applyProtection="0">
      <alignment vertical="center"/>
    </xf>
    <xf numFmtId="0" fontId="3" fillId="68" borderId="20" applyNumberFormat="0" applyProtection="0">
      <alignment horizontal="left" vertical="top" indent="1"/>
    </xf>
    <xf numFmtId="4" fontId="85" fillId="104" borderId="20" applyNumberFormat="0" applyProtection="0">
      <alignment horizontal="left" vertical="center" indent="1"/>
    </xf>
    <xf numFmtId="4" fontId="40" fillId="72" borderId="34" applyNumberFormat="0" applyProtection="0">
      <alignment horizontal="left" vertical="center" indent="1"/>
    </xf>
    <xf numFmtId="4" fontId="40" fillId="72" borderId="34" applyNumberFormat="0" applyProtection="0">
      <alignment horizontal="left" vertical="center" indent="1"/>
    </xf>
    <xf numFmtId="0" fontId="40" fillId="72" borderId="20" applyNumberFormat="0" applyProtection="0">
      <alignment horizontal="left" vertical="top" indent="1"/>
    </xf>
    <xf numFmtId="4" fontId="35" fillId="69" borderId="20" applyNumberFormat="0" applyProtection="0">
      <alignment horizontal="right" vertical="center"/>
    </xf>
    <xf numFmtId="4" fontId="40" fillId="0" borderId="34" applyNumberFormat="0" applyProtection="0">
      <alignment horizontal="right" vertical="center"/>
    </xf>
    <xf numFmtId="4" fontId="40" fillId="0" borderId="20" applyNumberFormat="0" applyProtection="0">
      <alignment horizontal="right" vertical="center"/>
    </xf>
    <xf numFmtId="0" fontId="40" fillId="72" borderId="20" applyNumberFormat="0" applyProtection="0">
      <alignment horizontal="left" vertical="top" indent="1"/>
    </xf>
    <xf numFmtId="4" fontId="82" fillId="101" borderId="20" applyNumberFormat="0" applyProtection="0">
      <alignment horizontal="right" vertical="center"/>
    </xf>
    <xf numFmtId="0" fontId="36" fillId="54" borderId="20" applyNumberFormat="0" applyProtection="0">
      <alignment horizontal="left" vertical="top" indent="1"/>
    </xf>
    <xf numFmtId="0" fontId="36" fillId="54" borderId="20" applyNumberFormat="0" applyProtection="0">
      <alignment horizontal="left" vertical="top" indent="1"/>
    </xf>
    <xf numFmtId="0" fontId="23" fillId="102" borderId="20" applyNumberFormat="0" applyProtection="0">
      <alignment horizontal="left" vertical="top" indent="1"/>
    </xf>
    <xf numFmtId="0" fontId="120" fillId="0" borderId="44" applyFill="0" applyProtection="0">
      <alignment horizontal="right"/>
    </xf>
    <xf numFmtId="0" fontId="121" fillId="104" borderId="92" applyNumberFormat="0" applyAlignment="0" applyProtection="0"/>
    <xf numFmtId="0" fontId="121" fillId="104" borderId="92" applyNumberFormat="0" applyAlignment="0" applyProtection="0"/>
    <xf numFmtId="0" fontId="40" fillId="68" borderId="20" applyNumberFormat="0" applyProtection="0">
      <alignment horizontal="left" vertical="top" indent="1"/>
    </xf>
    <xf numFmtId="4" fontId="82" fillId="100" borderId="34" applyNumberFormat="0" applyProtection="0">
      <alignment horizontal="right" vertical="center"/>
    </xf>
    <xf numFmtId="4" fontId="40" fillId="0" borderId="34" applyNumberFormat="0" applyProtection="0">
      <alignment horizontal="right" vertical="center"/>
    </xf>
    <xf numFmtId="4" fontId="40" fillId="72" borderId="34" applyNumberFormat="0" applyProtection="0">
      <alignment horizontal="left" vertical="center" indent="1"/>
    </xf>
    <xf numFmtId="4" fontId="40" fillId="72" borderId="34" applyNumberFormat="0" applyProtection="0">
      <alignment horizontal="left" vertical="center" indent="1"/>
    </xf>
    <xf numFmtId="4" fontId="82" fillId="72" borderId="34" applyNumberFormat="0" applyProtection="0">
      <alignment vertical="center"/>
    </xf>
    <xf numFmtId="4" fontId="40" fillId="72" borderId="34" applyNumberFormat="0" applyProtection="0">
      <alignment vertical="center"/>
    </xf>
    <xf numFmtId="4" fontId="85" fillId="108" borderId="20" applyNumberFormat="0" applyProtection="0">
      <alignment vertical="center"/>
    </xf>
    <xf numFmtId="4" fontId="40" fillId="72" borderId="34" applyNumberFormat="0" applyProtection="0">
      <alignment vertical="center"/>
    </xf>
    <xf numFmtId="4" fontId="88" fillId="101" borderId="20" applyNumberFormat="0" applyProtection="0">
      <alignment horizontal="right" vertical="center"/>
    </xf>
    <xf numFmtId="0" fontId="3" fillId="84" borderId="34" applyNumberFormat="0" applyProtection="0">
      <alignment horizontal="left" vertical="center" indent="1"/>
    </xf>
    <xf numFmtId="0" fontId="23" fillId="107" borderId="20" applyNumberFormat="0" applyProtection="0">
      <alignment horizontal="left" vertical="top" indent="1"/>
    </xf>
    <xf numFmtId="0" fontId="23" fillId="107" borderId="20" applyNumberFormat="0" applyProtection="0">
      <alignment horizontal="left" vertical="top" indent="1"/>
    </xf>
    <xf numFmtId="0" fontId="3" fillId="4" borderId="34" applyNumberFormat="0" applyProtection="0">
      <alignment horizontal="left" vertical="center" indent="1"/>
    </xf>
    <xf numFmtId="0" fontId="3" fillId="4" borderId="34" applyNumberFormat="0" applyProtection="0">
      <alignment horizontal="left" vertical="center" indent="1"/>
    </xf>
    <xf numFmtId="0" fontId="23" fillId="102" borderId="20" applyNumberFormat="0" applyProtection="0">
      <alignment horizontal="left" vertical="top" indent="1"/>
    </xf>
    <xf numFmtId="0" fontId="3" fillId="103" borderId="34" applyNumberFormat="0" applyProtection="0">
      <alignment horizontal="left" vertical="center" indent="1"/>
    </xf>
    <xf numFmtId="0" fontId="3" fillId="103" borderId="34" applyNumberFormat="0" applyProtection="0">
      <alignment horizontal="left" vertical="center" indent="1"/>
    </xf>
    <xf numFmtId="0" fontId="3" fillId="55" borderId="20" applyNumberFormat="0" applyProtection="0">
      <alignment horizontal="left" vertical="center" indent="1"/>
    </xf>
    <xf numFmtId="4" fontId="88" fillId="101" borderId="20" applyNumberFormat="0" applyProtection="0">
      <alignment horizontal="right" vertical="center"/>
    </xf>
    <xf numFmtId="4" fontId="40" fillId="100" borderId="34" applyNumberFormat="0" applyProtection="0">
      <alignment horizontal="left" vertical="center" indent="1"/>
    </xf>
    <xf numFmtId="4" fontId="40" fillId="100"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4" fontId="40" fillId="102" borderId="20" applyNumberFormat="0" applyProtection="0">
      <alignment horizontal="right" vertical="center"/>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4" fontId="40" fillId="89" borderId="20" applyNumberFormat="0" applyProtection="0">
      <alignment horizontal="right" vertical="center"/>
    </xf>
    <xf numFmtId="4" fontId="35" fillId="63" borderId="20" applyNumberFormat="0" applyProtection="0">
      <alignment horizontal="right" vertical="center"/>
    </xf>
    <xf numFmtId="4" fontId="40" fillId="94" borderId="20" applyNumberFormat="0" applyProtection="0">
      <alignment horizontal="right" vertical="center"/>
    </xf>
    <xf numFmtId="4" fontId="40" fillId="93" borderId="34"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3" borderId="34" applyNumberFormat="0" applyProtection="0">
      <alignment horizontal="right" vertical="center"/>
    </xf>
    <xf numFmtId="4" fontId="40" fillId="91" borderId="34" applyNumberFormat="0" applyProtection="0">
      <alignment horizontal="right" vertical="center"/>
    </xf>
    <xf numFmtId="4" fontId="40" fillId="90" borderId="20" applyNumberFormat="0" applyProtection="0">
      <alignment horizontal="right" vertical="center"/>
    </xf>
    <xf numFmtId="4" fontId="40" fillId="91" borderId="34" applyNumberFormat="0" applyProtection="0">
      <alignment horizontal="right" vertical="center"/>
    </xf>
    <xf numFmtId="4" fontId="35" fillId="60" borderId="20" applyNumberFormat="0" applyProtection="0">
      <alignment horizontal="right" vertical="center"/>
    </xf>
    <xf numFmtId="4" fontId="40" fillId="61" borderId="34"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61" borderId="34" applyNumberFormat="0" applyProtection="0">
      <alignment horizontal="right" vertical="center"/>
    </xf>
    <xf numFmtId="4" fontId="40" fillId="56" borderId="34" applyNumberFormat="0" applyProtection="0">
      <alignment horizontal="right" vertical="center"/>
    </xf>
    <xf numFmtId="4" fontId="35" fillId="57" borderId="20" applyNumberFormat="0" applyProtection="0">
      <alignment horizontal="right" vertical="center"/>
    </xf>
    <xf numFmtId="4" fontId="40" fillId="87" borderId="20" applyNumberFormat="0" applyProtection="0">
      <alignment horizontal="right" vertical="center"/>
    </xf>
    <xf numFmtId="4" fontId="40" fillId="85" borderId="20" applyNumberFormat="0" applyProtection="0">
      <alignment horizontal="right" vertical="center"/>
    </xf>
    <xf numFmtId="4" fontId="40" fillId="57" borderId="34" applyNumberFormat="0" applyProtection="0">
      <alignment horizontal="right" vertical="center"/>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4" fontId="40" fillId="54" borderId="34" applyNumberFormat="0" applyProtection="0">
      <alignment horizontal="left" vertical="center" indent="1"/>
    </xf>
    <xf numFmtId="0" fontId="84" fillId="82" borderId="20" applyNumberFormat="0" applyProtection="0">
      <alignment horizontal="left" vertical="top" indent="1"/>
    </xf>
    <xf numFmtId="4" fontId="40" fillId="54" borderId="34" applyNumberFormat="0" applyProtection="0">
      <alignment horizontal="left" vertical="center" indent="1"/>
    </xf>
    <xf numFmtId="0" fontId="135" fillId="116" borderId="92" applyNumberFormat="0" applyAlignment="0" applyProtection="0"/>
    <xf numFmtId="0" fontId="135" fillId="116" borderId="92" applyNumberFormat="0" applyAlignment="0" applyProtection="0"/>
    <xf numFmtId="4" fontId="40" fillId="54" borderId="34" applyNumberFormat="0" applyProtection="0">
      <alignment horizontal="left" vertical="center" indent="1"/>
    </xf>
    <xf numFmtId="194" fontId="124" fillId="0" borderId="87">
      <alignment horizontal="right"/>
    </xf>
    <xf numFmtId="4" fontId="40" fillId="54" borderId="34" applyNumberFormat="0" applyProtection="0">
      <alignment horizontal="left" vertical="center" indent="1"/>
    </xf>
    <xf numFmtId="4" fontId="35" fillId="54" borderId="20" applyNumberFormat="0" applyProtection="0">
      <alignment horizontal="left" vertical="center" indent="1"/>
    </xf>
    <xf numFmtId="4" fontId="34" fillId="54" borderId="20" applyNumberFormat="0" applyProtection="0">
      <alignment vertical="center"/>
    </xf>
    <xf numFmtId="4" fontId="40" fillId="54" borderId="34" applyNumberFormat="0" applyProtection="0">
      <alignment vertical="center"/>
    </xf>
    <xf numFmtId="0" fontId="78" fillId="79" borderId="34" applyNumberFormat="0" applyAlignment="0" applyProtection="0"/>
    <xf numFmtId="0" fontId="78" fillId="79" borderId="34" applyNumberFormat="0" applyAlignment="0" applyProtection="0"/>
    <xf numFmtId="0" fontId="3" fillId="69" borderId="20" applyNumberFormat="0" applyProtection="0">
      <alignment horizontal="left" vertical="top" indent="1"/>
    </xf>
    <xf numFmtId="4" fontId="35" fillId="58" borderId="20" applyNumberFormat="0" applyProtection="0">
      <alignment horizontal="right" vertical="center"/>
    </xf>
    <xf numFmtId="0" fontId="3" fillId="103" borderId="34" applyNumberFormat="0" applyProtection="0">
      <alignment horizontal="left" vertical="center" indent="1"/>
    </xf>
    <xf numFmtId="4" fontId="40" fillId="95" borderId="20" applyNumberFormat="0" applyProtection="0">
      <alignment horizontal="right" vertical="center"/>
    </xf>
    <xf numFmtId="0" fontId="3" fillId="55" borderId="20" applyNumberFormat="0" applyProtection="0">
      <alignment horizontal="left" vertical="center" indent="1"/>
    </xf>
    <xf numFmtId="0" fontId="40" fillId="72" borderId="20" applyNumberFormat="0" applyProtection="0">
      <alignment horizontal="left" vertical="top" indent="1"/>
    </xf>
    <xf numFmtId="0" fontId="40" fillId="108" borderId="93" applyNumberFormat="0" applyFont="0" applyAlignment="0" applyProtection="0"/>
    <xf numFmtId="0" fontId="40" fillId="108" borderId="93" applyNumberFormat="0" applyFont="0" applyAlignment="0" applyProtection="0"/>
    <xf numFmtId="0" fontId="140" fillId="104" borderId="34" applyNumberFormat="0" applyAlignment="0" applyProtection="0"/>
    <xf numFmtId="0" fontId="140" fillId="104" borderId="34" applyNumberFormat="0" applyAlignment="0" applyProtection="0"/>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34"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3" fontId="124" fillId="0" borderId="42"/>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 fillId="55" borderId="20" applyNumberFormat="0" applyProtection="0">
      <alignment horizontal="left" vertical="top" indent="1"/>
    </xf>
    <xf numFmtId="4" fontId="36" fillId="82" borderId="20" applyNumberFormat="0" applyProtection="0">
      <alignmen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35" fillId="56"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35" fillId="5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35" fillId="5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35" fillId="60"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35" fillId="61"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35" fillId="59"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35" fillId="63"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35" fillId="64"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0" fontId="3" fillId="69" borderId="20" applyNumberFormat="0" applyProtection="0">
      <alignment horizontal="left" vertical="top" indent="1"/>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35" fillId="62"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35" fillId="6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35" fillId="66"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0" fontId="3" fillId="66"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0" borderId="34"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4" fontId="40" fillId="90" borderId="20" applyNumberFormat="0" applyProtection="0">
      <alignment horizontal="right" vertical="center"/>
    </xf>
    <xf numFmtId="0" fontId="3" fillId="55" borderId="20" applyNumberFormat="0" applyProtection="0">
      <alignment horizontal="left" vertical="top" indent="1"/>
    </xf>
    <xf numFmtId="4" fontId="40" fillId="102" borderId="20" applyNumberFormat="0" applyProtection="0">
      <alignment horizontal="right" vertical="center"/>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4" fontId="40" fillId="102" borderId="20" applyNumberFormat="0" applyProtection="0">
      <alignment horizontal="right" vertical="center"/>
    </xf>
    <xf numFmtId="0" fontId="3" fillId="68" borderId="20" applyNumberFormat="0" applyProtection="0">
      <alignment horizontal="left" vertical="center" indent="1"/>
    </xf>
    <xf numFmtId="4" fontId="40" fillId="102" borderId="20" applyNumberFormat="0" applyProtection="0">
      <alignment horizontal="right" vertical="center"/>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center" indent="1"/>
    </xf>
    <xf numFmtId="0" fontId="3" fillId="68" borderId="20" applyNumberFormat="0" applyProtection="0">
      <alignment horizontal="left" vertical="top" indent="1"/>
    </xf>
    <xf numFmtId="0" fontId="3" fillId="55" borderId="20" applyNumberFormat="0" applyProtection="0">
      <alignment horizontal="left" vertical="center" indent="1"/>
    </xf>
    <xf numFmtId="0" fontId="3" fillId="68" borderId="20" applyNumberFormat="0" applyProtection="0">
      <alignment horizontal="left" vertical="top" indent="1"/>
    </xf>
    <xf numFmtId="0" fontId="3" fillId="55"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55"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55"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66"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55"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8"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8"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9"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8"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8"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6"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35" fillId="69" borderId="20" applyNumberFormat="0" applyProtection="0">
      <alignment vertical="center"/>
    </xf>
    <xf numFmtId="4" fontId="40" fillId="72" borderId="20" applyNumberFormat="0" applyProtection="0">
      <alignment vertical="center"/>
    </xf>
    <xf numFmtId="0" fontId="3" fillId="66" borderId="20" applyNumberFormat="0" applyProtection="0">
      <alignment horizontal="left" vertical="center" indent="1"/>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41" fillId="69" borderId="20" applyNumberFormat="0" applyProtection="0">
      <alignment vertical="center"/>
    </xf>
    <xf numFmtId="4" fontId="82" fillId="72" borderId="20" applyNumberFormat="0" applyProtection="0">
      <alignment vertical="center"/>
    </xf>
    <xf numFmtId="0" fontId="3" fillId="66" borderId="20" applyNumberFormat="0" applyProtection="0">
      <alignment horizontal="left" vertical="top" indent="1"/>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33" fillId="66" borderId="25" applyNumberFormat="0" applyProtection="0">
      <alignment horizontal="left" vertical="center" indent="1"/>
    </xf>
    <xf numFmtId="4" fontId="40" fillId="72" borderId="20" applyNumberFormat="0" applyProtection="0">
      <alignment horizontal="left" vertical="center" indent="1"/>
    </xf>
    <xf numFmtId="0" fontId="3" fillId="69"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3" fillId="69" borderId="20" applyNumberFormat="0" applyProtection="0">
      <alignment horizontal="left" vertical="center"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3" fillId="69" borderId="20" applyNumberFormat="0" applyProtection="0">
      <alignment horizontal="left" vertical="center" indent="1"/>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0" fontId="3" fillId="69" borderId="20" applyNumberFormat="0" applyProtection="0">
      <alignment horizontal="left" vertical="center" indent="1"/>
    </xf>
    <xf numFmtId="4" fontId="40" fillId="101" borderId="20" applyNumberFormat="0" applyProtection="0">
      <alignment horizontal="right" vertical="center"/>
    </xf>
    <xf numFmtId="4" fontId="40" fillId="101" borderId="20" applyNumberFormat="0" applyProtection="0">
      <alignment horizontal="right" vertical="center"/>
    </xf>
    <xf numFmtId="0" fontId="3" fillId="69" borderId="20" applyNumberFormat="0" applyProtection="0">
      <alignment horizontal="left" vertical="center" indent="1"/>
    </xf>
    <xf numFmtId="4" fontId="40" fillId="101" borderId="20" applyNumberFormat="0" applyProtection="0">
      <alignment horizontal="right" vertical="center"/>
    </xf>
    <xf numFmtId="0" fontId="3" fillId="69" borderId="20" applyNumberFormat="0" applyProtection="0">
      <alignment horizontal="left" vertical="center" indent="1"/>
    </xf>
    <xf numFmtId="4" fontId="40" fillId="101" borderId="20" applyNumberFormat="0" applyProtection="0">
      <alignment horizontal="right" vertical="center"/>
    </xf>
    <xf numFmtId="4" fontId="40"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41" fillId="69" borderId="20" applyNumberFormat="0" applyProtection="0">
      <alignment horizontal="right" vertical="center"/>
    </xf>
    <xf numFmtId="4" fontId="82" fillId="101" borderId="20" applyNumberFormat="0" applyProtection="0">
      <alignment horizontal="right" vertical="center"/>
    </xf>
    <xf numFmtId="0" fontId="3" fillId="69" borderId="20" applyNumberFormat="0" applyProtection="0">
      <alignment horizontal="left" vertical="top" indent="1"/>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0" fontId="3" fillId="69" borderId="20" applyNumberFormat="0" applyProtection="0">
      <alignment horizontal="left" vertical="top"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0" fontId="3" fillId="69" borderId="20" applyNumberFormat="0" applyProtection="0">
      <alignment horizontal="left" vertical="top"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0" fontId="3" fillId="69" borderId="20" applyNumberFormat="0" applyProtection="0">
      <alignment horizontal="left" vertical="top"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3" fillId="69"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46" fillId="69" borderId="20" applyNumberFormat="0" applyProtection="0">
      <alignment horizontal="right" vertical="center"/>
    </xf>
    <xf numFmtId="4" fontId="88" fillId="101" borderId="20" applyNumberFormat="0" applyProtection="0">
      <alignment horizontal="right" vertical="center"/>
    </xf>
    <xf numFmtId="0" fontId="3" fillId="69" borderId="20" applyNumberFormat="0" applyProtection="0">
      <alignment horizontal="left" vertical="top" indent="1"/>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4" fontId="40" fillId="63" borderId="34" applyNumberFormat="0" applyProtection="0">
      <alignment horizontal="right" vertical="center"/>
    </xf>
    <xf numFmtId="0" fontId="3" fillId="84" borderId="34" applyNumberFormat="0" applyProtection="0">
      <alignment horizontal="left" vertical="center" indent="1"/>
    </xf>
    <xf numFmtId="0" fontId="23" fillId="102" borderId="20" applyNumberFormat="0" applyProtection="0">
      <alignment horizontal="left" vertical="top"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127" fillId="0" borderId="86" applyFill="0" applyBorder="0" applyProtection="0">
      <alignment horizontal="left" vertical="top"/>
    </xf>
    <xf numFmtId="0" fontId="36" fillId="0" borderId="94" applyNumberFormat="0" applyFill="0" applyAlignment="0" applyProtection="0"/>
    <xf numFmtId="0" fontId="36" fillId="0" borderId="94" applyNumberFormat="0" applyFill="0" applyAlignment="0" applyProtection="0"/>
    <xf numFmtId="3" fontId="124" fillId="0" borderId="42"/>
    <xf numFmtId="0" fontId="23" fillId="101" borderId="20" applyNumberFormat="0" applyProtection="0">
      <alignment horizontal="left" vertical="top" indent="1"/>
    </xf>
    <xf numFmtId="0" fontId="23" fillId="101" borderId="20" applyNumberFormat="0" applyProtection="0">
      <alignment horizontal="left" vertical="top" indent="1"/>
    </xf>
    <xf numFmtId="4" fontId="88" fillId="101" borderId="20" applyNumberFormat="0" applyProtection="0">
      <alignment horizontal="right" vertical="center"/>
    </xf>
    <xf numFmtId="4" fontId="85" fillId="104" borderId="20" applyNumberFormat="0" applyProtection="0">
      <alignment horizontal="left" vertical="center" indent="1"/>
    </xf>
    <xf numFmtId="0" fontId="3" fillId="4" borderId="34" applyNumberFormat="0" applyProtection="0">
      <alignment horizontal="left" vertical="center" indent="1"/>
    </xf>
    <xf numFmtId="4" fontId="88" fillId="101" borderId="20" applyNumberFormat="0" applyProtection="0">
      <alignment horizontal="right" vertical="center"/>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41" fillId="69"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33" fillId="66" borderId="25"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41" fillId="69"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35" fillId="69"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140" fillId="104" borderId="34" applyNumberFormat="0" applyAlignment="0" applyProtection="0"/>
    <xf numFmtId="0" fontId="140" fillId="104" borderId="34" applyNumberFormat="0" applyAlignment="0" applyProtection="0"/>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35" fillId="66"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35" fillId="62"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35" fillId="64"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35" fillId="63"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35" fillId="59"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35" fillId="61"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35" fillId="60"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35" fillId="5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35" fillId="5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35" fillId="56"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34"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0" fontId="40" fillId="108" borderId="93" applyNumberFormat="0" applyFont="0" applyAlignment="0" applyProtection="0"/>
    <xf numFmtId="0" fontId="40" fillId="108" borderId="93" applyNumberFormat="0" applyFont="0" applyAlignment="0" applyProtection="0"/>
    <xf numFmtId="0" fontId="135" fillId="116" borderId="92" applyNumberFormat="0" applyAlignment="0" applyProtection="0"/>
    <xf numFmtId="0" fontId="135" fillId="116" borderId="92" applyNumberFormat="0" applyAlignment="0" applyProtection="0"/>
    <xf numFmtId="4" fontId="35" fillId="61" borderId="20" applyNumberFormat="0" applyProtection="0">
      <alignment horizontal="right" vertical="center"/>
    </xf>
    <xf numFmtId="0" fontId="121" fillId="104" borderId="92" applyNumberFormat="0" applyAlignment="0" applyProtection="0"/>
    <xf numFmtId="0" fontId="121" fillId="104" borderId="92" applyNumberFormat="0" applyAlignment="0" applyProtection="0"/>
    <xf numFmtId="0" fontId="120" fillId="0" borderId="44" applyFill="0" applyProtection="0">
      <alignment horizontal="right"/>
    </xf>
    <xf numFmtId="4" fontId="46" fillId="69" borderId="20" applyNumberFormat="0" applyProtection="0">
      <alignment horizontal="right" vertical="center"/>
    </xf>
    <xf numFmtId="4" fontId="45" fillId="68" borderId="25" applyNumberFormat="0" applyProtection="0">
      <alignment horizontal="left" vertical="center" indent="1"/>
    </xf>
    <xf numFmtId="0" fontId="40" fillId="68" borderId="20" applyNumberFormat="0" applyProtection="0">
      <alignment horizontal="left" vertical="top" indent="1"/>
    </xf>
    <xf numFmtId="4" fontId="41" fillId="69" borderId="20" applyNumberFormat="0" applyProtection="0">
      <alignment horizontal="right" vertical="center"/>
    </xf>
    <xf numFmtId="4" fontId="35" fillId="69" borderId="20" applyNumberFormat="0" applyProtection="0">
      <alignment horizontal="right" vertical="center"/>
    </xf>
    <xf numFmtId="0" fontId="40" fillId="72" borderId="20" applyNumberFormat="0" applyProtection="0">
      <alignment horizontal="left" vertical="top" indent="1"/>
    </xf>
    <xf numFmtId="4" fontId="33" fillId="66" borderId="25" applyNumberFormat="0" applyProtection="0">
      <alignment horizontal="left" vertical="center" indent="1"/>
    </xf>
    <xf numFmtId="4" fontId="41" fillId="69" borderId="20" applyNumberFormat="0" applyProtection="0">
      <alignment vertical="center"/>
    </xf>
    <xf numFmtId="4" fontId="35" fillId="69" borderId="20" applyNumberFormat="0" applyProtection="0">
      <alignment vertical="center"/>
    </xf>
    <xf numFmtId="0" fontId="14" fillId="71" borderId="24" applyBorder="0"/>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55" borderId="20" applyNumberFormat="0" applyProtection="0">
      <alignment horizontal="left" vertical="top" indent="1"/>
    </xf>
    <xf numFmtId="4" fontId="35" fillId="62" borderId="20" applyNumberFormat="0" applyProtection="0">
      <alignment horizontal="right" vertical="center"/>
    </xf>
    <xf numFmtId="4" fontId="35" fillId="64" borderId="20" applyNumberFormat="0" applyProtection="0">
      <alignment horizontal="right" vertical="center"/>
    </xf>
    <xf numFmtId="4" fontId="35" fillId="63" borderId="20" applyNumberFormat="0" applyProtection="0">
      <alignment horizontal="right" vertical="center"/>
    </xf>
    <xf numFmtId="4" fontId="35" fillId="59" borderId="20" applyNumberFormat="0" applyProtection="0">
      <alignment horizontal="right" vertical="center"/>
    </xf>
    <xf numFmtId="4" fontId="35" fillId="61" borderId="20" applyNumberFormat="0" applyProtection="0">
      <alignment horizontal="right" vertical="center"/>
    </xf>
    <xf numFmtId="4" fontId="35" fillId="60" borderId="20" applyNumberFormat="0" applyProtection="0">
      <alignment horizontal="right" vertical="center"/>
    </xf>
    <xf numFmtId="4" fontId="35" fillId="58" borderId="20" applyNumberFormat="0" applyProtection="0">
      <alignment horizontal="right" vertical="center"/>
    </xf>
    <xf numFmtId="4" fontId="35" fillId="57" borderId="20" applyNumberFormat="0" applyProtection="0">
      <alignment horizontal="right" vertical="center"/>
    </xf>
    <xf numFmtId="4" fontId="35" fillId="56" borderId="20" applyNumberFormat="0" applyProtection="0">
      <alignment horizontal="right" vertical="center"/>
    </xf>
    <xf numFmtId="0" fontId="36" fillId="54" borderId="20" applyNumberFormat="0" applyProtection="0">
      <alignment horizontal="left" vertical="top" indent="1"/>
    </xf>
    <xf numFmtId="4" fontId="35" fillId="54" borderId="20" applyNumberFormat="0" applyProtection="0">
      <alignment horizontal="left" vertical="center" indent="1"/>
    </xf>
    <xf numFmtId="4" fontId="34" fillId="54" borderId="20" applyNumberFormat="0" applyProtection="0">
      <alignment vertical="center"/>
    </xf>
    <xf numFmtId="4" fontId="33" fillId="54" borderId="20" applyNumberFormat="0" applyProtection="0">
      <alignment vertical="center"/>
    </xf>
    <xf numFmtId="0" fontId="36" fillId="0" borderId="94" applyNumberFormat="0" applyFill="0" applyAlignment="0" applyProtection="0"/>
    <xf numFmtId="0" fontId="36" fillId="0" borderId="94" applyNumberFormat="0" applyFill="0" applyAlignment="0" applyProtection="0"/>
    <xf numFmtId="0" fontId="3" fillId="84" borderId="34" applyNumberFormat="0" applyProtection="0">
      <alignment horizontal="left" vertical="center" indent="1"/>
    </xf>
    <xf numFmtId="0" fontId="3" fillId="66"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4" fontId="35" fillId="59" borderId="20" applyNumberFormat="0" applyProtection="0">
      <alignment horizontal="right" vertical="center"/>
    </xf>
    <xf numFmtId="0" fontId="3" fillId="0" borderId="34" applyNumberFormat="0" applyProtection="0">
      <alignment horizontal="left" vertical="center" indent="1"/>
    </xf>
    <xf numFmtId="0" fontId="3" fillId="106" borderId="34" applyNumberFormat="0" applyProtection="0">
      <alignment horizontal="left" vertical="center" indent="1"/>
    </xf>
    <xf numFmtId="0" fontId="3" fillId="84" borderId="34" applyNumberFormat="0" applyProtection="0">
      <alignment horizontal="left" vertical="center" indent="1"/>
    </xf>
    <xf numFmtId="0" fontId="3" fillId="55" borderId="20" applyNumberFormat="0" applyProtection="0">
      <alignment horizontal="left" vertical="top" indent="1"/>
    </xf>
    <xf numFmtId="0" fontId="23" fillId="71" borderId="20" applyNumberFormat="0" applyProtection="0">
      <alignment horizontal="left" vertical="top" indent="1"/>
    </xf>
    <xf numFmtId="0" fontId="3" fillId="106" borderId="34" applyNumberFormat="0" applyProtection="0">
      <alignment horizontal="left" vertical="center" indent="1"/>
    </xf>
    <xf numFmtId="0" fontId="3" fillId="106" borderId="34" applyNumberFormat="0" applyProtection="0">
      <alignment horizontal="left" vertical="center" indent="1"/>
    </xf>
    <xf numFmtId="4" fontId="40" fillId="100" borderId="34" applyNumberFormat="0" applyProtection="0">
      <alignment horizontal="left" vertical="center" indent="1"/>
    </xf>
    <xf numFmtId="0" fontId="23" fillId="71" borderId="20" applyNumberFormat="0" applyProtection="0">
      <alignment horizontal="left" vertical="top" indent="1"/>
    </xf>
    <xf numFmtId="4" fontId="82" fillId="72" borderId="20" applyNumberFormat="0" applyProtection="0">
      <alignment vertical="center"/>
    </xf>
    <xf numFmtId="0" fontId="23" fillId="71" borderId="20" applyNumberFormat="0" applyProtection="0">
      <alignment horizontal="left" vertical="top" indent="1"/>
    </xf>
    <xf numFmtId="0" fontId="23" fillId="71" borderId="20" applyNumberFormat="0" applyProtection="0">
      <alignment horizontal="left" vertical="top" indent="1"/>
    </xf>
    <xf numFmtId="0" fontId="3" fillId="103" borderId="34" applyNumberFormat="0" applyProtection="0">
      <alignment horizontal="left" vertical="center" indent="1"/>
    </xf>
    <xf numFmtId="4" fontId="35" fillId="64" borderId="20" applyNumberFormat="0" applyProtection="0">
      <alignment horizontal="right" vertical="center"/>
    </xf>
    <xf numFmtId="0" fontId="3" fillId="103" borderId="34" applyNumberFormat="0" applyProtection="0">
      <alignment horizontal="left" vertical="center" indent="1"/>
    </xf>
    <xf numFmtId="4" fontId="35" fillId="62" borderId="20" applyNumberFormat="0" applyProtection="0">
      <alignment horizontal="right" vertical="center"/>
    </xf>
    <xf numFmtId="0" fontId="3" fillId="103" borderId="34" applyNumberFormat="0" applyProtection="0">
      <alignment horizontal="left" vertical="center" indent="1"/>
    </xf>
    <xf numFmtId="4" fontId="40" fillId="103" borderId="34" applyNumberFormat="0" applyProtection="0">
      <alignment horizontal="left" vertical="center" indent="1"/>
    </xf>
    <xf numFmtId="4" fontId="40" fillId="103" borderId="34" applyNumberFormat="0" applyProtection="0">
      <alignment horizontal="left" vertical="center" indent="1"/>
    </xf>
    <xf numFmtId="4" fontId="40" fillId="103" borderId="34" applyNumberFormat="0" applyProtection="0">
      <alignment horizontal="left" vertical="center" indent="1"/>
    </xf>
    <xf numFmtId="0" fontId="3" fillId="103" borderId="34" applyNumberFormat="0" applyProtection="0">
      <alignment horizontal="left" vertical="center" indent="1"/>
    </xf>
    <xf numFmtId="4" fontId="40" fillId="103" borderId="34" applyNumberFormat="0" applyProtection="0">
      <alignment horizontal="left" vertical="center" indent="1"/>
    </xf>
    <xf numFmtId="0" fontId="3" fillId="103" borderId="34" applyNumberFormat="0" applyProtection="0">
      <alignment horizontal="left" vertical="center" indent="1"/>
    </xf>
    <xf numFmtId="0" fontId="3" fillId="103" borderId="34" applyNumberFormat="0" applyProtection="0">
      <alignment horizontal="left" vertical="center" indent="1"/>
    </xf>
    <xf numFmtId="4" fontId="40" fillId="97" borderId="34" applyNumberFormat="0" applyProtection="0">
      <alignment horizontal="right" vertical="center"/>
    </xf>
    <xf numFmtId="4" fontId="45" fillId="68" borderId="25" applyNumberFormat="0" applyProtection="0">
      <alignment horizontal="left" vertical="center" indent="1"/>
    </xf>
    <xf numFmtId="4" fontId="40" fillId="102" borderId="20" applyNumberFormat="0" applyProtection="0">
      <alignment horizontal="left" vertical="center" indent="1"/>
    </xf>
    <xf numFmtId="0" fontId="40" fillId="68" borderId="20" applyNumberFormat="0" applyProtection="0">
      <alignment horizontal="left" vertical="top" indent="1"/>
    </xf>
    <xf numFmtId="4" fontId="40" fillId="102" borderId="20" applyNumberFormat="0" applyProtection="0">
      <alignment horizontal="left" vertical="center" indent="1"/>
    </xf>
    <xf numFmtId="0" fontId="40" fillId="68" borderId="20" applyNumberFormat="0" applyProtection="0">
      <alignment horizontal="left" vertical="top" indent="1"/>
    </xf>
    <xf numFmtId="0" fontId="40" fillId="68" borderId="20" applyNumberFormat="0" applyProtection="0">
      <alignment horizontal="left" vertical="top" indent="1"/>
    </xf>
    <xf numFmtId="4" fontId="40" fillId="102" borderId="20" applyNumberFormat="0" applyProtection="0">
      <alignment horizontal="left" vertical="center" indent="1"/>
    </xf>
    <xf numFmtId="0" fontId="40" fillId="68" borderId="20" applyNumberFormat="0" applyProtection="0">
      <alignment horizontal="left" vertical="top" indent="1"/>
    </xf>
    <xf numFmtId="0" fontId="40" fillId="68" borderId="20" applyNumberFormat="0" applyProtection="0">
      <alignment horizontal="left" vertical="top" indent="1"/>
    </xf>
    <xf numFmtId="4" fontId="40" fillId="102" borderId="20" applyNumberFormat="0" applyProtection="0">
      <alignment horizontal="left" vertical="center"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4" fontId="40" fillId="102" borderId="20" applyNumberFormat="0" applyProtection="0">
      <alignment horizontal="left" vertical="center"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46" fillId="69"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0" fontId="3" fillId="84" borderId="34" applyNumberFormat="0" applyProtection="0">
      <alignment horizontal="left" vertical="center" indent="1"/>
    </xf>
    <xf numFmtId="0" fontId="3" fillId="55" borderId="20" applyNumberFormat="0" applyProtection="0">
      <alignment horizontal="left" vertical="center" indent="1"/>
    </xf>
    <xf numFmtId="4" fontId="33" fillId="66" borderId="20" applyNumberFormat="0" applyProtection="0">
      <alignment horizontal="left" vertical="center" indent="1"/>
    </xf>
    <xf numFmtId="4" fontId="40" fillId="102" borderId="20" applyNumberFormat="0" applyProtection="0">
      <alignment horizontal="right" vertical="center"/>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120" fillId="0" borderId="44" applyFill="0" applyProtection="0">
      <alignment horizontal="right"/>
    </xf>
    <xf numFmtId="0" fontId="3" fillId="69" borderId="20" applyNumberFormat="0" applyProtection="0">
      <alignment horizontal="left" vertical="top" indent="1"/>
    </xf>
    <xf numFmtId="4" fontId="40" fillId="102"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top" indent="1"/>
    </xf>
    <xf numFmtId="4" fontId="82" fillId="101" borderId="20" applyNumberFormat="0" applyProtection="0">
      <alignment horizontal="right" vertical="center"/>
    </xf>
    <xf numFmtId="0" fontId="3" fillId="69" borderId="20" applyNumberFormat="0" applyProtection="0">
      <alignment horizontal="left" vertical="center" indent="1"/>
    </xf>
    <xf numFmtId="0" fontId="40" fillId="72" borderId="20" applyNumberFormat="0" applyProtection="0">
      <alignment horizontal="left" vertical="top" indent="1"/>
    </xf>
    <xf numFmtId="0" fontId="121" fillId="104" borderId="92" applyNumberFormat="0" applyAlignment="0" applyProtection="0"/>
    <xf numFmtId="0" fontId="3" fillId="66" borderId="20" applyNumberFormat="0" applyProtection="0">
      <alignment horizontal="left" vertical="top" indent="1"/>
    </xf>
    <xf numFmtId="0" fontId="3" fillId="55" borderId="20" applyNumberFormat="0" applyProtection="0">
      <alignment horizontal="left" vertical="top" indent="1"/>
    </xf>
    <xf numFmtId="4" fontId="88" fillId="101" borderId="20" applyNumberFormat="0" applyProtection="0">
      <alignment horizontal="right" vertical="center"/>
    </xf>
    <xf numFmtId="4" fontId="35" fillId="54" borderId="20" applyNumberFormat="0" applyProtection="0">
      <alignment horizontal="left" vertical="center" indent="1"/>
    </xf>
    <xf numFmtId="0" fontId="121" fillId="104" borderId="92" applyNumberFormat="0" applyAlignment="0" applyProtection="0"/>
    <xf numFmtId="0" fontId="40" fillId="72" borderId="20" applyNumberFormat="0" applyProtection="0">
      <alignment horizontal="left" vertical="top" indent="1"/>
    </xf>
    <xf numFmtId="0" fontId="121" fillId="104" borderId="92" applyNumberFormat="0" applyAlignment="0" applyProtection="0"/>
    <xf numFmtId="0" fontId="3" fillId="69" borderId="20" applyNumberFormat="0" applyProtection="0">
      <alignment horizontal="left" vertical="top" indent="1"/>
    </xf>
    <xf numFmtId="0" fontId="3" fillId="69" borderId="20" applyNumberFormat="0" applyProtection="0">
      <alignment horizontal="left" vertical="center" indent="1"/>
    </xf>
    <xf numFmtId="4" fontId="88" fillId="101" borderId="20" applyNumberFormat="0" applyProtection="0">
      <alignment horizontal="right" vertical="center"/>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4" fontId="36" fillId="54" borderId="20" applyNumberFormat="0" applyProtection="0">
      <alignment horizontal="left" vertical="center" indent="1"/>
    </xf>
    <xf numFmtId="4" fontId="40" fillId="85" borderId="20" applyNumberFormat="0" applyProtection="0">
      <alignment horizontal="right" vertical="center"/>
    </xf>
    <xf numFmtId="4" fontId="40" fillId="85" borderId="20" applyNumberFormat="0" applyProtection="0">
      <alignment horizontal="right" vertical="center"/>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23" fillId="101" borderId="20" applyNumberFormat="0" applyProtection="0">
      <alignment horizontal="left" vertical="top" indent="1"/>
    </xf>
    <xf numFmtId="0" fontId="23" fillId="107" borderId="20" applyNumberFormat="0" applyProtection="0">
      <alignment horizontal="left" vertical="top" indent="1"/>
    </xf>
    <xf numFmtId="4" fontId="40" fillId="102" borderId="20" applyNumberFormat="0" applyProtection="0">
      <alignment horizontal="left" vertical="center" indent="1"/>
    </xf>
    <xf numFmtId="0" fontId="23" fillId="102" borderId="20" applyNumberFormat="0" applyProtection="0">
      <alignment horizontal="left" vertical="top" indent="1"/>
    </xf>
    <xf numFmtId="4" fontId="40" fillId="85" borderId="20" applyNumberFormat="0" applyProtection="0">
      <alignment horizontal="right" vertical="center"/>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23" fillId="71" borderId="20" applyNumberFormat="0" applyProtection="0">
      <alignment horizontal="left" vertical="top"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101" borderId="20" applyNumberFormat="0" applyProtection="0">
      <alignment horizontal="right" vertical="center"/>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36" fillId="82" borderId="20" applyNumberFormat="0" applyProtection="0">
      <alignment vertical="center"/>
    </xf>
    <xf numFmtId="4" fontId="36" fillId="54" borderId="20" applyNumberFormat="0" applyProtection="0">
      <alignment horizontal="left" vertical="center" indent="1"/>
    </xf>
    <xf numFmtId="4" fontId="36" fillId="54" borderId="20" applyNumberFormat="0" applyProtection="0">
      <alignment horizontal="left" vertical="center" indent="1"/>
    </xf>
    <xf numFmtId="0" fontId="36" fillId="54" borderId="20" applyNumberFormat="0" applyProtection="0">
      <alignment horizontal="left" vertical="top" indent="1"/>
    </xf>
    <xf numFmtId="4" fontId="40" fillId="85" borderId="20" applyNumberFormat="0" applyProtection="0">
      <alignment horizontal="right" vertical="center"/>
    </xf>
    <xf numFmtId="0" fontId="3" fillId="66"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center" indent="1"/>
    </xf>
    <xf numFmtId="4" fontId="113" fillId="54" borderId="20" applyNumberFormat="0" applyProtection="0">
      <alignment vertical="center"/>
    </xf>
    <xf numFmtId="0" fontId="120" fillId="0" borderId="44" applyFill="0" applyProtection="0">
      <alignment horizontal="right"/>
    </xf>
    <xf numFmtId="0" fontId="121" fillId="104" borderId="92" applyNumberFormat="0" applyAlignment="0" applyProtection="0"/>
    <xf numFmtId="0" fontId="121" fillId="104" borderId="92" applyNumberFormat="0" applyAlignment="0" applyProtection="0"/>
    <xf numFmtId="0" fontId="40" fillId="68" borderId="20" applyNumberFormat="0" applyProtection="0">
      <alignment horizontal="left" vertical="top" indent="1"/>
    </xf>
    <xf numFmtId="0" fontId="3" fillId="0" borderId="34" applyNumberFormat="0" applyProtection="0">
      <alignment horizontal="left" vertical="center" indent="1"/>
    </xf>
    <xf numFmtId="4" fontId="33" fillId="66" borderId="20" applyNumberFormat="0" applyProtection="0">
      <alignment horizontal="left" vertical="center" indent="1"/>
    </xf>
    <xf numFmtId="4" fontId="41" fillId="69" borderId="20" applyNumberFormat="0" applyProtection="0">
      <alignment horizontal="right" vertical="center"/>
    </xf>
    <xf numFmtId="4" fontId="82" fillId="100" borderId="34" applyNumberFormat="0" applyProtection="0">
      <alignment horizontal="right" vertical="center"/>
    </xf>
    <xf numFmtId="4" fontId="40" fillId="72" borderId="34" applyNumberFormat="0" applyProtection="0">
      <alignment horizontal="left" vertical="center" indent="1"/>
    </xf>
    <xf numFmtId="4" fontId="40" fillId="72" borderId="20" applyNumberFormat="0" applyProtection="0">
      <alignment horizontal="left" vertical="center" indent="1"/>
    </xf>
    <xf numFmtId="4" fontId="40" fillId="72" borderId="34" applyNumberFormat="0" applyProtection="0">
      <alignment horizontal="left" vertical="center" indent="1"/>
    </xf>
    <xf numFmtId="4" fontId="41" fillId="69" borderId="20" applyNumberFormat="0" applyProtection="0">
      <alignment vertical="center"/>
    </xf>
    <xf numFmtId="4" fontId="82" fillId="72" borderId="34" applyNumberFormat="0" applyProtection="0">
      <alignment vertical="center"/>
    </xf>
    <xf numFmtId="4" fontId="35" fillId="69" borderId="20" applyNumberFormat="0" applyProtection="0">
      <alignment vertical="center"/>
    </xf>
    <xf numFmtId="4" fontId="40" fillId="72" borderId="34" applyNumberFormat="0" applyProtection="0">
      <alignment vertical="center"/>
    </xf>
    <xf numFmtId="4" fontId="88" fillId="101" borderId="20" applyNumberFormat="0" applyProtection="0">
      <alignment horizontal="right" vertical="center"/>
    </xf>
    <xf numFmtId="0" fontId="3" fillId="84" borderId="34" applyNumberFormat="0" applyProtection="0">
      <alignment horizontal="left" vertical="center" indent="1"/>
    </xf>
    <xf numFmtId="0" fontId="23" fillId="101" borderId="20" applyNumberFormat="0" applyProtection="0">
      <alignment horizontal="left" vertical="top" indent="1"/>
    </xf>
    <xf numFmtId="0" fontId="3" fillId="84" borderId="34" applyNumberFormat="0" applyProtection="0">
      <alignment horizontal="left" vertical="center" indent="1"/>
    </xf>
    <xf numFmtId="0" fontId="23" fillId="107" borderId="20" applyNumberFormat="0" applyProtection="0">
      <alignment horizontal="left" vertical="top" indent="1"/>
    </xf>
    <xf numFmtId="0" fontId="23" fillId="102" borderId="20" applyNumberFormat="0" applyProtection="0">
      <alignment horizontal="left" vertical="top" indent="1"/>
    </xf>
    <xf numFmtId="0" fontId="3" fillId="106" borderId="34" applyNumberFormat="0" applyProtection="0">
      <alignment horizontal="left" vertical="center" indent="1"/>
    </xf>
    <xf numFmtId="0" fontId="3" fillId="106" borderId="34" applyNumberFormat="0" applyProtection="0">
      <alignment horizontal="left" vertical="center" indent="1"/>
    </xf>
    <xf numFmtId="4" fontId="88" fillId="101" borderId="20" applyNumberFormat="0" applyProtection="0">
      <alignment horizontal="right" vertical="center"/>
    </xf>
    <xf numFmtId="4" fontId="35" fillId="66" borderId="20" applyNumberFormat="0" applyProtection="0">
      <alignment horizontal="right" vertical="center"/>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4" fontId="40" fillId="63" borderId="34" applyNumberFormat="0" applyProtection="0">
      <alignment horizontal="right" vertical="center"/>
    </xf>
    <xf numFmtId="4" fontId="35" fillId="59" borderId="20" applyNumberFormat="0" applyProtection="0">
      <alignment horizontal="right" vertical="center"/>
    </xf>
    <xf numFmtId="0" fontId="3" fillId="55" borderId="20" applyNumberFormat="0" applyProtection="0">
      <alignment horizontal="left" vertical="center" indent="1"/>
    </xf>
    <xf numFmtId="4" fontId="40" fillId="93" borderId="34" applyNumberFormat="0" applyProtection="0">
      <alignment horizontal="right" vertical="center"/>
    </xf>
    <xf numFmtId="4" fontId="40" fillId="91" borderId="34" applyNumberFormat="0" applyProtection="0">
      <alignment horizontal="right" vertical="center"/>
    </xf>
    <xf numFmtId="4" fontId="40" fillId="91" borderId="34" applyNumberFormat="0" applyProtection="0">
      <alignment horizontal="right" vertical="center"/>
    </xf>
    <xf numFmtId="4" fontId="35" fillId="60" borderId="20" applyNumberFormat="0" applyProtection="0">
      <alignment horizontal="right" vertical="center"/>
    </xf>
    <xf numFmtId="4" fontId="40" fillId="61" borderId="34" applyNumberFormat="0" applyProtection="0">
      <alignment horizontal="right" vertical="center"/>
    </xf>
    <xf numFmtId="4" fontId="40" fillId="56" borderId="34" applyNumberFormat="0" applyProtection="0">
      <alignment horizontal="right" vertical="center"/>
    </xf>
    <xf numFmtId="4" fontId="35" fillId="57" borderId="20" applyNumberFormat="0" applyProtection="0">
      <alignment horizontal="right" vertical="center"/>
    </xf>
    <xf numFmtId="4" fontId="40" fillId="57" borderId="34" applyNumberFormat="0" applyProtection="0">
      <alignment horizontal="right" vertical="center"/>
    </xf>
    <xf numFmtId="4" fontId="40" fillId="57" borderId="34" applyNumberFormat="0" applyProtection="0">
      <alignment horizontal="right" vertical="center"/>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3" fillId="84" borderId="34" applyNumberFormat="0" applyProtection="0">
      <alignment horizontal="left" vertical="center" indent="1"/>
    </xf>
    <xf numFmtId="0" fontId="135" fillId="116" borderId="92" applyNumberFormat="0" applyAlignment="0" applyProtection="0"/>
    <xf numFmtId="0" fontId="135" fillId="116" borderId="92" applyNumberFormat="0" applyAlignment="0" applyProtection="0"/>
    <xf numFmtId="4" fontId="40" fillId="54" borderId="34" applyNumberFormat="0" applyProtection="0">
      <alignment horizontal="left" vertical="center" indent="1"/>
    </xf>
    <xf numFmtId="194" fontId="124" fillId="0" borderId="87">
      <alignment horizontal="right"/>
    </xf>
    <xf numFmtId="4" fontId="40" fillId="54" borderId="34" applyNumberFormat="0" applyProtection="0">
      <alignment horizontal="left" vertical="center" indent="1"/>
    </xf>
    <xf numFmtId="4" fontId="35" fillId="54" borderId="20" applyNumberFormat="0" applyProtection="0">
      <alignment horizontal="left" vertical="center" indent="1"/>
    </xf>
    <xf numFmtId="4" fontId="34" fillId="54" borderId="20" applyNumberFormat="0" applyProtection="0">
      <alignment vertical="center"/>
    </xf>
    <xf numFmtId="4" fontId="40" fillId="54" borderId="34" applyNumberFormat="0" applyProtection="0">
      <alignment vertical="center"/>
    </xf>
    <xf numFmtId="0" fontId="36" fillId="54" borderId="20" applyNumberFormat="0" applyProtection="0">
      <alignment horizontal="left" vertical="top" indent="1"/>
    </xf>
    <xf numFmtId="4" fontId="35" fillId="58" borderId="20" applyNumberFormat="0" applyProtection="0">
      <alignment horizontal="right" vertical="center"/>
    </xf>
    <xf numFmtId="4" fontId="35" fillId="59" borderId="20" applyNumberFormat="0" applyProtection="0">
      <alignment horizontal="right" vertical="center"/>
    </xf>
    <xf numFmtId="4" fontId="35" fillId="62" borderId="20" applyNumberFormat="0" applyProtection="0">
      <alignment horizontal="right" vertical="center"/>
    </xf>
    <xf numFmtId="0" fontId="40" fillId="68" borderId="20" applyNumberFormat="0" applyProtection="0">
      <alignment horizontal="left" vertical="top" indent="1"/>
    </xf>
    <xf numFmtId="4" fontId="36" fillId="82" borderId="20" applyNumberFormat="0" applyProtection="0">
      <alignment vertical="center"/>
    </xf>
    <xf numFmtId="4" fontId="36" fillId="82" borderId="20" applyNumberFormat="0" applyProtection="0">
      <alignment vertical="center"/>
    </xf>
    <xf numFmtId="4" fontId="36" fillId="54" borderId="20" applyNumberFormat="0" applyProtection="0">
      <alignment horizontal="left" vertical="center" indent="1"/>
    </xf>
    <xf numFmtId="0" fontId="78" fillId="79" borderId="34" applyNumberFormat="0" applyAlignment="0" applyProtection="0"/>
    <xf numFmtId="0" fontId="78" fillId="79" borderId="34" applyNumberFormat="0" applyAlignment="0" applyProtection="0"/>
    <xf numFmtId="4" fontId="36" fillId="54"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69" borderId="20" applyNumberFormat="0" applyProtection="0">
      <alignment horizontal="left" vertical="center" indent="1"/>
    </xf>
    <xf numFmtId="0" fontId="40" fillId="108" borderId="93" applyNumberFormat="0" applyFont="0" applyAlignment="0" applyProtection="0"/>
    <xf numFmtId="0" fontId="40" fillId="108" borderId="93" applyNumberFormat="0" applyFont="0" applyAlignment="0" applyProtection="0"/>
    <xf numFmtId="0" fontId="140" fillId="104" borderId="34" applyNumberFormat="0" applyAlignment="0" applyProtection="0"/>
    <xf numFmtId="0" fontId="140" fillId="104" borderId="34" applyNumberFormat="0" applyAlignment="0" applyProtection="0"/>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34"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3" fontId="124" fillId="0" borderId="42"/>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35" fillId="56"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35" fillId="5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35" fillId="5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35" fillId="60"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35" fillId="61"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35" fillId="59"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35" fillId="63"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35" fillId="64"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0" fontId="3" fillId="69" borderId="20" applyNumberFormat="0" applyProtection="0">
      <alignment horizontal="left" vertical="top" indent="1"/>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35" fillId="62"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35" fillId="6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35" fillId="66"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4" fontId="40" fillId="90" borderId="20" applyNumberFormat="0" applyProtection="0">
      <alignment horizontal="right" vertical="center"/>
    </xf>
    <xf numFmtId="0" fontId="3" fillId="55" borderId="20" applyNumberFormat="0" applyProtection="0">
      <alignment horizontal="left" vertical="top" indent="1"/>
    </xf>
    <xf numFmtId="4" fontId="40" fillId="102" borderId="20" applyNumberFormat="0" applyProtection="0">
      <alignment horizontal="right" vertical="center"/>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4" fontId="40" fillId="102" borderId="20" applyNumberFormat="0" applyProtection="0">
      <alignment horizontal="right" vertical="center"/>
    </xf>
    <xf numFmtId="0" fontId="3" fillId="68" borderId="20" applyNumberFormat="0" applyProtection="0">
      <alignment horizontal="left" vertical="center" indent="1"/>
    </xf>
    <xf numFmtId="4" fontId="40" fillId="102" borderId="20" applyNumberFormat="0" applyProtection="0">
      <alignment horizontal="right" vertical="center"/>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center" indent="1"/>
    </xf>
    <xf numFmtId="0" fontId="3" fillId="68" borderId="20" applyNumberFormat="0" applyProtection="0">
      <alignment horizontal="left" vertical="top" indent="1"/>
    </xf>
    <xf numFmtId="0" fontId="3" fillId="55" borderId="20" applyNumberFormat="0" applyProtection="0">
      <alignment horizontal="left" vertical="center" indent="1"/>
    </xf>
    <xf numFmtId="0" fontId="3" fillId="68" borderId="20" applyNumberFormat="0" applyProtection="0">
      <alignment horizontal="left" vertical="top" indent="1"/>
    </xf>
    <xf numFmtId="0" fontId="3" fillId="55"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55"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55"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66"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55"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8"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8"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9"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8"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8"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6"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35" fillId="69" borderId="20" applyNumberFormat="0" applyProtection="0">
      <alignment vertical="center"/>
    </xf>
    <xf numFmtId="4" fontId="40" fillId="72" borderId="20" applyNumberFormat="0" applyProtection="0">
      <alignment vertical="center"/>
    </xf>
    <xf numFmtId="0" fontId="3" fillId="66" borderId="20" applyNumberFormat="0" applyProtection="0">
      <alignment horizontal="left" vertical="center" indent="1"/>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41" fillId="69" borderId="20" applyNumberFormat="0" applyProtection="0">
      <alignment vertical="center"/>
    </xf>
    <xf numFmtId="4" fontId="82" fillId="72" borderId="20" applyNumberFormat="0" applyProtection="0">
      <alignment vertical="center"/>
    </xf>
    <xf numFmtId="0" fontId="3" fillId="66" borderId="20" applyNumberFormat="0" applyProtection="0">
      <alignment horizontal="left" vertical="top" indent="1"/>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33" fillId="66" borderId="25" applyNumberFormat="0" applyProtection="0">
      <alignment horizontal="left" vertical="center" indent="1"/>
    </xf>
    <xf numFmtId="4" fontId="40" fillId="72" borderId="20" applyNumberFormat="0" applyProtection="0">
      <alignment horizontal="left" vertical="center" indent="1"/>
    </xf>
    <xf numFmtId="0" fontId="3" fillId="69"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3" fillId="69" borderId="20" applyNumberFormat="0" applyProtection="0">
      <alignment horizontal="left" vertical="center"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3" fillId="69" borderId="20" applyNumberFormat="0" applyProtection="0">
      <alignment horizontal="left" vertical="center" indent="1"/>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0" fontId="3" fillId="69" borderId="20" applyNumberFormat="0" applyProtection="0">
      <alignment horizontal="left" vertical="center" indent="1"/>
    </xf>
    <xf numFmtId="4" fontId="40" fillId="101" borderId="20" applyNumberFormat="0" applyProtection="0">
      <alignment horizontal="right" vertical="center"/>
    </xf>
    <xf numFmtId="4" fontId="40" fillId="101" borderId="20" applyNumberFormat="0" applyProtection="0">
      <alignment horizontal="right" vertical="center"/>
    </xf>
    <xf numFmtId="0" fontId="3" fillId="69" borderId="20" applyNumberFormat="0" applyProtection="0">
      <alignment horizontal="left" vertical="center" indent="1"/>
    </xf>
    <xf numFmtId="4" fontId="40" fillId="101" borderId="20" applyNumberFormat="0" applyProtection="0">
      <alignment horizontal="right" vertical="center"/>
    </xf>
    <xf numFmtId="0" fontId="3" fillId="69" borderId="20" applyNumberFormat="0" applyProtection="0">
      <alignment horizontal="left" vertical="center" indent="1"/>
    </xf>
    <xf numFmtId="4" fontId="40" fillId="101" borderId="20" applyNumberFormat="0" applyProtection="0">
      <alignment horizontal="right" vertical="center"/>
    </xf>
    <xf numFmtId="4" fontId="40"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41" fillId="69" borderId="20" applyNumberFormat="0" applyProtection="0">
      <alignment horizontal="right" vertical="center"/>
    </xf>
    <xf numFmtId="4" fontId="82" fillId="101" borderId="20" applyNumberFormat="0" applyProtection="0">
      <alignment horizontal="right" vertical="center"/>
    </xf>
    <xf numFmtId="0" fontId="3" fillId="69" borderId="20" applyNumberFormat="0" applyProtection="0">
      <alignment horizontal="left" vertical="top" indent="1"/>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0" fontId="3" fillId="69" borderId="20" applyNumberFormat="0" applyProtection="0">
      <alignment horizontal="left" vertical="top"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0" fontId="3" fillId="69" borderId="20" applyNumberFormat="0" applyProtection="0">
      <alignment horizontal="left" vertical="top"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0" fontId="3" fillId="69" borderId="20" applyNumberFormat="0" applyProtection="0">
      <alignment horizontal="left" vertical="top"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3" fillId="69"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46" fillId="69" borderId="20" applyNumberFormat="0" applyProtection="0">
      <alignment horizontal="right" vertical="center"/>
    </xf>
    <xf numFmtId="4" fontId="88" fillId="101" borderId="20" applyNumberFormat="0" applyProtection="0">
      <alignment horizontal="right" vertical="center"/>
    </xf>
    <xf numFmtId="0" fontId="3" fillId="69" borderId="20" applyNumberFormat="0" applyProtection="0">
      <alignment horizontal="left" vertical="top" indent="1"/>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40" fillId="72" borderId="20" applyNumberFormat="0" applyProtection="0">
      <alignment horizontal="left" vertical="top" indent="1"/>
    </xf>
    <xf numFmtId="0" fontId="90" fillId="67" borderId="85">
      <protection locked="0"/>
    </xf>
    <xf numFmtId="49" fontId="92" fillId="110" borderId="85"/>
    <xf numFmtId="0" fontId="127" fillId="0" borderId="86" applyFill="0" applyBorder="0" applyProtection="0">
      <alignment horizontal="left" vertical="top"/>
    </xf>
    <xf numFmtId="0" fontId="36" fillId="0" borderId="94" applyNumberFormat="0" applyFill="0" applyAlignment="0" applyProtection="0"/>
    <xf numFmtId="0" fontId="36" fillId="0" borderId="94" applyNumberFormat="0" applyFill="0" applyAlignment="0" applyProtection="0"/>
    <xf numFmtId="3" fontId="124" fillId="0" borderId="42"/>
    <xf numFmtId="4" fontId="40" fillId="87" borderId="20" applyNumberFormat="0" applyProtection="0">
      <alignment horizontal="right" vertical="center"/>
    </xf>
    <xf numFmtId="4" fontId="113" fillId="54" borderId="20" applyNumberFormat="0" applyProtection="0">
      <alignment vertical="center"/>
    </xf>
    <xf numFmtId="0" fontId="3" fillId="55" borderId="20" applyNumberFormat="0" applyProtection="0">
      <alignment horizontal="left" vertical="top" indent="1"/>
    </xf>
    <xf numFmtId="0" fontId="40" fillId="72" borderId="20" applyNumberFormat="0" applyProtection="0">
      <alignment horizontal="left" vertical="top" indent="1"/>
    </xf>
    <xf numFmtId="4" fontId="41" fillId="69" borderId="20" applyNumberFormat="0" applyProtection="0">
      <alignment horizontal="right" vertical="center"/>
    </xf>
    <xf numFmtId="4" fontId="35" fillId="57" borderId="20" applyNumberFormat="0" applyProtection="0">
      <alignment horizontal="right" vertical="center"/>
    </xf>
    <xf numFmtId="4" fontId="113" fillId="54" borderId="20" applyNumberFormat="0" applyProtection="0">
      <alignment vertical="center"/>
    </xf>
    <xf numFmtId="4" fontId="88" fillId="101" borderId="20" applyNumberFormat="0" applyProtection="0">
      <alignment horizontal="right" vertical="center"/>
    </xf>
    <xf numFmtId="4" fontId="88" fillId="101" borderId="20" applyNumberFormat="0" applyProtection="0">
      <alignment horizontal="right" vertical="center"/>
    </xf>
    <xf numFmtId="0" fontId="85" fillId="102" borderId="20" applyNumberFormat="0" applyProtection="0">
      <alignment horizontal="left" vertical="top" indent="1"/>
    </xf>
    <xf numFmtId="0" fontId="85" fillId="108" borderId="20" applyNumberFormat="0" applyProtection="0">
      <alignment horizontal="left" vertical="top" indent="1"/>
    </xf>
    <xf numFmtId="0" fontId="23" fillId="107" borderId="20" applyNumberFormat="0" applyProtection="0">
      <alignment horizontal="left" vertical="top" indent="1"/>
    </xf>
    <xf numFmtId="4" fontId="40" fillId="95" borderId="20" applyNumberFormat="0" applyProtection="0">
      <alignment horizontal="right" vertical="center"/>
    </xf>
    <xf numFmtId="0" fontId="3" fillId="55" borderId="20" applyNumberFormat="0" applyProtection="0">
      <alignment horizontal="left" vertical="top" indent="1"/>
    </xf>
    <xf numFmtId="0" fontId="40" fillId="72" borderId="20" applyNumberFormat="0" applyProtection="0">
      <alignment horizontal="left" vertical="top" indent="1"/>
    </xf>
    <xf numFmtId="4" fontId="46" fillId="69" borderId="20" applyNumberFormat="0" applyProtection="0">
      <alignment horizontal="right" vertical="center"/>
    </xf>
    <xf numFmtId="4" fontId="88" fillId="101" borderId="20" applyNumberFormat="0" applyProtection="0">
      <alignment horizontal="right" vertical="center"/>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41" fillId="69"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40" fillId="72" borderId="20" applyNumberFormat="0" applyProtection="0">
      <alignment horizontal="left" vertical="top"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33" fillId="66" borderId="25"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41" fillId="69"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35" fillId="69"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4" fontId="40" fillId="58" borderId="34" applyNumberFormat="0" applyProtection="0">
      <alignment horizontal="right" vertical="center"/>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140" fillId="104" borderId="34" applyNumberFormat="0" applyAlignment="0" applyProtection="0"/>
    <xf numFmtId="0" fontId="140" fillId="104" borderId="34" applyNumberFormat="0" applyAlignment="0" applyProtection="0"/>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35" fillId="66"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35" fillId="62"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35" fillId="64"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35" fillId="63"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35" fillId="59"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35" fillId="61"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35" fillId="60"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35" fillId="5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35" fillId="5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35" fillId="56"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34"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0" fontId="3" fillId="84" borderId="34" applyNumberFormat="0" applyProtection="0">
      <alignment horizontal="left" vertical="center" indent="1"/>
    </xf>
    <xf numFmtId="0" fontId="40" fillId="68" borderId="20" applyNumberFormat="0" applyProtection="0">
      <alignment horizontal="left" vertical="top" indent="1"/>
    </xf>
    <xf numFmtId="4" fontId="40" fillId="63" borderId="34" applyNumberFormat="0" applyProtection="0">
      <alignment horizontal="right" vertical="center"/>
    </xf>
    <xf numFmtId="0" fontId="40" fillId="108" borderId="93" applyNumberFormat="0" applyFont="0" applyAlignment="0" applyProtection="0"/>
    <xf numFmtId="0" fontId="40" fillId="108" borderId="93" applyNumberFormat="0" applyFont="0" applyAlignment="0" applyProtection="0"/>
    <xf numFmtId="0" fontId="135" fillId="116" borderId="92" applyNumberFormat="0" applyAlignment="0" applyProtection="0"/>
    <xf numFmtId="0" fontId="135" fillId="116" borderId="92" applyNumberFormat="0" applyAlignment="0" applyProtection="0"/>
    <xf numFmtId="4" fontId="40" fillId="54" borderId="34" applyNumberFormat="0" applyProtection="0">
      <alignment horizontal="left" vertical="center" indent="1"/>
    </xf>
    <xf numFmtId="4" fontId="40" fillId="93" borderId="34" applyNumberFormat="0" applyProtection="0">
      <alignment horizontal="right" vertical="center"/>
    </xf>
    <xf numFmtId="0" fontId="121" fillId="104" borderId="92" applyNumberFormat="0" applyAlignment="0" applyProtection="0"/>
    <xf numFmtId="0" fontId="121" fillId="104" borderId="92" applyNumberFormat="0" applyAlignment="0" applyProtection="0"/>
    <xf numFmtId="0" fontId="120" fillId="0" borderId="44" applyFill="0" applyProtection="0">
      <alignment horizontal="right"/>
    </xf>
    <xf numFmtId="4" fontId="40" fillId="64" borderId="34" applyNumberFormat="0" applyProtection="0">
      <alignment horizontal="right" vertical="center"/>
    </xf>
    <xf numFmtId="4" fontId="46" fillId="69" borderId="20" applyNumberFormat="0" applyProtection="0">
      <alignment horizontal="right" vertical="center"/>
    </xf>
    <xf numFmtId="4" fontId="45" fillId="68" borderId="25" applyNumberFormat="0" applyProtection="0">
      <alignment horizontal="left" vertical="center" indent="1"/>
    </xf>
    <xf numFmtId="0" fontId="40" fillId="68" borderId="20" applyNumberFormat="0" applyProtection="0">
      <alignment horizontal="left" vertical="top" indent="1"/>
    </xf>
    <xf numFmtId="4" fontId="41" fillId="69" borderId="20" applyNumberFormat="0" applyProtection="0">
      <alignment horizontal="right" vertical="center"/>
    </xf>
    <xf numFmtId="4" fontId="35" fillId="69" borderId="20" applyNumberFormat="0" applyProtection="0">
      <alignment horizontal="right" vertical="center"/>
    </xf>
    <xf numFmtId="0" fontId="40" fillId="72" borderId="20" applyNumberFormat="0" applyProtection="0">
      <alignment horizontal="left" vertical="top" indent="1"/>
    </xf>
    <xf numFmtId="4" fontId="33" fillId="66" borderId="25" applyNumberFormat="0" applyProtection="0">
      <alignment horizontal="left" vertical="center" indent="1"/>
    </xf>
    <xf numFmtId="4" fontId="41" fillId="69" borderId="20" applyNumberFormat="0" applyProtection="0">
      <alignment vertical="center"/>
    </xf>
    <xf numFmtId="4" fontId="35" fillId="69" borderId="20" applyNumberFormat="0" applyProtection="0">
      <alignment vertical="center"/>
    </xf>
    <xf numFmtId="0" fontId="14" fillId="71" borderId="24" applyBorder="0"/>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55" borderId="20" applyNumberFormat="0" applyProtection="0">
      <alignment horizontal="left" vertical="top" indent="1"/>
    </xf>
    <xf numFmtId="4" fontId="35" fillId="62" borderId="20" applyNumberFormat="0" applyProtection="0">
      <alignment horizontal="right" vertical="center"/>
    </xf>
    <xf numFmtId="4" fontId="35" fillId="64" borderId="20" applyNumberFormat="0" applyProtection="0">
      <alignment horizontal="right" vertical="center"/>
    </xf>
    <xf numFmtId="4" fontId="35" fillId="63" borderId="20" applyNumberFormat="0" applyProtection="0">
      <alignment horizontal="right" vertical="center"/>
    </xf>
    <xf numFmtId="4" fontId="35" fillId="59" borderId="20" applyNumberFormat="0" applyProtection="0">
      <alignment horizontal="right" vertical="center"/>
    </xf>
    <xf numFmtId="4" fontId="35" fillId="61" borderId="20" applyNumberFormat="0" applyProtection="0">
      <alignment horizontal="right" vertical="center"/>
    </xf>
    <xf numFmtId="4" fontId="35" fillId="60" borderId="20" applyNumberFormat="0" applyProtection="0">
      <alignment horizontal="right" vertical="center"/>
    </xf>
    <xf numFmtId="4" fontId="35" fillId="58" borderId="20" applyNumberFormat="0" applyProtection="0">
      <alignment horizontal="right" vertical="center"/>
    </xf>
    <xf numFmtId="4" fontId="35" fillId="57" borderId="20" applyNumberFormat="0" applyProtection="0">
      <alignment horizontal="right" vertical="center"/>
    </xf>
    <xf numFmtId="4" fontId="35" fillId="56" borderId="20" applyNumberFormat="0" applyProtection="0">
      <alignment horizontal="right" vertical="center"/>
    </xf>
    <xf numFmtId="0" fontId="36" fillId="54" borderId="20" applyNumberFormat="0" applyProtection="0">
      <alignment horizontal="left" vertical="top" indent="1"/>
    </xf>
    <xf numFmtId="4" fontId="35" fillId="54" borderId="20" applyNumberFormat="0" applyProtection="0">
      <alignment horizontal="left" vertical="center" indent="1"/>
    </xf>
    <xf numFmtId="4" fontId="34" fillId="54" borderId="20" applyNumberFormat="0" applyProtection="0">
      <alignment vertical="center"/>
    </xf>
    <xf numFmtId="4" fontId="33" fillId="54" borderId="20" applyNumberFormat="0" applyProtection="0">
      <alignment vertical="center"/>
    </xf>
    <xf numFmtId="0" fontId="36" fillId="0" borderId="94" applyNumberFormat="0" applyFill="0" applyAlignment="0" applyProtection="0"/>
    <xf numFmtId="0" fontId="36" fillId="0" borderId="94" applyNumberFormat="0" applyFill="0" applyAlignment="0" applyProtection="0"/>
    <xf numFmtId="0" fontId="3" fillId="84" borderId="34" applyNumberFormat="0" applyProtection="0">
      <alignment horizontal="left" vertical="center" indent="1"/>
    </xf>
    <xf numFmtId="0" fontId="3" fillId="66"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4" fontId="40" fillId="64" borderId="34" applyNumberFormat="0" applyProtection="0">
      <alignment horizontal="right" vertical="center"/>
    </xf>
    <xf numFmtId="4" fontId="35" fillId="63" borderId="20" applyNumberFormat="0" applyProtection="0">
      <alignment horizontal="right" vertical="center"/>
    </xf>
    <xf numFmtId="0" fontId="3" fillId="84" borderId="34" applyNumberFormat="0" applyProtection="0">
      <alignment horizontal="left" vertical="center" indent="1"/>
    </xf>
    <xf numFmtId="0" fontId="3" fillId="84" borderId="34" applyNumberFormat="0" applyProtection="0">
      <alignment horizontal="left" vertical="center" indent="1"/>
    </xf>
    <xf numFmtId="4" fontId="82" fillId="72" borderId="20" applyNumberFormat="0" applyProtection="0">
      <alignment vertical="center"/>
    </xf>
    <xf numFmtId="194" fontId="124" fillId="0" borderId="87">
      <alignment horizontal="right"/>
    </xf>
    <xf numFmtId="0" fontId="3" fillId="66" borderId="20" applyNumberFormat="0" applyProtection="0">
      <alignment horizontal="left" vertical="center" indent="1"/>
    </xf>
    <xf numFmtId="0" fontId="135" fillId="116" borderId="92" applyNumberFormat="0" applyAlignment="0" applyProtection="0"/>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4" fontId="40" fillId="96" borderId="20" applyNumberFormat="0" applyProtection="0">
      <alignment horizontal="right" vertical="center"/>
    </xf>
    <xf numFmtId="0" fontId="3" fillId="66" borderId="20" applyNumberFormat="0" applyProtection="0">
      <alignment horizontal="left" vertical="top" indent="1"/>
    </xf>
    <xf numFmtId="4" fontId="40" fillId="102" borderId="20" applyNumberFormat="0" applyProtection="0">
      <alignment horizontal="right" vertical="center"/>
    </xf>
    <xf numFmtId="0" fontId="3" fillId="55" borderId="20" applyNumberFormat="0" applyProtection="0">
      <alignment horizontal="left" vertical="top" indent="1"/>
    </xf>
    <xf numFmtId="4" fontId="40" fillId="72" borderId="20" applyNumberFormat="0" applyProtection="0">
      <alignment horizontal="left" vertical="center" indent="1"/>
    </xf>
    <xf numFmtId="0" fontId="3" fillId="55" borderId="20" applyNumberFormat="0" applyProtection="0">
      <alignment horizontal="left" vertical="center" indent="1"/>
    </xf>
    <xf numFmtId="0" fontId="3" fillId="66"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55" borderId="20" applyNumberFormat="0" applyProtection="0">
      <alignment horizontal="left" vertical="top" indent="1"/>
    </xf>
    <xf numFmtId="0" fontId="3" fillId="69"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4" fontId="40" fillId="72" borderId="20" applyNumberFormat="0" applyProtection="0">
      <alignment vertical="center"/>
    </xf>
    <xf numFmtId="4" fontId="82" fillId="72" borderId="20" applyNumberFormat="0" applyProtection="0">
      <alignment vertical="center"/>
    </xf>
    <xf numFmtId="0" fontId="127" fillId="0" borderId="86" applyFill="0" applyBorder="0" applyProtection="0">
      <alignment horizontal="left" vertical="top"/>
    </xf>
    <xf numFmtId="4" fontId="40" fillId="92" borderId="20" applyNumberFormat="0" applyProtection="0">
      <alignment horizontal="right" vertical="center"/>
    </xf>
    <xf numFmtId="0" fontId="40" fillId="68" borderId="20" applyNumberFormat="0" applyProtection="0">
      <alignment horizontal="left" vertical="top" indent="1"/>
    </xf>
    <xf numFmtId="0" fontId="3" fillId="66" borderId="20" applyNumberFormat="0" applyProtection="0">
      <alignment horizontal="left" vertical="top" indent="1"/>
    </xf>
    <xf numFmtId="4" fontId="88" fillId="101" borderId="20" applyNumberFormat="0" applyProtection="0">
      <alignment horizontal="right" vertical="center"/>
    </xf>
    <xf numFmtId="194" fontId="124" fillId="0" borderId="87">
      <alignment horizontal="right"/>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4" fontId="40" fillId="102" borderId="20" applyNumberFormat="0" applyProtection="0">
      <alignment horizontal="right" vertical="center"/>
    </xf>
    <xf numFmtId="4" fontId="40" fillId="88" borderId="20" applyNumberFormat="0" applyProtection="0">
      <alignment horizontal="right" vertical="center"/>
    </xf>
    <xf numFmtId="4" fontId="40" fillId="94" borderId="20" applyNumberFormat="0" applyProtection="0">
      <alignment horizontal="right" vertical="center"/>
    </xf>
    <xf numFmtId="4" fontId="40" fillId="88" borderId="20" applyNumberFormat="0" applyProtection="0">
      <alignment horizontal="right" vertical="center"/>
    </xf>
    <xf numFmtId="4" fontId="35" fillId="56" borderId="20" applyNumberFormat="0" applyProtection="0">
      <alignment horizontal="right" vertical="center"/>
    </xf>
    <xf numFmtId="0" fontId="36" fillId="54" borderId="20" applyNumberFormat="0" applyProtection="0">
      <alignment horizontal="left" vertical="top" indent="1"/>
    </xf>
    <xf numFmtId="4" fontId="36" fillId="54" borderId="20" applyNumberFormat="0" applyProtection="0">
      <alignment horizontal="left" vertical="center" indent="1"/>
    </xf>
    <xf numFmtId="0" fontId="140" fillId="104" borderId="34" applyNumberFormat="0" applyAlignment="0" applyProtection="0"/>
    <xf numFmtId="0" fontId="140" fillId="104" borderId="34" applyNumberFormat="0" applyAlignment="0" applyProtection="0"/>
    <xf numFmtId="4" fontId="36" fillId="54" borderId="20" applyNumberFormat="0" applyProtection="0">
      <alignment horizontal="left" vertical="center" indent="1"/>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113" fillId="54" borderId="20" applyNumberFormat="0" applyProtection="0">
      <alignment vertical="center"/>
    </xf>
    <xf numFmtId="4" fontId="36" fillId="82" borderId="20" applyNumberFormat="0" applyProtection="0">
      <alignment vertical="center"/>
    </xf>
    <xf numFmtId="0" fontId="3" fillId="69" borderId="20" applyNumberFormat="0" applyProtection="0">
      <alignment horizontal="left" vertical="center" indent="1"/>
    </xf>
    <xf numFmtId="0" fontId="40" fillId="108" borderId="93" applyNumberFormat="0" applyFont="0" applyAlignment="0" applyProtection="0"/>
    <xf numFmtId="0" fontId="135" fillId="116" borderId="92" applyNumberFormat="0" applyAlignment="0" applyProtection="0"/>
    <xf numFmtId="4" fontId="41" fillId="69" borderId="20" applyNumberFormat="0" applyProtection="0">
      <alignment horizontal="right" vertical="center"/>
    </xf>
    <xf numFmtId="4" fontId="33" fillId="66" borderId="25" applyNumberFormat="0" applyProtection="0">
      <alignment horizontal="left" vertical="center" indent="1"/>
    </xf>
    <xf numFmtId="4" fontId="35" fillId="69" borderId="20" applyNumberFormat="0" applyProtection="0">
      <alignment vertical="center"/>
    </xf>
    <xf numFmtId="0" fontId="14" fillId="71" borderId="24" applyBorder="0"/>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center" indent="1"/>
    </xf>
    <xf numFmtId="4" fontId="35" fillId="64" borderId="20" applyNumberFormat="0" applyProtection="0">
      <alignment horizontal="right" vertical="center"/>
    </xf>
    <xf numFmtId="4" fontId="35" fillId="63" borderId="20" applyNumberFormat="0" applyProtection="0">
      <alignment horizontal="right" vertical="center"/>
    </xf>
    <xf numFmtId="4" fontId="35" fillId="61" borderId="20" applyNumberFormat="0" applyProtection="0">
      <alignment horizontal="right" vertical="center"/>
    </xf>
    <xf numFmtId="4" fontId="35" fillId="60" borderId="20" applyNumberFormat="0" applyProtection="0">
      <alignment horizontal="right" vertical="center"/>
    </xf>
    <xf numFmtId="4" fontId="35" fillId="57" borderId="20" applyNumberFormat="0" applyProtection="0">
      <alignment horizontal="right" vertical="center"/>
    </xf>
    <xf numFmtId="4" fontId="35" fillId="56" borderId="20" applyNumberFormat="0" applyProtection="0">
      <alignment horizontal="right" vertical="center"/>
    </xf>
    <xf numFmtId="4" fontId="34" fillId="54" borderId="20" applyNumberFormat="0" applyProtection="0">
      <alignment vertical="center"/>
    </xf>
    <xf numFmtId="4" fontId="33" fillId="54" borderId="20" applyNumberFormat="0" applyProtection="0">
      <alignment vertical="center"/>
    </xf>
    <xf numFmtId="0" fontId="36" fillId="0" borderId="94" applyNumberFormat="0" applyFill="0" applyAlignment="0" applyProtection="0"/>
    <xf numFmtId="0" fontId="36" fillId="0" borderId="94" applyNumberFormat="0" applyFill="0" applyAlignment="0" applyProtection="0"/>
    <xf numFmtId="0" fontId="3" fillId="66"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0" fontId="3" fillId="69"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0" fontId="3" fillId="68" borderId="20" applyNumberFormat="0" applyProtection="0">
      <alignment horizontal="left" vertical="top" indent="1"/>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36" fillId="82" borderId="20" applyNumberFormat="0" applyProtection="0">
      <alignment vertical="center"/>
    </xf>
    <xf numFmtId="4" fontId="113" fillId="54" borderId="20" applyNumberFormat="0" applyProtection="0">
      <alignment vertical="center"/>
    </xf>
    <xf numFmtId="3" fontId="124" fillId="0" borderId="42"/>
    <xf numFmtId="4" fontId="113" fillId="54" borderId="20" applyNumberFormat="0" applyProtection="0">
      <alignment vertical="center"/>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82" fillId="72" borderId="20" applyNumberFormat="0" applyProtection="0">
      <alignment vertical="center"/>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82" fillId="72" borderId="20" applyNumberFormat="0" applyProtection="0">
      <alignment vertical="center"/>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40" fillId="72" borderId="20" applyNumberFormat="0" applyProtection="0">
      <alignment vertical="center"/>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0" fontId="36" fillId="54" borderId="20" applyNumberFormat="0" applyProtection="0">
      <alignment horizontal="left" vertical="top" indent="1"/>
    </xf>
    <xf numFmtId="0" fontId="36" fillId="54" borderId="20" applyNumberFormat="0" applyProtection="0">
      <alignment horizontal="left" vertical="top" indent="1"/>
    </xf>
    <xf numFmtId="0" fontId="36" fillId="54" borderId="20" applyNumberFormat="0" applyProtection="0">
      <alignment horizontal="left" vertical="top" indent="1"/>
    </xf>
    <xf numFmtId="4" fontId="40" fillId="72" borderId="20" applyNumberFormat="0" applyProtection="0">
      <alignment vertical="center"/>
    </xf>
    <xf numFmtId="0" fontId="3" fillId="66" borderId="20" applyNumberFormat="0" applyProtection="0">
      <alignment horizontal="left" vertical="center" indent="1"/>
    </xf>
    <xf numFmtId="4" fontId="40" fillId="85" borderId="20" applyNumberFormat="0" applyProtection="0">
      <alignment horizontal="right" vertical="center"/>
    </xf>
    <xf numFmtId="4" fontId="40" fillId="85" borderId="20" applyNumberFormat="0" applyProtection="0">
      <alignment horizontal="right" vertical="center"/>
    </xf>
    <xf numFmtId="0" fontId="3" fillId="69" borderId="20" applyNumberFormat="0" applyProtection="0">
      <alignment horizontal="left" vertical="top" indent="1"/>
    </xf>
    <xf numFmtId="4" fontId="40" fillId="72" borderId="20" applyNumberFormat="0" applyProtection="0">
      <alignmen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0" fontId="3" fillId="69" borderId="20" applyNumberFormat="0" applyProtection="0">
      <alignment horizontal="left" vertical="center" indent="1"/>
    </xf>
    <xf numFmtId="0" fontId="3" fillId="69" borderId="20" applyNumberFormat="0" applyProtection="0">
      <alignment horizontal="left" vertical="top" indent="1"/>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0" fontId="3" fillId="66" borderId="20" applyNumberFormat="0" applyProtection="0">
      <alignment horizontal="left" vertical="center" indent="1"/>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55" borderId="20" applyNumberFormat="0" applyProtection="0">
      <alignment horizontal="left" vertical="center" indent="1"/>
    </xf>
    <xf numFmtId="0" fontId="3" fillId="69"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127" fillId="0" borderId="86" applyFill="0" applyBorder="0" applyProtection="0">
      <alignment horizontal="left" vertical="top"/>
    </xf>
    <xf numFmtId="0" fontId="36" fillId="0" borderId="94" applyNumberFormat="0" applyFill="0" applyAlignment="0" applyProtection="0"/>
    <xf numFmtId="0" fontId="3" fillId="55" borderId="20" applyNumberFormat="0" applyProtection="0">
      <alignment horizontal="left" vertical="center" indent="1"/>
    </xf>
    <xf numFmtId="0" fontId="3" fillId="55" borderId="20" applyNumberFormat="0" applyProtection="0">
      <alignment horizontal="left" vertical="center" indent="1"/>
    </xf>
    <xf numFmtId="4" fontId="88" fillId="101" borderId="20" applyNumberFormat="0" applyProtection="0">
      <alignment horizontal="right" vertical="center"/>
    </xf>
    <xf numFmtId="4" fontId="40" fillId="102" borderId="20" applyNumberFormat="0" applyProtection="0">
      <alignment horizontal="left" vertical="center" indent="1"/>
    </xf>
    <xf numFmtId="4" fontId="40" fillId="102" borderId="20" applyNumberFormat="0" applyProtection="0">
      <alignment horizontal="left" vertical="center" indent="1"/>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40" fillId="101" borderId="20" applyNumberFormat="0" applyProtection="0">
      <alignment horizontal="right" vertical="center"/>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4" fontId="40" fillId="101" borderId="20" applyNumberFormat="0" applyProtection="0">
      <alignment horizontal="right" vertical="center"/>
    </xf>
    <xf numFmtId="0" fontId="40" fillId="72" borderId="20" applyNumberFormat="0" applyProtection="0">
      <alignment horizontal="left" vertical="top"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1" fillId="69" borderId="20" applyNumberFormat="0" applyProtection="0">
      <alignment vertical="center"/>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55"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4" fontId="40" fillId="102" borderId="20" applyNumberFormat="0" applyProtection="0">
      <alignment horizontal="right" vertical="center"/>
    </xf>
    <xf numFmtId="0" fontId="3" fillId="68" borderId="20" applyNumberFormat="0" applyProtection="0">
      <alignment horizontal="left" vertical="center" indent="1"/>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35" fillId="66"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96" borderId="20" applyNumberFormat="0" applyProtection="0">
      <alignment horizontal="right" vertical="center"/>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4" fontId="40" fillId="96" borderId="20" applyNumberFormat="0" applyProtection="0">
      <alignment horizontal="right" vertical="center"/>
    </xf>
    <xf numFmtId="0" fontId="3" fillId="68" borderId="20" applyNumberFormat="0" applyProtection="0">
      <alignment horizontal="left" vertical="center" indent="1"/>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0" fontId="3" fillId="55" borderId="20" applyNumberFormat="0" applyProtection="0">
      <alignment horizontal="left" vertical="center" indent="1"/>
    </xf>
    <xf numFmtId="4" fontId="40" fillId="95" borderId="20" applyNumberFormat="0" applyProtection="0">
      <alignment horizontal="right" vertical="center"/>
    </xf>
    <xf numFmtId="4" fontId="35" fillId="64"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0" fontId="3" fillId="68" borderId="20" applyNumberFormat="0" applyProtection="0">
      <alignment horizontal="left" vertical="center" indent="1"/>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0" fontId="3" fillId="68" borderId="20" applyNumberFormat="0" applyProtection="0">
      <alignment horizontal="left" vertical="center" indent="1"/>
    </xf>
    <xf numFmtId="4" fontId="40" fillId="90" borderId="20" applyNumberFormat="0" applyProtection="0">
      <alignment horizontal="right" vertical="center"/>
    </xf>
    <xf numFmtId="0" fontId="3" fillId="68" borderId="20" applyNumberFormat="0" applyProtection="0">
      <alignment horizontal="left" vertical="center" indent="1"/>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35" fillId="60" borderId="20" applyNumberFormat="0" applyProtection="0">
      <alignment horizontal="right" vertical="center"/>
    </xf>
    <xf numFmtId="4" fontId="40" fillId="89" borderId="20" applyNumberFormat="0" applyProtection="0">
      <alignment horizontal="right" vertical="center"/>
    </xf>
    <xf numFmtId="0" fontId="3" fillId="68" borderId="20" applyNumberFormat="0" applyProtection="0">
      <alignment horizontal="left" vertical="center" indent="1"/>
    </xf>
    <xf numFmtId="4" fontId="40" fillId="89" borderId="20" applyNumberFormat="0" applyProtection="0">
      <alignment horizontal="right" vertical="center"/>
    </xf>
    <xf numFmtId="4" fontId="40" fillId="89"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0" fontId="3" fillId="68" borderId="20" applyNumberFormat="0" applyProtection="0">
      <alignment horizontal="left" vertical="center" indent="1"/>
    </xf>
    <xf numFmtId="4" fontId="35" fillId="5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4" fontId="40" fillId="85" borderId="20" applyNumberFormat="0" applyProtection="0">
      <alignment horizontal="right" vertical="center"/>
    </xf>
    <xf numFmtId="0" fontId="3" fillId="55"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4" fontId="40" fillId="102" borderId="20" applyNumberFormat="0" applyProtection="0">
      <alignment horizontal="left" vertical="center"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55"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55"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4" fontId="88" fillId="101" borderId="20" applyNumberFormat="0" applyProtection="0">
      <alignment horizontal="right" vertical="center"/>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55" borderId="20" applyNumberFormat="0" applyProtection="0">
      <alignment horizontal="left" vertical="center" indent="1"/>
    </xf>
    <xf numFmtId="4" fontId="40" fillId="102" borderId="20" applyNumberFormat="0" applyProtection="0">
      <alignment horizontal="right" vertical="center"/>
    </xf>
    <xf numFmtId="4" fontId="40" fillId="102" borderId="20" applyNumberFormat="0" applyProtection="0">
      <alignment horizontal="right" vertical="center"/>
    </xf>
    <xf numFmtId="0" fontId="3" fillId="66" borderId="20" applyNumberFormat="0" applyProtection="0">
      <alignment horizontal="left" vertical="top" indent="1"/>
    </xf>
    <xf numFmtId="0" fontId="3" fillId="66" borderId="20" applyNumberFormat="0" applyProtection="0">
      <alignment horizontal="left" vertical="top" indent="1"/>
    </xf>
    <xf numFmtId="4" fontId="40" fillId="96" borderId="20" applyNumberFormat="0" applyProtection="0">
      <alignment horizontal="right" vertical="center"/>
    </xf>
    <xf numFmtId="0" fontId="3" fillId="66" borderId="20" applyNumberFormat="0" applyProtection="0">
      <alignment horizontal="left" vertical="top" indent="1"/>
    </xf>
    <xf numFmtId="4" fontId="40" fillId="94" borderId="20" applyNumberFormat="0" applyProtection="0">
      <alignment horizontal="right" vertical="center"/>
    </xf>
    <xf numFmtId="0" fontId="121" fillId="104" borderId="92" applyNumberFormat="0" applyAlignment="0" applyProtection="0"/>
    <xf numFmtId="0" fontId="3" fillId="66" borderId="20" applyNumberFormat="0" applyProtection="0">
      <alignment horizontal="left" vertical="top" indent="1"/>
    </xf>
    <xf numFmtId="0" fontId="40" fillId="68"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40" fillId="108" borderId="93" applyNumberFormat="0" applyFont="0" applyAlignment="0" applyProtection="0"/>
    <xf numFmtId="0" fontId="3" fillId="66" borderId="20" applyNumberFormat="0" applyProtection="0">
      <alignment horizontal="left" vertical="top" indent="1"/>
    </xf>
    <xf numFmtId="0" fontId="3" fillId="66" borderId="20" applyNumberFormat="0" applyProtection="0">
      <alignment horizontal="left" vertical="top" indent="1"/>
    </xf>
    <xf numFmtId="4" fontId="40" fillId="90" borderId="20" applyNumberFormat="0" applyProtection="0">
      <alignment horizontal="right" vertical="center"/>
    </xf>
    <xf numFmtId="4" fontId="40" fillId="87" borderId="20" applyNumberFormat="0" applyProtection="0">
      <alignment horizontal="right" vertical="center"/>
    </xf>
    <xf numFmtId="0" fontId="3" fillId="69" borderId="20" applyNumberFormat="0" applyProtection="0">
      <alignment horizontal="left" vertical="center" indent="1"/>
    </xf>
    <xf numFmtId="3" fontId="124" fillId="0" borderId="42"/>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4" fontId="40" fillId="90" borderId="20" applyNumberFormat="0" applyProtection="0">
      <alignment horizontal="right" vertical="center"/>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4" fontId="40" fillId="72" borderId="20" applyNumberFormat="0" applyProtection="0">
      <alignment vertical="center"/>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9"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9"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4" fontId="40" fillId="72" borderId="20" applyNumberFormat="0" applyProtection="0">
      <alignment vertical="center"/>
    </xf>
    <xf numFmtId="4" fontId="40" fillId="72" borderId="20" applyNumberFormat="0" applyProtection="0">
      <alignment vertical="center"/>
    </xf>
    <xf numFmtId="4" fontId="40" fillId="72" borderId="20" applyNumberFormat="0" applyProtection="0">
      <alignment vertical="center"/>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8" borderId="20" applyNumberFormat="0" applyProtection="0">
      <alignment horizontal="left" vertical="top" indent="1"/>
    </xf>
    <xf numFmtId="4" fontId="82" fillId="72" borderId="20" applyNumberFormat="0" applyProtection="0">
      <alignment vertical="center"/>
    </xf>
    <xf numFmtId="4" fontId="82" fillId="72" borderId="20" applyNumberFormat="0" applyProtection="0">
      <alignment vertical="center"/>
    </xf>
    <xf numFmtId="0" fontId="140" fillId="104" borderId="34" applyNumberFormat="0" applyAlignment="0" applyProtection="0"/>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40" fillId="72" borderId="20" applyNumberFormat="0" applyProtection="0">
      <alignment horizontal="left" vertical="top" indent="1"/>
    </xf>
    <xf numFmtId="0" fontId="40" fillId="72"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4" fontId="40" fillId="101" borderId="20" applyNumberFormat="0" applyProtection="0">
      <alignment horizontal="right" vertical="center"/>
    </xf>
    <xf numFmtId="4" fontId="40" fillId="101" borderId="20" applyNumberFormat="0" applyProtection="0">
      <alignment horizontal="right" vertical="center"/>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4" fontId="82" fillId="101" borderId="20" applyNumberFormat="0" applyProtection="0">
      <alignment horizontal="right" vertical="center"/>
    </xf>
    <xf numFmtId="4" fontId="82" fillId="101" borderId="20" applyNumberFormat="0" applyProtection="0">
      <alignment horizontal="right" vertical="center"/>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9"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9"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0" fontId="3" fillId="69"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40" fillId="68" borderId="20" applyNumberFormat="0" applyProtection="0">
      <alignment horizontal="left" vertical="top" indent="1"/>
    </xf>
    <xf numFmtId="0" fontId="3" fillId="69" borderId="20" applyNumberFormat="0" applyProtection="0">
      <alignment horizontal="left" vertical="center" indent="1"/>
    </xf>
    <xf numFmtId="0" fontId="40" fillId="68"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center" indent="1"/>
    </xf>
    <xf numFmtId="4" fontId="40" fillId="102" borderId="20" applyNumberFormat="0" applyProtection="0">
      <alignment horizontal="right" vertical="center"/>
    </xf>
    <xf numFmtId="4" fontId="40" fillId="95" borderId="20" applyNumberFormat="0" applyProtection="0">
      <alignment horizontal="right" vertical="center"/>
    </xf>
    <xf numFmtId="4" fontId="88" fillId="101" borderId="20" applyNumberFormat="0" applyProtection="0">
      <alignment horizontal="right" vertical="center"/>
    </xf>
    <xf numFmtId="0" fontId="3" fillId="66" borderId="20" applyNumberFormat="0" applyProtection="0">
      <alignment horizontal="left" vertical="top" indent="1"/>
    </xf>
    <xf numFmtId="4" fontId="88" fillId="101" borderId="20" applyNumberFormat="0" applyProtection="0">
      <alignment horizontal="right" vertical="center"/>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55"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8" borderId="20" applyNumberFormat="0" applyProtection="0">
      <alignment horizontal="left" vertical="top" indent="1"/>
    </xf>
    <xf numFmtId="0" fontId="127" fillId="0" borderId="86" applyFill="0" applyBorder="0" applyProtection="0">
      <alignment horizontal="left" vertical="top"/>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55" borderId="20" applyNumberFormat="0" applyProtection="0">
      <alignment horizontal="left" vertical="top" indent="1"/>
    </xf>
    <xf numFmtId="3" fontId="124" fillId="0" borderId="42"/>
    <xf numFmtId="0" fontId="40" fillId="72" borderId="20" applyNumberFormat="0" applyProtection="0">
      <alignment horizontal="left" vertical="top" indent="1"/>
    </xf>
    <xf numFmtId="4" fontId="82" fillId="72" borderId="20" applyNumberFormat="0" applyProtection="0">
      <alignment vertical="center"/>
    </xf>
    <xf numFmtId="0" fontId="3" fillId="68" borderId="20" applyNumberFormat="0" applyProtection="0">
      <alignment horizontal="left" vertical="center" indent="1"/>
    </xf>
    <xf numFmtId="0" fontId="3" fillId="55" borderId="20" applyNumberFormat="0" applyProtection="0">
      <alignment horizontal="left" vertical="center" indent="1"/>
    </xf>
    <xf numFmtId="0" fontId="3" fillId="69" borderId="20" applyNumberFormat="0" applyProtection="0">
      <alignment horizontal="left" vertical="center" indent="1"/>
    </xf>
    <xf numFmtId="4" fontId="82" fillId="101" borderId="20" applyNumberFormat="0" applyProtection="0">
      <alignment horizontal="right" vertical="center"/>
    </xf>
    <xf numFmtId="0" fontId="40" fillId="72" borderId="20" applyNumberFormat="0" applyProtection="0">
      <alignment horizontal="left" vertical="top" indent="1"/>
    </xf>
    <xf numFmtId="0" fontId="40" fillId="72" borderId="20" applyNumberFormat="0" applyProtection="0">
      <alignment horizontal="left" vertical="top" indent="1"/>
    </xf>
    <xf numFmtId="4" fontId="113" fillId="54" borderId="20" applyNumberFormat="0" applyProtection="0">
      <alignment vertical="center"/>
    </xf>
    <xf numFmtId="4" fontId="113" fillId="54" borderId="20" applyNumberFormat="0" applyProtection="0">
      <alignment vertical="center"/>
    </xf>
    <xf numFmtId="4" fontId="36" fillId="82" borderId="20" applyNumberFormat="0" applyProtection="0">
      <alignment vertical="center"/>
    </xf>
    <xf numFmtId="0" fontId="3" fillId="69"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140" fillId="104" borderId="34" applyNumberFormat="0" applyAlignment="0" applyProtection="0"/>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4" fontId="88" fillId="101" borderId="20" applyNumberFormat="0" applyProtection="0">
      <alignment horizontal="right" vertical="center"/>
    </xf>
    <xf numFmtId="0" fontId="3" fillId="68" borderId="20" applyNumberFormat="0" applyProtection="0">
      <alignment horizontal="left" vertical="top" indent="1"/>
    </xf>
    <xf numFmtId="0" fontId="3" fillId="55" borderId="20" applyNumberFormat="0" applyProtection="0">
      <alignment horizontal="left" vertical="center" indent="1"/>
    </xf>
    <xf numFmtId="4" fontId="40" fillId="102" borderId="20" applyNumberFormat="0" applyProtection="0">
      <alignment horizontal="left" vertical="center" indent="1"/>
    </xf>
    <xf numFmtId="4" fontId="40" fillId="102" borderId="20" applyNumberFormat="0" applyProtection="0">
      <alignment horizontal="left" vertical="center" indent="1"/>
    </xf>
    <xf numFmtId="0" fontId="3" fillId="55" borderId="20" applyNumberFormat="0" applyProtection="0">
      <alignment horizontal="left" vertical="center" indent="1"/>
    </xf>
    <xf numFmtId="4" fontId="40" fillId="102"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0" fontId="40" fillId="68" borderId="20" applyNumberFormat="0" applyProtection="0">
      <alignment horizontal="left" vertical="top" indent="1"/>
    </xf>
    <xf numFmtId="0" fontId="40" fillId="68" borderId="20" applyNumberFormat="0" applyProtection="0">
      <alignment horizontal="left" vertical="top" indent="1"/>
    </xf>
    <xf numFmtId="4" fontId="40" fillId="102" borderId="20" applyNumberFormat="0" applyProtection="0">
      <alignment horizontal="left" vertical="center" indent="1"/>
    </xf>
    <xf numFmtId="4" fontId="36" fillId="54" borderId="20" applyNumberFormat="0" applyProtection="0">
      <alignment horizontal="left" vertical="center" indent="1"/>
    </xf>
    <xf numFmtId="4" fontId="36" fillId="54" borderId="20" applyNumberFormat="0" applyProtection="0">
      <alignment horizontal="left" vertical="center" indent="1"/>
    </xf>
    <xf numFmtId="49" fontId="92" fillId="110" borderId="85"/>
    <xf numFmtId="0" fontId="90" fillId="67" borderId="85">
      <protection locked="0"/>
    </xf>
    <xf numFmtId="0" fontId="3" fillId="55" borderId="20" applyNumberFormat="0" applyProtection="0">
      <alignment horizontal="left" vertical="top" indent="1"/>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5"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7"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8" borderId="20" applyNumberFormat="0" applyProtection="0">
      <alignment horizontal="right" vertical="center"/>
    </xf>
    <xf numFmtId="4" fontId="40" fillId="89" borderId="20" applyNumberFormat="0" applyProtection="0">
      <alignment horizontal="right" vertical="center"/>
    </xf>
    <xf numFmtId="4" fontId="40" fillId="88"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89"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35" fillId="61"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0"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0"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2"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35" fillId="63"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4"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4"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5"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35" fillId="62"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96"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4" fontId="40" fillId="96" borderId="20" applyNumberFormat="0" applyProtection="0">
      <alignment horizontal="right" vertical="center"/>
    </xf>
    <xf numFmtId="4" fontId="40" fillId="102" borderId="20" applyNumberFormat="0" applyProtection="0">
      <alignment horizontal="right" vertical="center"/>
    </xf>
    <xf numFmtId="4" fontId="40" fillId="102" borderId="20" applyNumberFormat="0" applyProtection="0">
      <alignment horizontal="right" vertical="center"/>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center"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6"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6"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4" fontId="35" fillId="69" borderId="20" applyNumberFormat="0" applyProtection="0">
      <alignment vertical="center"/>
    </xf>
    <xf numFmtId="4" fontId="40" fillId="72" borderId="20" applyNumberFormat="0" applyProtection="0">
      <alignment horizontal="left" vertical="center" indent="1"/>
    </xf>
    <xf numFmtId="4" fontId="33" fillId="66" borderId="25"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4" fontId="40" fillId="72" borderId="20" applyNumberFormat="0" applyProtection="0">
      <alignment horizontal="left" vertical="center" indent="1"/>
    </xf>
    <xf numFmtId="0" fontId="40" fillId="72" borderId="20" applyNumberFormat="0" applyProtection="0">
      <alignment horizontal="left" vertical="top" indent="1"/>
    </xf>
    <xf numFmtId="4" fontId="40" fillId="72" borderId="20" applyNumberFormat="0" applyProtection="0">
      <alignment horizontal="left" vertical="center" indent="1"/>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40"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82" fillId="101" borderId="20" applyNumberFormat="0" applyProtection="0">
      <alignment horizontal="right" vertical="center"/>
    </xf>
    <xf numFmtId="4" fontId="40" fillId="102" borderId="20" applyNumberFormat="0" applyProtection="0">
      <alignment horizontal="left" vertical="center" indent="1"/>
    </xf>
    <xf numFmtId="4" fontId="82" fillId="101" borderId="20" applyNumberFormat="0" applyProtection="0">
      <alignment horizontal="right" vertical="center"/>
    </xf>
    <xf numFmtId="4" fontId="40" fillId="102" borderId="20" applyNumberFormat="0" applyProtection="0">
      <alignment horizontal="left" vertical="center" indent="1"/>
    </xf>
    <xf numFmtId="0" fontId="36" fillId="0" borderId="94" applyNumberFormat="0" applyFill="0" applyAlignment="0" applyProtection="0"/>
    <xf numFmtId="0" fontId="3" fillId="69" borderId="20" applyNumberFormat="0" applyProtection="0">
      <alignment horizontal="left" vertical="top" indent="1"/>
    </xf>
    <xf numFmtId="0" fontId="3" fillId="68"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4" fontId="40" fillId="102" borderId="20" applyNumberFormat="0" applyProtection="0">
      <alignment horizontal="left" vertical="center" indent="1"/>
    </xf>
    <xf numFmtId="0" fontId="3" fillId="55"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center" indent="1"/>
    </xf>
    <xf numFmtId="0" fontId="3" fillId="69" borderId="20" applyNumberFormat="0" applyProtection="0">
      <alignment horizontal="left" vertical="top" indent="1"/>
    </xf>
    <xf numFmtId="4" fontId="82" fillId="72" borderId="20" applyNumberFormat="0" applyProtection="0">
      <alignment vertical="center"/>
    </xf>
    <xf numFmtId="0" fontId="3" fillId="69" borderId="20" applyNumberFormat="0" applyProtection="0">
      <alignment horizontal="left" vertical="top" indent="1"/>
    </xf>
    <xf numFmtId="0" fontId="3" fillId="66" borderId="20" applyNumberFormat="0" applyProtection="0">
      <alignment horizontal="left" vertical="top" indent="1"/>
    </xf>
    <xf numFmtId="4" fontId="40" fillId="72" borderId="20" applyNumberFormat="0" applyProtection="0">
      <alignment vertical="center"/>
    </xf>
    <xf numFmtId="0" fontId="3" fillId="69" borderId="20" applyNumberFormat="0" applyProtection="0">
      <alignment horizontal="left" vertical="top" indent="1"/>
    </xf>
    <xf numFmtId="0" fontId="3" fillId="69" borderId="20" applyNumberFormat="0" applyProtection="0">
      <alignment horizontal="left" vertical="top" indent="1"/>
    </xf>
    <xf numFmtId="4" fontId="40" fillId="72" borderId="20" applyNumberFormat="0" applyProtection="0">
      <alignment vertical="center"/>
    </xf>
    <xf numFmtId="0" fontId="3" fillId="69" borderId="20" applyNumberFormat="0" applyProtection="0">
      <alignment horizontal="left" vertical="top" indent="1"/>
    </xf>
    <xf numFmtId="4" fontId="40" fillId="72" borderId="20" applyNumberFormat="0" applyProtection="0">
      <alignment vertical="center"/>
    </xf>
    <xf numFmtId="4" fontId="82" fillId="72" borderId="20" applyNumberFormat="0" applyProtection="0">
      <alignment vertical="center"/>
    </xf>
    <xf numFmtId="4" fontId="82" fillId="72" borderId="20" applyNumberFormat="0" applyProtection="0">
      <alignment vertical="center"/>
    </xf>
    <xf numFmtId="4" fontId="40" fillId="102" borderId="20" applyNumberFormat="0" applyProtection="0">
      <alignment horizontal="left" vertical="center" indent="1"/>
    </xf>
    <xf numFmtId="4" fontId="40" fillId="72" borderId="20" applyNumberFormat="0" applyProtection="0">
      <alignment vertical="center"/>
    </xf>
    <xf numFmtId="0" fontId="3" fillId="66" borderId="20" applyNumberFormat="0" applyProtection="0">
      <alignment horizontal="left" vertical="center" indent="1"/>
    </xf>
    <xf numFmtId="0" fontId="3" fillId="69" borderId="20" applyNumberFormat="0" applyProtection="0">
      <alignment horizontal="left" vertical="top"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4" fontId="36" fillId="54" borderId="20" applyNumberFormat="0" applyProtection="0">
      <alignment horizontal="left" vertical="center" indent="1"/>
    </xf>
    <xf numFmtId="0" fontId="36" fillId="54" borderId="20" applyNumberFormat="0" applyProtection="0">
      <alignment horizontal="left" vertical="top" indent="1"/>
    </xf>
    <xf numFmtId="4" fontId="82" fillId="101" borderId="20" applyNumberFormat="0" applyProtection="0">
      <alignment horizontal="right" vertical="center"/>
    </xf>
    <xf numFmtId="4" fontId="36" fillId="54" borderId="20" applyNumberFormat="0" applyProtection="0">
      <alignment horizontal="left" vertical="center" indent="1"/>
    </xf>
    <xf numFmtId="0" fontId="3" fillId="55" borderId="20" applyNumberFormat="0" applyProtection="0">
      <alignment horizontal="left" vertical="top"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center" indent="1"/>
    </xf>
    <xf numFmtId="0" fontId="3" fillId="68" borderId="20" applyNumberFormat="0" applyProtection="0">
      <alignment horizontal="left" vertical="top"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6" borderId="20" applyNumberFormat="0" applyProtection="0">
      <alignment horizontal="left" vertical="center" indent="1"/>
    </xf>
    <xf numFmtId="0" fontId="3" fillId="69" borderId="20" applyNumberFormat="0" applyProtection="0">
      <alignment horizontal="left" vertical="top" indent="1"/>
    </xf>
    <xf numFmtId="4" fontId="40" fillId="95" borderId="20" applyNumberFormat="0" applyProtection="0">
      <alignment horizontal="right" vertical="center"/>
    </xf>
    <xf numFmtId="0" fontId="3" fillId="68" borderId="20" applyNumberFormat="0" applyProtection="0">
      <alignment horizontal="left" vertical="top" indent="1"/>
    </xf>
    <xf numFmtId="0" fontId="3" fillId="69" borderId="20" applyNumberFormat="0" applyProtection="0">
      <alignment horizontal="left" vertical="top" indent="1"/>
    </xf>
    <xf numFmtId="4" fontId="82" fillId="72" borderId="20" applyNumberFormat="0" applyProtection="0">
      <alignment vertical="center"/>
    </xf>
    <xf numFmtId="0" fontId="3" fillId="66" borderId="20" applyNumberFormat="0" applyProtection="0">
      <alignment horizontal="left" vertical="center" indent="1"/>
    </xf>
    <xf numFmtId="4" fontId="82" fillId="101" borderId="20" applyNumberFormat="0" applyProtection="0">
      <alignment horizontal="right" vertical="center"/>
    </xf>
    <xf numFmtId="0" fontId="3" fillId="55" borderId="20" applyNumberFormat="0" applyProtection="0">
      <alignment horizontal="left" vertical="top" indent="1"/>
    </xf>
    <xf numFmtId="0" fontId="3" fillId="55" borderId="20" applyNumberFormat="0" applyProtection="0">
      <alignment horizontal="left" vertical="top" indent="1"/>
    </xf>
    <xf numFmtId="4" fontId="82" fillId="101" borderId="20" applyNumberFormat="0" applyProtection="0">
      <alignment horizontal="right" vertical="center"/>
    </xf>
    <xf numFmtId="4" fontId="82" fillId="101" borderId="20" applyNumberFormat="0" applyProtection="0">
      <alignment horizontal="right" vertical="center"/>
    </xf>
    <xf numFmtId="0" fontId="3"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0" fontId="40" fillId="68" borderId="20" applyNumberFormat="0" applyProtection="0">
      <alignment horizontal="left" vertical="top" indent="1"/>
    </xf>
    <xf numFmtId="4" fontId="88" fillId="101" borderId="20" applyNumberFormat="0" applyProtection="0">
      <alignment horizontal="right" vertical="center"/>
    </xf>
    <xf numFmtId="4" fontId="88" fillId="101" borderId="20" applyNumberFormat="0" applyProtection="0">
      <alignment horizontal="right" vertical="center"/>
    </xf>
    <xf numFmtId="4" fontId="88" fillId="101" borderId="20" applyNumberFormat="0" applyProtection="0">
      <alignment horizontal="right" vertical="center"/>
    </xf>
    <xf numFmtId="4" fontId="33" fillId="66" borderId="20" applyNumberFormat="0" applyProtection="0">
      <alignment horizontal="left" vertical="center" indent="1"/>
    </xf>
    <xf numFmtId="0" fontId="3" fillId="68" borderId="20" applyNumberFormat="0" applyProtection="0">
      <alignment horizontal="left" vertical="top" indent="1"/>
    </xf>
    <xf numFmtId="0" fontId="3" fillId="66"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center" indent="1"/>
    </xf>
    <xf numFmtId="0" fontId="3" fillId="69" borderId="20" applyNumberFormat="0" applyProtection="0">
      <alignment horizontal="left" vertical="top" indent="1"/>
    </xf>
    <xf numFmtId="0" fontId="3" fillId="69" borderId="20" applyNumberFormat="0" applyProtection="0">
      <alignment horizontal="left" vertical="top" indent="1"/>
    </xf>
    <xf numFmtId="4" fontId="40" fillId="102" borderId="20" applyNumberFormat="0" applyProtection="0">
      <alignment horizontal="left" vertical="center" indent="1"/>
    </xf>
    <xf numFmtId="0" fontId="135" fillId="116" borderId="92" applyNumberFormat="0" applyAlignment="0" applyProtection="0"/>
    <xf numFmtId="0" fontId="40" fillId="108" borderId="93" applyNumberFormat="0" applyFont="0" applyAlignment="0" applyProtection="0"/>
    <xf numFmtId="0" fontId="3" fillId="69" borderId="20" applyNumberFormat="0" applyProtection="0">
      <alignment horizontal="left" vertical="top" indent="1"/>
    </xf>
    <xf numFmtId="4" fontId="35" fillId="66" borderId="20" applyNumberFormat="0" applyProtection="0">
      <alignment horizontal="right" vertical="center"/>
    </xf>
    <xf numFmtId="4" fontId="82" fillId="72" borderId="20" applyNumberFormat="0" applyProtection="0">
      <alignment vertical="center"/>
    </xf>
    <xf numFmtId="4" fontId="82" fillId="72" borderId="20" applyNumberFormat="0" applyProtection="0">
      <alignment vertical="center"/>
    </xf>
    <xf numFmtId="4" fontId="40" fillId="102" borderId="20" applyNumberFormat="0" applyProtection="0">
      <alignment horizontal="right" vertical="center"/>
    </xf>
    <xf numFmtId="0" fontId="3" fillId="69" borderId="20" applyNumberFormat="0" applyProtection="0">
      <alignment horizontal="left" vertical="top" indent="1"/>
    </xf>
    <xf numFmtId="0" fontId="3" fillId="69" borderId="20" applyNumberFormat="0" applyProtection="0">
      <alignment horizontal="left" vertical="top" indent="1"/>
    </xf>
    <xf numFmtId="0" fontId="3" fillId="69" borderId="20" applyNumberFormat="0" applyProtection="0">
      <alignment horizontal="left" vertical="top" indent="1"/>
    </xf>
    <xf numFmtId="4" fontId="82" fillId="72" borderId="20" applyNumberFormat="0" applyProtection="0">
      <alignment vertical="center"/>
    </xf>
    <xf numFmtId="4" fontId="40" fillId="72" borderId="20" applyNumberFormat="0" applyProtection="0">
      <alignment horizontal="left" vertical="center" indent="1"/>
    </xf>
    <xf numFmtId="4" fontId="82" fillId="72" borderId="20" applyNumberFormat="0" applyProtection="0">
      <alignment vertical="center"/>
    </xf>
    <xf numFmtId="4" fontId="82" fillId="72" borderId="20" applyNumberFormat="0" applyProtection="0">
      <alignment vertical="center"/>
    </xf>
    <xf numFmtId="0" fontId="3" fillId="69" borderId="20" applyNumberFormat="0" applyProtection="0">
      <alignment horizontal="left" vertical="top" indent="1"/>
    </xf>
    <xf numFmtId="0" fontId="3" fillId="0" borderId="0"/>
    <xf numFmtId="43" fontId="3" fillId="0" borderId="0" applyFont="0" applyFill="0" applyBorder="0" applyAlignment="0" applyProtection="0"/>
    <xf numFmtId="44" fontId="3" fillId="0" borderId="0" applyFont="0" applyFill="0" applyBorder="0" applyAlignment="0" applyProtection="0"/>
    <xf numFmtId="6" fontId="3" fillId="0" borderId="0">
      <protection locked="0"/>
    </xf>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4" fontId="23" fillId="92" borderId="88" applyNumberFormat="0" applyProtection="0">
      <alignment horizontal="right" vertical="center"/>
    </xf>
    <xf numFmtId="4" fontId="23" fillId="98" borderId="89" applyNumberFormat="0" applyProtection="0">
      <alignment horizontal="left" vertical="center" indent="1"/>
    </xf>
    <xf numFmtId="4" fontId="23" fillId="96" borderId="88" applyNumberFormat="0" applyProtection="0">
      <alignment horizontal="right" vertical="center"/>
    </xf>
    <xf numFmtId="4" fontId="23" fillId="96" borderId="88" applyNumberFormat="0" applyProtection="0">
      <alignment horizontal="right" vertical="center"/>
    </xf>
    <xf numFmtId="4" fontId="23" fillId="96" borderId="88" applyNumberFormat="0" applyProtection="0">
      <alignment horizontal="right" vertical="center"/>
    </xf>
    <xf numFmtId="4" fontId="23" fillId="92" borderId="88" applyNumberFormat="0" applyProtection="0">
      <alignment horizontal="right" vertical="center"/>
    </xf>
    <xf numFmtId="0" fontId="23" fillId="107" borderId="88" applyNumberFormat="0" applyProtection="0">
      <alignment horizontal="left" vertical="center" indent="1"/>
    </xf>
    <xf numFmtId="4" fontId="23" fillId="0" borderId="88" applyNumberFormat="0" applyProtection="0">
      <alignment horizontal="right" vertical="center"/>
    </xf>
    <xf numFmtId="4" fontId="23" fillId="102" borderId="89" applyNumberFormat="0" applyProtection="0">
      <alignment horizontal="left" vertical="center" indent="1"/>
    </xf>
    <xf numFmtId="4" fontId="23" fillId="102" borderId="89" applyNumberFormat="0" applyProtection="0">
      <alignment horizontal="left" vertical="center" indent="1"/>
    </xf>
    <xf numFmtId="4" fontId="23" fillId="102" borderId="89" applyNumberFormat="0" applyProtection="0">
      <alignment horizontal="left" vertical="center" indent="1"/>
    </xf>
    <xf numFmtId="4" fontId="23" fillId="98" borderId="89" applyNumberFormat="0" applyProtection="0">
      <alignment horizontal="left" vertical="center" indent="1"/>
    </xf>
    <xf numFmtId="4" fontId="23" fillId="92" borderId="88" applyNumberFormat="0" applyProtection="0">
      <alignment horizontal="right" vertical="center"/>
    </xf>
    <xf numFmtId="4" fontId="23" fillId="88" borderId="89" applyNumberFormat="0" applyProtection="0">
      <alignment horizontal="right" vertical="center"/>
    </xf>
    <xf numFmtId="4" fontId="23" fillId="88" borderId="89" applyNumberFormat="0" applyProtection="0">
      <alignment horizontal="right" vertical="center"/>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54" borderId="88" applyNumberFormat="0" applyProtection="0">
      <alignment horizontal="left" vertical="center" indent="1"/>
    </xf>
    <xf numFmtId="4" fontId="23" fillId="82" borderId="88" applyNumberFormat="0" applyProtection="0">
      <alignment vertical="center"/>
    </xf>
    <xf numFmtId="0" fontId="30" fillId="74" borderId="0" applyNumberFormat="0" applyBorder="0" applyAlignment="0" applyProtection="0"/>
    <xf numFmtId="0" fontId="30" fillId="75" borderId="0" applyNumberFormat="0" applyBorder="0" applyAlignment="0" applyProtection="0"/>
    <xf numFmtId="0" fontId="30" fillId="76" borderId="0" applyNumberFormat="0" applyBorder="0" applyAlignment="0" applyProtection="0"/>
    <xf numFmtId="0" fontId="30" fillId="77" borderId="0" applyNumberFormat="0" applyBorder="0" applyAlignment="0" applyProtection="0"/>
    <xf numFmtId="0" fontId="32" fillId="0" borderId="91" applyNumberFormat="0" applyFill="0" applyAlignment="0" applyProtection="0"/>
    <xf numFmtId="0" fontId="32" fillId="0" borderId="91" applyNumberFormat="0" applyFill="0" applyAlignment="0" applyProtection="0"/>
    <xf numFmtId="4" fontId="89" fillId="70" borderId="88" applyNumberFormat="0" applyProtection="0">
      <alignment horizontal="right" vertical="center"/>
    </xf>
    <xf numFmtId="4" fontId="87" fillId="109" borderId="89" applyNumberFormat="0" applyProtection="0">
      <alignment horizontal="left" vertical="center" indent="1"/>
    </xf>
    <xf numFmtId="0" fontId="30" fillId="38" borderId="0" applyNumberFormat="0" applyBorder="0" applyAlignment="0" applyProtection="0"/>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83" fillId="67" borderId="88" applyNumberFormat="0" applyProtection="0">
      <alignment horizontal="right" vertical="center"/>
    </xf>
    <xf numFmtId="4" fontId="23" fillId="0" borderId="88" applyNumberFormat="0" applyProtection="0">
      <alignment horizontal="right" vertical="center"/>
    </xf>
    <xf numFmtId="4" fontId="23" fillId="0" borderId="88" applyNumberFormat="0" applyProtection="0">
      <alignment horizontal="right" vertical="center"/>
    </xf>
    <xf numFmtId="4" fontId="23" fillId="0" borderId="88" applyNumberFormat="0" applyProtection="0">
      <alignment horizontal="right" vertical="center"/>
    </xf>
    <xf numFmtId="4" fontId="23" fillId="0" borderId="88" applyNumberFormat="0" applyProtection="0">
      <alignment horizontal="right" vertical="center"/>
    </xf>
    <xf numFmtId="4" fontId="23" fillId="0" borderId="88" applyNumberFormat="0" applyProtection="0">
      <alignment horizontal="right" vertical="center"/>
    </xf>
    <xf numFmtId="4" fontId="23" fillId="0" borderId="88" applyNumberFormat="0" applyProtection="0">
      <alignment horizontal="right" vertical="center"/>
    </xf>
    <xf numFmtId="4" fontId="23" fillId="0" borderId="88" applyNumberFormat="0" applyProtection="0">
      <alignment horizontal="right" vertical="center"/>
    </xf>
    <xf numFmtId="4" fontId="23" fillId="0" borderId="88" applyNumberFormat="0" applyProtection="0">
      <alignment horizontal="right" vertical="center"/>
    </xf>
    <xf numFmtId="4" fontId="23" fillId="0" borderId="88" applyNumberFormat="0" applyProtection="0">
      <alignment horizontal="right" vertical="center"/>
    </xf>
    <xf numFmtId="4" fontId="23" fillId="0" borderId="88" applyNumberFormat="0" applyProtection="0">
      <alignment horizontal="right" vertical="center"/>
    </xf>
    <xf numFmtId="0" fontId="30" fillId="78" borderId="0" applyNumberFormat="0" applyBorder="0" applyAlignment="0" applyProtection="0"/>
    <xf numFmtId="0" fontId="23" fillId="101" borderId="88" applyNumberFormat="0" applyProtection="0">
      <alignment horizontal="left" vertical="center" indent="1"/>
    </xf>
    <xf numFmtId="0" fontId="23" fillId="101" borderId="88" applyNumberFormat="0" applyProtection="0">
      <alignment horizontal="left" vertical="center" indent="1"/>
    </xf>
    <xf numFmtId="0" fontId="23" fillId="101" borderId="88" applyNumberFormat="0" applyProtection="0">
      <alignment horizontal="left" vertical="center" indent="1"/>
    </xf>
    <xf numFmtId="0" fontId="23" fillId="101" borderId="88" applyNumberFormat="0" applyProtection="0">
      <alignment horizontal="left" vertical="center" indent="1"/>
    </xf>
    <xf numFmtId="0" fontId="23" fillId="101" borderId="88" applyNumberFormat="0" applyProtection="0">
      <alignment horizontal="left" vertical="center" indent="1"/>
    </xf>
    <xf numFmtId="0" fontId="23" fillId="101" borderId="88" applyNumberFormat="0" applyProtection="0">
      <alignment horizontal="left" vertical="center" indent="1"/>
    </xf>
    <xf numFmtId="0" fontId="23" fillId="101" borderId="88" applyNumberFormat="0" applyProtection="0">
      <alignment horizontal="left" vertical="center" indent="1"/>
    </xf>
    <xf numFmtId="0" fontId="23" fillId="101" borderId="88" applyNumberFormat="0" applyProtection="0">
      <alignment horizontal="left" vertical="center" indent="1"/>
    </xf>
    <xf numFmtId="0" fontId="23" fillId="101" borderId="88" applyNumberFormat="0" applyProtection="0">
      <alignment horizontal="left" vertical="center" indent="1"/>
    </xf>
    <xf numFmtId="0" fontId="23" fillId="101" borderId="88" applyNumberFormat="0" applyProtection="0">
      <alignment horizontal="left" vertical="center" indent="1"/>
    </xf>
    <xf numFmtId="0" fontId="55" fillId="48" borderId="0" applyNumberFormat="0" applyBorder="0" applyAlignment="0" applyProtection="0"/>
    <xf numFmtId="0" fontId="23" fillId="107" borderId="88" applyNumberFormat="0" applyProtection="0">
      <alignment horizontal="left" vertical="center" indent="1"/>
    </xf>
    <xf numFmtId="0" fontId="23" fillId="107" borderId="88" applyNumberFormat="0" applyProtection="0">
      <alignment horizontal="left" vertical="center" indent="1"/>
    </xf>
    <xf numFmtId="0" fontId="57" fillId="79" borderId="88" applyNumberFormat="0" applyAlignment="0" applyProtection="0"/>
    <xf numFmtId="0" fontId="23" fillId="107" borderId="88" applyNumberFormat="0" applyProtection="0">
      <alignment horizontal="left" vertical="center" indent="1"/>
    </xf>
    <xf numFmtId="0" fontId="23" fillId="107" borderId="88" applyNumberFormat="0" applyProtection="0">
      <alignment horizontal="left" vertical="center" indent="1"/>
    </xf>
    <xf numFmtId="0" fontId="23" fillId="105" borderId="88" applyNumberFormat="0" applyProtection="0">
      <alignment horizontal="left" vertical="center" indent="1"/>
    </xf>
    <xf numFmtId="43" fontId="3" fillId="0" borderId="0" applyFont="0" applyFill="0" applyBorder="0" applyAlignment="0" applyProtection="0"/>
    <xf numFmtId="0" fontId="23" fillId="104" borderId="88" applyNumberFormat="0" applyProtection="0">
      <alignment horizontal="left" vertical="center" indent="1"/>
    </xf>
    <xf numFmtId="4" fontId="23" fillId="102" borderId="89" applyNumberFormat="0" applyProtection="0">
      <alignment horizontal="left" vertical="center" indent="1"/>
    </xf>
    <xf numFmtId="4" fontId="23" fillId="102" borderId="89" applyNumberFormat="0" applyProtection="0">
      <alignment horizontal="left" vertical="center" indent="1"/>
    </xf>
    <xf numFmtId="4" fontId="23" fillId="102" borderId="89" applyNumberFormat="0" applyProtection="0">
      <alignment horizontal="left" vertical="center" indent="1"/>
    </xf>
    <xf numFmtId="4" fontId="23" fillId="102" borderId="89" applyNumberFormat="0" applyProtection="0">
      <alignment horizontal="left" vertical="center" indent="1"/>
    </xf>
    <xf numFmtId="4" fontId="23" fillId="102" borderId="89" applyNumberFormat="0" applyProtection="0">
      <alignment horizontal="left" vertical="center" indent="1"/>
    </xf>
    <xf numFmtId="4" fontId="23" fillId="102" borderId="89" applyNumberFormat="0" applyProtection="0">
      <alignment horizontal="left" vertical="center" indent="1"/>
    </xf>
    <xf numFmtId="4" fontId="23" fillId="101" borderId="89" applyNumberFormat="0" applyProtection="0">
      <alignment horizontal="left" vertical="center" indent="1"/>
    </xf>
    <xf numFmtId="0" fontId="64" fillId="0" borderId="30" applyNumberFormat="0" applyFill="0" applyAlignment="0" applyProtection="0"/>
    <xf numFmtId="4" fontId="23" fillId="101" borderId="89" applyNumberFormat="0" applyProtection="0">
      <alignment horizontal="left" vertical="center" indent="1"/>
    </xf>
    <xf numFmtId="4" fontId="23" fillId="101" borderId="89" applyNumberFormat="0" applyProtection="0">
      <alignment horizontal="left" vertical="center" indent="1"/>
    </xf>
    <xf numFmtId="0" fontId="66" fillId="0" borderId="31" applyNumberFormat="0" applyFill="0" applyAlignment="0" applyProtection="0"/>
    <xf numFmtId="0" fontId="68" fillId="0" borderId="0" applyNumberFormat="0" applyFill="0" applyBorder="0" applyAlignment="0" applyProtection="0"/>
    <xf numFmtId="0" fontId="70" fillId="49" borderId="88" applyNumberFormat="0" applyAlignment="0" applyProtection="0"/>
    <xf numFmtId="4" fontId="23" fillId="102" borderId="88" applyNumberFormat="0" applyProtection="0">
      <alignment horizontal="right" vertical="center"/>
    </xf>
    <xf numFmtId="4" fontId="23" fillId="102" borderId="88" applyNumberFormat="0" applyProtection="0">
      <alignment horizontal="right" vertical="center"/>
    </xf>
    <xf numFmtId="0" fontId="72" fillId="0" borderId="33" applyNumberFormat="0" applyFill="0" applyAlignment="0" applyProtection="0"/>
    <xf numFmtId="4" fontId="23" fillId="102" borderId="88" applyNumberFormat="0" applyProtection="0">
      <alignment horizontal="right" vertical="center"/>
    </xf>
    <xf numFmtId="4" fontId="23" fillId="102" borderId="88" applyNumberFormat="0" applyProtection="0">
      <alignment horizontal="right" vertical="center"/>
    </xf>
    <xf numFmtId="4" fontId="23" fillId="102" borderId="88" applyNumberFormat="0" applyProtection="0">
      <alignment horizontal="right" vertical="center"/>
    </xf>
    <xf numFmtId="4" fontId="23" fillId="102" borderId="88" applyNumberFormat="0" applyProtection="0">
      <alignment horizontal="right" vertical="center"/>
    </xf>
    <xf numFmtId="4" fontId="3" fillId="71" borderId="89" applyNumberFormat="0" applyProtection="0">
      <alignment horizontal="left" vertical="center" indent="1"/>
    </xf>
    <xf numFmtId="4" fontId="3" fillId="71" borderId="89" applyNumberFormat="0" applyProtection="0">
      <alignment horizontal="left" vertical="center" indent="1"/>
    </xf>
    <xf numFmtId="4" fontId="3" fillId="71" borderId="89" applyNumberFormat="0" applyProtection="0">
      <alignment horizontal="left" vertical="center" indent="1"/>
    </xf>
    <xf numFmtId="0" fontId="3" fillId="0" borderId="0"/>
    <xf numFmtId="4" fontId="23" fillId="98" borderId="89" applyNumberFormat="0" applyProtection="0">
      <alignment horizontal="left" vertical="center" indent="1"/>
    </xf>
    <xf numFmtId="4" fontId="23" fillId="96" borderId="88" applyNumberFormat="0" applyProtection="0">
      <alignment horizontal="right" vertical="center"/>
    </xf>
    <xf numFmtId="4" fontId="23" fillId="95" borderId="88" applyNumberFormat="0" applyProtection="0">
      <alignment horizontal="right" vertical="center"/>
    </xf>
    <xf numFmtId="4" fontId="23" fillId="95" borderId="88" applyNumberFormat="0" applyProtection="0">
      <alignment horizontal="right" vertical="center"/>
    </xf>
    <xf numFmtId="4" fontId="23" fillId="95" borderId="88" applyNumberFormat="0" applyProtection="0">
      <alignment horizontal="right" vertical="center"/>
    </xf>
    <xf numFmtId="4" fontId="23" fillId="95" borderId="88" applyNumberFormat="0" applyProtection="0">
      <alignment horizontal="right" vertical="center"/>
    </xf>
    <xf numFmtId="4" fontId="23" fillId="95" borderId="88" applyNumberFormat="0" applyProtection="0">
      <alignment horizontal="right" vertical="center"/>
    </xf>
    <xf numFmtId="4" fontId="23" fillId="95" borderId="88" applyNumberFormat="0" applyProtection="0">
      <alignment horizontal="right" vertical="center"/>
    </xf>
    <xf numFmtId="4" fontId="23" fillId="95" borderId="88" applyNumberFormat="0" applyProtection="0">
      <alignment horizontal="right" vertical="center"/>
    </xf>
    <xf numFmtId="4" fontId="23" fillId="95" borderId="88" applyNumberFormat="0" applyProtection="0">
      <alignment horizontal="right" vertical="center"/>
    </xf>
    <xf numFmtId="0" fontId="23" fillId="48" borderId="88" applyNumberFormat="0" applyFont="0" applyAlignment="0" applyProtection="0"/>
    <xf numFmtId="4" fontId="23" fillId="94" borderId="88" applyNumberFormat="0" applyProtection="0">
      <alignment horizontal="right" vertical="center"/>
    </xf>
    <xf numFmtId="4" fontId="23" fillId="94" borderId="88" applyNumberFormat="0" applyProtection="0">
      <alignment horizontal="right" vertical="center"/>
    </xf>
    <xf numFmtId="4" fontId="23" fillId="94" borderId="88" applyNumberFormat="0" applyProtection="0">
      <alignment horizontal="right" vertical="center"/>
    </xf>
    <xf numFmtId="4" fontId="23" fillId="94" borderId="88" applyNumberFormat="0" applyProtection="0">
      <alignment horizontal="right" vertical="center"/>
    </xf>
    <xf numFmtId="4" fontId="23" fillId="94" borderId="88" applyNumberFormat="0" applyProtection="0">
      <alignment horizontal="right" vertical="center"/>
    </xf>
    <xf numFmtId="4" fontId="23" fillId="94" borderId="88" applyNumberFormat="0" applyProtection="0">
      <alignment horizontal="right" vertical="center"/>
    </xf>
    <xf numFmtId="4" fontId="23" fillId="92" borderId="88" applyNumberFormat="0" applyProtection="0">
      <alignment horizontal="right" vertical="center"/>
    </xf>
    <xf numFmtId="4" fontId="23" fillId="92" borderId="88" applyNumberFormat="0" applyProtection="0">
      <alignment horizontal="right" vertical="center"/>
    </xf>
    <xf numFmtId="4" fontId="23" fillId="92" borderId="88" applyNumberFormat="0" applyProtection="0">
      <alignment horizontal="right" vertical="center"/>
    </xf>
    <xf numFmtId="4" fontId="23" fillId="92" borderId="88" applyNumberFormat="0" applyProtection="0">
      <alignment horizontal="right" vertical="center"/>
    </xf>
    <xf numFmtId="4" fontId="23" fillId="90" borderId="88" applyNumberFormat="0" applyProtection="0">
      <alignment horizontal="right" vertical="center"/>
    </xf>
    <xf numFmtId="4" fontId="23" fillId="90" borderId="88" applyNumberFormat="0" applyProtection="0">
      <alignment horizontal="right" vertical="center"/>
    </xf>
    <xf numFmtId="4" fontId="23" fillId="90" borderId="88" applyNumberFormat="0" applyProtection="0">
      <alignment horizontal="right" vertical="center"/>
    </xf>
    <xf numFmtId="0" fontId="81" fillId="0" borderId="66">
      <alignment horizontal="center"/>
    </xf>
    <xf numFmtId="4" fontId="23" fillId="90" borderId="88" applyNumberFormat="0" applyProtection="0">
      <alignment horizontal="right" vertical="center"/>
    </xf>
    <xf numFmtId="4" fontId="23" fillId="90" borderId="88" applyNumberFormat="0" applyProtection="0">
      <alignment horizontal="right" vertical="center"/>
    </xf>
    <xf numFmtId="4" fontId="23" fillId="89" borderId="88" applyNumberFormat="0" applyProtection="0">
      <alignment horizontal="right" vertical="center"/>
    </xf>
    <xf numFmtId="4" fontId="23" fillId="89" borderId="88" applyNumberFormat="0" applyProtection="0">
      <alignment horizontal="right" vertical="center"/>
    </xf>
    <xf numFmtId="4" fontId="23" fillId="89" borderId="88" applyNumberFormat="0" applyProtection="0">
      <alignment horizontal="right" vertical="center"/>
    </xf>
    <xf numFmtId="4" fontId="23" fillId="89" borderId="88" applyNumberFormat="0" applyProtection="0">
      <alignment horizontal="right" vertical="center"/>
    </xf>
    <xf numFmtId="4" fontId="23" fillId="89" borderId="88" applyNumberFormat="0" applyProtection="0">
      <alignment horizontal="right" vertical="center"/>
    </xf>
    <xf numFmtId="4" fontId="23" fillId="89" borderId="88" applyNumberFormat="0" applyProtection="0">
      <alignment horizontal="right" vertical="center"/>
    </xf>
    <xf numFmtId="4" fontId="23" fillId="89" borderId="88" applyNumberFormat="0" applyProtection="0">
      <alignment horizontal="right" vertical="center"/>
    </xf>
    <xf numFmtId="4" fontId="23" fillId="89" borderId="88" applyNumberFormat="0" applyProtection="0">
      <alignment horizontal="right" vertical="center"/>
    </xf>
    <xf numFmtId="4" fontId="23" fillId="88" borderId="89" applyNumberFormat="0" applyProtection="0">
      <alignment horizontal="right" vertical="center"/>
    </xf>
    <xf numFmtId="4" fontId="23" fillId="88" borderId="89" applyNumberFormat="0" applyProtection="0">
      <alignment horizontal="right" vertical="center"/>
    </xf>
    <xf numFmtId="4" fontId="83" fillId="54" borderId="88" applyNumberFormat="0" applyProtection="0">
      <alignment vertical="center"/>
    </xf>
    <xf numFmtId="4" fontId="23" fillId="88" borderId="89" applyNumberFormat="0" applyProtection="0">
      <alignment horizontal="right" vertical="center"/>
    </xf>
    <xf numFmtId="4" fontId="23" fillId="88" borderId="89" applyNumberFormat="0" applyProtection="0">
      <alignment horizontal="right" vertical="center"/>
    </xf>
    <xf numFmtId="4" fontId="23" fillId="88" borderId="89" applyNumberFormat="0" applyProtection="0">
      <alignment horizontal="right" vertical="center"/>
    </xf>
    <xf numFmtId="4" fontId="23" fillId="88" borderId="89" applyNumberFormat="0" applyProtection="0">
      <alignment horizontal="right" vertical="center"/>
    </xf>
    <xf numFmtId="4" fontId="23" fillId="88" borderId="89" applyNumberFormat="0" applyProtection="0">
      <alignment horizontal="right" vertical="center"/>
    </xf>
    <xf numFmtId="4" fontId="23" fillId="86" borderId="88" applyNumberFormat="0" applyProtection="0">
      <alignment horizontal="right" vertical="center"/>
    </xf>
    <xf numFmtId="4" fontId="23" fillId="86" borderId="88" applyNumberFormat="0" applyProtection="0">
      <alignment horizontal="right" vertical="center"/>
    </xf>
    <xf numFmtId="4" fontId="23" fillId="86" borderId="88" applyNumberFormat="0" applyProtection="0">
      <alignment horizontal="right" vertical="center"/>
    </xf>
    <xf numFmtId="4" fontId="23" fillId="86" borderId="88" applyNumberFormat="0" applyProtection="0">
      <alignment horizontal="right" vertical="center"/>
    </xf>
    <xf numFmtId="4" fontId="23" fillId="86" borderId="88" applyNumberFormat="0" applyProtection="0">
      <alignment horizontal="right" vertical="center"/>
    </xf>
    <xf numFmtId="4" fontId="23" fillId="86" borderId="88" applyNumberFormat="0" applyProtection="0">
      <alignment horizontal="right" vertical="center"/>
    </xf>
    <xf numFmtId="4" fontId="23" fillId="86" borderId="88" applyNumberFormat="0" applyProtection="0">
      <alignment horizontal="right" vertical="center"/>
    </xf>
    <xf numFmtId="4" fontId="23" fillId="86" borderId="88" applyNumberFormat="0" applyProtection="0">
      <alignment horizontal="right" vertical="center"/>
    </xf>
    <xf numFmtId="4" fontId="23" fillId="86" borderId="88" applyNumberFormat="0" applyProtection="0">
      <alignment horizontal="right" vertical="center"/>
    </xf>
    <xf numFmtId="4" fontId="23" fillId="86" borderId="88" applyNumberFormat="0" applyProtection="0">
      <alignment horizontal="right" vertical="center"/>
    </xf>
    <xf numFmtId="4" fontId="23" fillId="85" borderId="88" applyNumberFormat="0" applyProtection="0">
      <alignment horizontal="right" vertical="center"/>
    </xf>
    <xf numFmtId="4" fontId="23" fillId="85" borderId="88" applyNumberFormat="0" applyProtection="0">
      <alignment horizontal="right" vertical="center"/>
    </xf>
    <xf numFmtId="4" fontId="23" fillId="85" borderId="88" applyNumberFormat="0" applyProtection="0">
      <alignment horizontal="right" vertical="center"/>
    </xf>
    <xf numFmtId="4" fontId="23" fillId="85" borderId="88" applyNumberFormat="0" applyProtection="0">
      <alignment horizontal="right" vertical="center"/>
    </xf>
    <xf numFmtId="4" fontId="23" fillId="85" borderId="88" applyNumberFormat="0" applyProtection="0">
      <alignment horizontal="right" vertical="center"/>
    </xf>
    <xf numFmtId="4" fontId="23" fillId="85" borderId="88" applyNumberFormat="0" applyProtection="0">
      <alignment horizontal="right" vertical="center"/>
    </xf>
    <xf numFmtId="4" fontId="23" fillId="85" borderId="88" applyNumberFormat="0" applyProtection="0">
      <alignment horizontal="right" vertical="center"/>
    </xf>
    <xf numFmtId="4" fontId="23" fillId="85" borderId="88" applyNumberFormat="0" applyProtection="0">
      <alignment horizontal="right" vertical="center"/>
    </xf>
    <xf numFmtId="4" fontId="23" fillId="85" borderId="88" applyNumberFormat="0" applyProtection="0">
      <alignment horizontal="right" vertical="center"/>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54" borderId="88" applyNumberFormat="0" applyProtection="0">
      <alignment horizontal="left" vertical="center" indent="1"/>
    </xf>
    <xf numFmtId="4" fontId="23" fillId="54" borderId="88" applyNumberFormat="0" applyProtection="0">
      <alignment horizontal="left" vertical="center" indent="1"/>
    </xf>
    <xf numFmtId="4" fontId="23" fillId="54" borderId="88" applyNumberFormat="0" applyProtection="0">
      <alignment horizontal="left" vertical="center" indent="1"/>
    </xf>
    <xf numFmtId="4" fontId="23" fillId="54" borderId="88" applyNumberFormat="0" applyProtection="0">
      <alignment horizontal="left" vertical="center" indent="1"/>
    </xf>
    <xf numFmtId="4" fontId="23" fillId="54" borderId="88" applyNumberFormat="0" applyProtection="0">
      <alignment horizontal="left" vertical="center" indent="1"/>
    </xf>
    <xf numFmtId="4" fontId="23" fillId="54" borderId="88" applyNumberFormat="0" applyProtection="0">
      <alignment horizontal="left" vertical="center" indent="1"/>
    </xf>
    <xf numFmtId="4" fontId="23" fillId="54" borderId="88" applyNumberFormat="0" applyProtection="0">
      <alignment horizontal="left" vertical="center" indent="1"/>
    </xf>
    <xf numFmtId="4" fontId="23" fillId="54" borderId="88" applyNumberFormat="0" applyProtection="0">
      <alignment horizontal="left" vertical="center" indent="1"/>
    </xf>
    <xf numFmtId="4" fontId="23" fillId="54" borderId="88" applyNumberFormat="0" applyProtection="0">
      <alignment horizontal="left" vertical="center" indent="1"/>
    </xf>
    <xf numFmtId="4" fontId="23" fillId="54" borderId="88" applyNumberFormat="0" applyProtection="0">
      <alignment horizontal="left" vertical="center" indent="1"/>
    </xf>
    <xf numFmtId="4" fontId="83" fillId="54"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0" fontId="23" fillId="48" borderId="88" applyNumberFormat="0" applyFont="0" applyAlignment="0" applyProtection="0"/>
    <xf numFmtId="0" fontId="23" fillId="48" borderId="88" applyNumberFormat="0" applyFont="0" applyAlignment="0" applyProtection="0"/>
    <xf numFmtId="0" fontId="23" fillId="48" borderId="88" applyNumberFormat="0" applyFont="0" applyAlignment="0" applyProtection="0"/>
    <xf numFmtId="0" fontId="23" fillId="48" borderId="88" applyNumberFormat="0" applyFont="0" applyAlignment="0" applyProtection="0"/>
    <xf numFmtId="0" fontId="70" fillId="49" borderId="88" applyNumberFormat="0" applyAlignment="0" applyProtection="0"/>
    <xf numFmtId="0" fontId="70" fillId="49" borderId="88" applyNumberFormat="0" applyAlignment="0" applyProtection="0"/>
    <xf numFmtId="0" fontId="57" fillId="79" borderId="88" applyNumberFormat="0" applyAlignment="0" applyProtection="0"/>
    <xf numFmtId="4" fontId="3" fillId="71" borderId="89" applyNumberFormat="0" applyProtection="0">
      <alignment horizontal="left" vertical="center" indent="1"/>
    </xf>
    <xf numFmtId="4" fontId="3" fillId="71" borderId="89" applyNumberFormat="0" applyProtection="0">
      <alignment horizontal="left" vertical="center" indent="1"/>
    </xf>
    <xf numFmtId="4" fontId="83" fillId="67" borderId="88" applyNumberFormat="0" applyProtection="0">
      <alignment horizontal="right" vertical="center"/>
    </xf>
    <xf numFmtId="4" fontId="87" fillId="109" borderId="89" applyNumberFormat="0" applyProtection="0">
      <alignment horizontal="left" vertical="center" indent="1"/>
    </xf>
    <xf numFmtId="4" fontId="89" fillId="70" borderId="88" applyNumberFormat="0" applyProtection="0">
      <alignment horizontal="right" vertical="center"/>
    </xf>
    <xf numFmtId="0" fontId="32" fillId="0" borderId="91" applyNumberFormat="0" applyFill="0" applyAlignment="0" applyProtection="0"/>
    <xf numFmtId="0" fontId="95" fillId="0" borderId="0" applyNumberFormat="0" applyFill="0" applyBorder="0" applyAlignment="0" applyProtection="0"/>
    <xf numFmtId="0" fontId="23" fillId="104" borderId="88" applyNumberFormat="0" applyProtection="0">
      <alignment horizontal="left" vertical="center" indent="1"/>
    </xf>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 fontId="23" fillId="0" borderId="88" applyNumberFormat="0" applyProtection="0">
      <alignment horizontal="right" vertical="center"/>
    </xf>
    <xf numFmtId="0" fontId="23" fillId="107" borderId="88" applyNumberFormat="0" applyProtection="0">
      <alignment horizontal="left" vertical="center" indent="1"/>
    </xf>
    <xf numFmtId="0" fontId="23" fillId="107" borderId="88" applyNumberFormat="0" applyProtection="0">
      <alignment horizontal="left" vertical="center" indent="1"/>
    </xf>
    <xf numFmtId="0" fontId="23" fillId="107" borderId="88" applyNumberFormat="0" applyProtection="0">
      <alignment horizontal="left" vertical="center" indent="1"/>
    </xf>
    <xf numFmtId="0" fontId="23" fillId="107" borderId="88" applyNumberFormat="0" applyProtection="0">
      <alignment horizontal="left" vertical="center" indent="1"/>
    </xf>
    <xf numFmtId="0" fontId="23" fillId="107" borderId="88"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3" fillId="105" borderId="88" applyNumberFormat="0" applyProtection="0">
      <alignment horizontal="left" vertical="center" indent="1"/>
    </xf>
    <xf numFmtId="0" fontId="23" fillId="105" borderId="88" applyNumberFormat="0" applyProtection="0">
      <alignment horizontal="left" vertical="center" indent="1"/>
    </xf>
    <xf numFmtId="0" fontId="23" fillId="105" borderId="88" applyNumberFormat="0" applyProtection="0">
      <alignment horizontal="left" vertical="center" indent="1"/>
    </xf>
    <xf numFmtId="0" fontId="23" fillId="105" borderId="88" applyNumberFormat="0" applyProtection="0">
      <alignment horizontal="left" vertical="center" indent="1"/>
    </xf>
    <xf numFmtId="0" fontId="23" fillId="105" borderId="88" applyNumberFormat="0" applyProtection="0">
      <alignment horizontal="left" vertical="center" indent="1"/>
    </xf>
    <xf numFmtId="0" fontId="23" fillId="105" borderId="88" applyNumberFormat="0" applyProtection="0">
      <alignment horizontal="left" vertical="center" indent="1"/>
    </xf>
    <xf numFmtId="0" fontId="23" fillId="105" borderId="88" applyNumberFormat="0" applyProtection="0">
      <alignment horizontal="left" vertical="center" indent="1"/>
    </xf>
    <xf numFmtId="0" fontId="23" fillId="105" borderId="88" applyNumberFormat="0" applyProtection="0">
      <alignment horizontal="left" vertical="center" indent="1"/>
    </xf>
    <xf numFmtId="0" fontId="23" fillId="105" borderId="88"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3" fillId="104" borderId="88" applyNumberFormat="0" applyProtection="0">
      <alignment horizontal="left" vertical="center" indent="1"/>
    </xf>
    <xf numFmtId="0" fontId="23" fillId="104" borderId="88" applyNumberFormat="0" applyProtection="0">
      <alignment horizontal="left" vertical="center" indent="1"/>
    </xf>
    <xf numFmtId="0" fontId="23" fillId="104" borderId="88" applyNumberFormat="0" applyProtection="0">
      <alignment horizontal="left" vertical="center" indent="1"/>
    </xf>
    <xf numFmtId="0" fontId="23" fillId="104" borderId="88" applyNumberFormat="0" applyProtection="0">
      <alignment horizontal="left" vertical="center" indent="1"/>
    </xf>
    <xf numFmtId="0" fontId="23" fillId="104" borderId="88" applyNumberFormat="0" applyProtection="0">
      <alignment horizontal="left" vertical="center" indent="1"/>
    </xf>
    <xf numFmtId="0" fontId="23" fillId="104" borderId="88" applyNumberFormat="0" applyProtection="0">
      <alignment horizontal="left" vertical="center" indent="1"/>
    </xf>
    <xf numFmtId="0" fontId="23" fillId="104" borderId="88" applyNumberFormat="0" applyProtection="0">
      <alignment horizontal="left" vertical="center" indent="1"/>
    </xf>
    <xf numFmtId="0" fontId="23" fillId="104" borderId="88"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3" fillId="102" borderId="89" applyNumberFormat="0" applyProtection="0">
      <alignment horizontal="left" vertical="center" indent="1"/>
    </xf>
    <xf numFmtId="44" fontId="2" fillId="0" borderId="0" applyFont="0" applyFill="0" applyBorder="0" applyAlignment="0" applyProtection="0"/>
    <xf numFmtId="4" fontId="23" fillId="101" borderId="89" applyNumberFormat="0" applyProtection="0">
      <alignment horizontal="left" vertical="center" indent="1"/>
    </xf>
    <xf numFmtId="4" fontId="23" fillId="101" borderId="89" applyNumberFormat="0" applyProtection="0">
      <alignment horizontal="left" vertical="center" indent="1"/>
    </xf>
    <xf numFmtId="4" fontId="23" fillId="101" borderId="89" applyNumberFormat="0" applyProtection="0">
      <alignment horizontal="left" vertical="center" indent="1"/>
    </xf>
    <xf numFmtId="4" fontId="23" fillId="101" borderId="89" applyNumberFormat="0" applyProtection="0">
      <alignment horizontal="left" vertical="center" indent="1"/>
    </xf>
    <xf numFmtId="4" fontId="23" fillId="101" borderId="89" applyNumberFormat="0" applyProtection="0">
      <alignment horizontal="left" vertical="center" indent="1"/>
    </xf>
    <xf numFmtId="4" fontId="23" fillId="101" borderId="89" applyNumberFormat="0" applyProtection="0">
      <alignment horizontal="left" vertical="center" indent="1"/>
    </xf>
    <xf numFmtId="4" fontId="23" fillId="101" borderId="89" applyNumberFormat="0" applyProtection="0">
      <alignment horizontal="left" vertical="center" indent="1"/>
    </xf>
    <xf numFmtId="4" fontId="23" fillId="102" borderId="88" applyNumberFormat="0" applyProtection="0">
      <alignment horizontal="right" vertical="center"/>
    </xf>
    <xf numFmtId="4" fontId="23" fillId="102" borderId="88" applyNumberFormat="0" applyProtection="0">
      <alignment horizontal="right" vertical="center"/>
    </xf>
    <xf numFmtId="4" fontId="23" fillId="102" borderId="88" applyNumberFormat="0" applyProtection="0">
      <alignment horizontal="right" vertical="center"/>
    </xf>
    <xf numFmtId="4" fontId="23" fillId="102" borderId="88" applyNumberFormat="0" applyProtection="0">
      <alignment horizontal="right" vertical="center"/>
    </xf>
    <xf numFmtId="4" fontId="3" fillId="71" borderId="89"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23" fillId="98" borderId="89"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23" fillId="98" borderId="89" applyNumberFormat="0" applyProtection="0">
      <alignment horizontal="left" vertical="center" indent="1"/>
    </xf>
    <xf numFmtId="4" fontId="23" fillId="98" borderId="89" applyNumberFormat="0" applyProtection="0">
      <alignment horizontal="left" vertical="center" indent="1"/>
    </xf>
    <xf numFmtId="4" fontId="23" fillId="98" borderId="89" applyNumberFormat="0" applyProtection="0">
      <alignment horizontal="left" vertical="center" indent="1"/>
    </xf>
    <xf numFmtId="4" fontId="23" fillId="98" borderId="89" applyNumberFormat="0" applyProtection="0">
      <alignment horizontal="left" vertical="center" indent="1"/>
    </xf>
    <xf numFmtId="0" fontId="2" fillId="0" borderId="0"/>
    <xf numFmtId="0" fontId="2" fillId="0" borderId="0"/>
    <xf numFmtId="4" fontId="23" fillId="98" borderId="89"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23" fillId="98" borderId="89"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23" fillId="96" borderId="88" applyNumberFormat="0" applyProtection="0">
      <alignment horizontal="right" vertical="center"/>
    </xf>
    <xf numFmtId="4" fontId="23" fillId="96" borderId="88" applyNumberFormat="0" applyProtection="0">
      <alignment horizontal="right" vertical="center"/>
    </xf>
    <xf numFmtId="4" fontId="23" fillId="96" borderId="88" applyNumberFormat="0" applyProtection="0">
      <alignment horizontal="right" vertical="center"/>
    </xf>
    <xf numFmtId="0" fontId="2" fillId="0" borderId="0"/>
    <xf numFmtId="4" fontId="23" fillId="96" borderId="88" applyNumberFormat="0" applyProtection="0">
      <alignment horizontal="right" vertical="center"/>
    </xf>
    <xf numFmtId="0" fontId="2" fillId="0" borderId="0"/>
    <xf numFmtId="4" fontId="23" fillId="96" borderId="88" applyNumberFormat="0" applyProtection="0">
      <alignment horizontal="right" vertical="center"/>
    </xf>
    <xf numFmtId="4" fontId="23" fillId="96" borderId="88"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23" fillId="95" borderId="88" applyNumberFormat="0" applyProtection="0">
      <alignment horizontal="right" vertical="center"/>
    </xf>
    <xf numFmtId="4" fontId="23" fillId="95" borderId="88"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0" fontId="2" fillId="11" borderId="18" applyNumberFormat="0" applyFont="0" applyAlignment="0" applyProtection="0"/>
    <xf numFmtId="4" fontId="23" fillId="94" borderId="88" applyNumberFormat="0" applyProtection="0">
      <alignment horizontal="right" vertical="center"/>
    </xf>
    <xf numFmtId="4" fontId="23" fillId="94" borderId="88" applyNumberFormat="0" applyProtection="0">
      <alignment horizontal="right" vertical="center"/>
    </xf>
    <xf numFmtId="4" fontId="23" fillId="94" borderId="88" applyNumberFormat="0" applyProtection="0">
      <alignment horizontal="right" vertical="center"/>
    </xf>
    <xf numFmtId="4" fontId="23" fillId="94" borderId="88" applyNumberFormat="0" applyProtection="0">
      <alignment horizontal="right" vertical="center"/>
    </xf>
    <xf numFmtId="4" fontId="23" fillId="92" borderId="88" applyNumberFormat="0" applyProtection="0">
      <alignment horizontal="right" vertical="center"/>
    </xf>
    <xf numFmtId="4" fontId="23" fillId="92" borderId="88" applyNumberFormat="0" applyProtection="0">
      <alignment horizontal="right" vertical="center"/>
    </xf>
    <xf numFmtId="4" fontId="23" fillId="92" borderId="88" applyNumberForma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3" fillId="90" borderId="88" applyNumberFormat="0" applyProtection="0">
      <alignment horizontal="right" vertical="center"/>
    </xf>
    <xf numFmtId="4" fontId="23" fillId="90" borderId="88" applyNumberFormat="0" applyProtection="0">
      <alignment horizontal="right" vertical="center"/>
    </xf>
    <xf numFmtId="4" fontId="23" fillId="90" borderId="88" applyNumberFormat="0" applyProtection="0">
      <alignment horizontal="right" vertical="center"/>
    </xf>
    <xf numFmtId="4" fontId="23" fillId="90" borderId="88" applyNumberFormat="0" applyProtection="0">
      <alignment horizontal="right" vertical="center"/>
    </xf>
    <xf numFmtId="4" fontId="23" fillId="90" borderId="88" applyNumberFormat="0" applyProtection="0">
      <alignment horizontal="right" vertical="center"/>
    </xf>
    <xf numFmtId="4" fontId="23" fillId="89" borderId="88" applyNumberFormat="0" applyProtection="0">
      <alignment horizontal="right" vertical="center"/>
    </xf>
    <xf numFmtId="4" fontId="23" fillId="89" borderId="88" applyNumberFormat="0" applyProtection="0">
      <alignment horizontal="right" vertical="center"/>
    </xf>
    <xf numFmtId="4" fontId="23" fillId="88" borderId="89" applyNumberFormat="0" applyProtection="0">
      <alignment horizontal="right" vertical="center"/>
    </xf>
    <xf numFmtId="4" fontId="23" fillId="85" borderId="88" applyNumberFormat="0" applyProtection="0">
      <alignment horizontal="right" vertical="center"/>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54" borderId="88" applyNumberFormat="0" applyProtection="0">
      <alignment horizontal="left" vertical="center" indent="1"/>
    </xf>
    <xf numFmtId="4" fontId="23" fillId="82"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0" fontId="23" fillId="48" borderId="88" applyNumberFormat="0" applyFont="0" applyAlignment="0" applyProtection="0"/>
    <xf numFmtId="0" fontId="23" fillId="48" borderId="88" applyNumberFormat="0" applyFont="0" applyAlignment="0" applyProtection="0"/>
    <xf numFmtId="0" fontId="23" fillId="48" borderId="88" applyNumberFormat="0" applyFont="0" applyAlignment="0" applyProtection="0"/>
    <xf numFmtId="0" fontId="57" fillId="79" borderId="88" applyNumberFormat="0" applyAlignment="0" applyProtection="0"/>
    <xf numFmtId="194" fontId="124" fillId="0" borderId="5">
      <alignment horizontal="right"/>
    </xf>
    <xf numFmtId="44"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23" fillId="48" borderId="88" applyNumberFormat="0" applyFont="0" applyAlignment="0" applyProtection="0"/>
    <xf numFmtId="4" fontId="23" fillId="82" borderId="88" applyNumberFormat="0" applyProtection="0">
      <alignment vertical="center"/>
    </xf>
    <xf numFmtId="4" fontId="23" fillId="82" borderId="88" applyNumberFormat="0" applyProtection="0">
      <alignment vertical="center"/>
    </xf>
    <xf numFmtId="4" fontId="23" fillId="82" borderId="88" applyNumberFormat="0" applyProtection="0">
      <alignment vertical="center"/>
    </xf>
    <xf numFmtId="4" fontId="23" fillId="54" borderId="88" applyNumberFormat="0" applyProtection="0">
      <alignment horizontal="left" vertical="center" indent="1"/>
    </xf>
    <xf numFmtId="4" fontId="23" fillId="83" borderId="88" applyNumberFormat="0" applyProtection="0">
      <alignment horizontal="left" vertical="center" indent="1"/>
    </xf>
    <xf numFmtId="4" fontId="23" fillId="85" borderId="88" applyNumberFormat="0" applyProtection="0">
      <alignment horizontal="right" vertical="center"/>
    </xf>
    <xf numFmtId="4" fontId="23" fillId="85" borderId="88" applyNumberFormat="0" applyProtection="0">
      <alignment horizontal="right" vertical="center"/>
    </xf>
    <xf numFmtId="4" fontId="23" fillId="85" borderId="88" applyNumberFormat="0" applyProtection="0">
      <alignment horizontal="right" vertical="center"/>
    </xf>
    <xf numFmtId="4" fontId="23" fillId="86" borderId="88" applyNumberFormat="0" applyProtection="0">
      <alignment horizontal="right" vertical="center"/>
    </xf>
    <xf numFmtId="4" fontId="23" fillId="86" borderId="88" applyNumberFormat="0" applyProtection="0">
      <alignment horizontal="right" vertical="center"/>
    </xf>
    <xf numFmtId="4" fontId="23" fillId="86" borderId="88" applyNumberFormat="0" applyProtection="0">
      <alignment horizontal="right" vertical="center"/>
    </xf>
    <xf numFmtId="4" fontId="23" fillId="88" borderId="89" applyNumberFormat="0" applyProtection="0">
      <alignment horizontal="right" vertical="center"/>
    </xf>
    <xf numFmtId="4" fontId="23" fillId="88" borderId="89" applyNumberFormat="0" applyProtection="0">
      <alignment horizontal="right" vertical="center"/>
    </xf>
    <xf numFmtId="4" fontId="23" fillId="88" borderId="89" applyNumberFormat="0" applyProtection="0">
      <alignment horizontal="right" vertical="center"/>
    </xf>
    <xf numFmtId="4" fontId="23" fillId="89" borderId="88" applyNumberFormat="0" applyProtection="0">
      <alignment horizontal="right" vertical="center"/>
    </xf>
    <xf numFmtId="4" fontId="23" fillId="89" borderId="88" applyNumberFormat="0" applyProtection="0">
      <alignment horizontal="right" vertical="center"/>
    </xf>
    <xf numFmtId="4" fontId="23" fillId="89" borderId="88" applyNumberFormat="0" applyProtection="0">
      <alignment horizontal="right" vertical="center"/>
    </xf>
    <xf numFmtId="4" fontId="23" fillId="90" borderId="88" applyNumberFormat="0" applyProtection="0">
      <alignment horizontal="right" vertical="center"/>
    </xf>
    <xf numFmtId="4" fontId="23" fillId="90" borderId="88" applyNumberFormat="0" applyProtection="0">
      <alignment horizontal="right" vertical="center"/>
    </xf>
    <xf numFmtId="4" fontId="23" fillId="90" borderId="88" applyNumberFormat="0" applyProtection="0">
      <alignment horizontal="right" vertical="center"/>
    </xf>
    <xf numFmtId="4" fontId="23" fillId="92" borderId="88" applyNumberFormat="0" applyProtection="0">
      <alignment horizontal="right" vertical="center"/>
    </xf>
    <xf numFmtId="4" fontId="23" fillId="92" borderId="88" applyNumberFormat="0" applyProtection="0">
      <alignment horizontal="right" vertical="center"/>
    </xf>
    <xf numFmtId="4" fontId="23" fillId="92" borderId="88" applyNumberFormat="0" applyProtection="0">
      <alignment horizontal="right" vertical="center"/>
    </xf>
    <xf numFmtId="4" fontId="23" fillId="94" borderId="88" applyNumberFormat="0" applyProtection="0">
      <alignment horizontal="right" vertical="center"/>
    </xf>
    <xf numFmtId="4" fontId="23" fillId="94" borderId="88" applyNumberFormat="0" applyProtection="0">
      <alignment horizontal="right" vertical="center"/>
    </xf>
    <xf numFmtId="4" fontId="23" fillId="94" borderId="88" applyNumberFormat="0" applyProtection="0">
      <alignment horizontal="right" vertical="center"/>
    </xf>
    <xf numFmtId="4" fontId="23" fillId="95" borderId="88" applyNumberFormat="0" applyProtection="0">
      <alignment horizontal="right" vertical="center"/>
    </xf>
    <xf numFmtId="4" fontId="23" fillId="95" borderId="88" applyNumberFormat="0" applyProtection="0">
      <alignment horizontal="right" vertical="center"/>
    </xf>
    <xf numFmtId="4" fontId="23" fillId="95" borderId="88" applyNumberFormat="0" applyProtection="0">
      <alignment horizontal="right" vertical="center"/>
    </xf>
    <xf numFmtId="4" fontId="23" fillId="96" borderId="88" applyNumberFormat="0" applyProtection="0">
      <alignment horizontal="right" vertical="center"/>
    </xf>
    <xf numFmtId="4" fontId="23" fillId="96" borderId="88" applyNumberFormat="0" applyProtection="0">
      <alignment horizontal="right" vertical="center"/>
    </xf>
    <xf numFmtId="4" fontId="23" fillId="96" borderId="88" applyNumberFormat="0" applyProtection="0">
      <alignment horizontal="right" vertical="center"/>
    </xf>
    <xf numFmtId="4" fontId="23" fillId="98" borderId="89" applyNumberFormat="0" applyProtection="0">
      <alignment horizontal="left" vertical="center" indent="1"/>
    </xf>
    <xf numFmtId="4" fontId="23" fillId="98" borderId="89" applyNumberFormat="0" applyProtection="0">
      <alignment horizontal="left" vertical="center" indent="1"/>
    </xf>
    <xf numFmtId="4" fontId="23" fillId="98" borderId="89" applyNumberFormat="0" applyProtection="0">
      <alignment horizontal="left" vertical="center" indent="1"/>
    </xf>
    <xf numFmtId="4" fontId="23" fillId="102" borderId="88" applyNumberFormat="0" applyProtection="0">
      <alignment horizontal="right" vertical="center"/>
    </xf>
    <xf numFmtId="4" fontId="23" fillId="102" borderId="88" applyNumberFormat="0" applyProtection="0">
      <alignment horizontal="right" vertical="center"/>
    </xf>
    <xf numFmtId="4" fontId="23" fillId="102" borderId="88" applyNumberFormat="0" applyProtection="0">
      <alignment horizontal="right" vertical="center"/>
    </xf>
    <xf numFmtId="4" fontId="23" fillId="101" borderId="89" applyNumberFormat="0" applyProtection="0">
      <alignment horizontal="left" vertical="center" indent="1"/>
    </xf>
    <xf numFmtId="4" fontId="23" fillId="101" borderId="89" applyNumberFormat="0" applyProtection="0">
      <alignment horizontal="left" vertical="center" indent="1"/>
    </xf>
    <xf numFmtId="4" fontId="23" fillId="101" borderId="89" applyNumberFormat="0" applyProtection="0">
      <alignment horizontal="left" vertical="center" indent="1"/>
    </xf>
    <xf numFmtId="4" fontId="23" fillId="102" borderId="89" applyNumberFormat="0" applyProtection="0">
      <alignment horizontal="left" vertical="center" indent="1"/>
    </xf>
    <xf numFmtId="4" fontId="23" fillId="102" borderId="89" applyNumberFormat="0" applyProtection="0">
      <alignment horizontal="left" vertical="center" indent="1"/>
    </xf>
    <xf numFmtId="4" fontId="23" fillId="102" borderId="89" applyNumberFormat="0" applyProtection="0">
      <alignment horizontal="left" vertical="center" indent="1"/>
    </xf>
    <xf numFmtId="0" fontId="23" fillId="104" borderId="88" applyNumberFormat="0" applyProtection="0">
      <alignment horizontal="left" vertical="center" indent="1"/>
    </xf>
    <xf numFmtId="0" fontId="23" fillId="104" borderId="88" applyNumberFormat="0" applyProtection="0">
      <alignment horizontal="left" vertical="center" indent="1"/>
    </xf>
    <xf numFmtId="0" fontId="23" fillId="104" borderId="88" applyNumberFormat="0" applyProtection="0">
      <alignment horizontal="left" vertical="center" indent="1"/>
    </xf>
    <xf numFmtId="0" fontId="23" fillId="105" borderId="88" applyNumberFormat="0" applyProtection="0">
      <alignment horizontal="left" vertical="center" indent="1"/>
    </xf>
    <xf numFmtId="0" fontId="23" fillId="105" borderId="88" applyNumberFormat="0" applyProtection="0">
      <alignment horizontal="left" vertical="center" indent="1"/>
    </xf>
    <xf numFmtId="0" fontId="23" fillId="105" borderId="88" applyNumberFormat="0" applyProtection="0">
      <alignment horizontal="left" vertical="center" indent="1"/>
    </xf>
    <xf numFmtId="0" fontId="23" fillId="107" borderId="88" applyNumberFormat="0" applyProtection="0">
      <alignment horizontal="left" vertical="center" indent="1"/>
    </xf>
    <xf numFmtId="0" fontId="23" fillId="107" borderId="88" applyNumberFormat="0" applyProtection="0">
      <alignment horizontal="left" vertical="center" indent="1"/>
    </xf>
    <xf numFmtId="0" fontId="23" fillId="107" borderId="88" applyNumberFormat="0" applyProtection="0">
      <alignment horizontal="left" vertical="center" indent="1"/>
    </xf>
    <xf numFmtId="0" fontId="23" fillId="101" borderId="88" applyNumberFormat="0" applyProtection="0">
      <alignment horizontal="left" vertical="center" indent="1"/>
    </xf>
    <xf numFmtId="0" fontId="23" fillId="101" borderId="88" applyNumberFormat="0" applyProtection="0">
      <alignment horizontal="left" vertical="center" indent="1"/>
    </xf>
    <xf numFmtId="0" fontId="23" fillId="101" borderId="88" applyNumberFormat="0" applyProtection="0">
      <alignment horizontal="left" vertical="center" indent="1"/>
    </xf>
    <xf numFmtId="4" fontId="23" fillId="0" borderId="88" applyNumberFormat="0" applyProtection="0">
      <alignment horizontal="right" vertical="center"/>
    </xf>
    <xf numFmtId="4" fontId="23" fillId="83" borderId="88" applyNumberFormat="0" applyProtection="0">
      <alignment horizontal="left" vertical="center" indent="1"/>
    </xf>
    <xf numFmtId="0" fontId="81" fillId="0" borderId="66">
      <alignment horizontal="center"/>
    </xf>
    <xf numFmtId="4" fontId="23" fillId="83"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0" fontId="127" fillId="0" borderId="3" applyFill="0" applyBorder="0" applyProtection="0">
      <alignment horizontal="left" vertical="top"/>
    </xf>
    <xf numFmtId="8" fontId="3" fillId="0" borderId="95" applyFont="0" applyFill="0" applyBorder="0" applyProtection="0">
      <alignment horizontal="right"/>
    </xf>
    <xf numFmtId="0" fontId="136" fillId="0" borderId="66">
      <alignment horizontal="right"/>
    </xf>
    <xf numFmtId="0" fontId="136" fillId="0" borderId="66">
      <alignment horizontal="left"/>
    </xf>
    <xf numFmtId="0" fontId="81" fillId="0" borderId="66">
      <alignment horizontal="center"/>
    </xf>
    <xf numFmtId="0" fontId="136" fillId="0" borderId="66">
      <alignment horizontal="right"/>
    </xf>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5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 fontId="83" fillId="54" borderId="88" applyNumberFormat="0" applyProtection="0">
      <alignment vertical="center"/>
    </xf>
    <xf numFmtId="4" fontId="23" fillId="83" borderId="88" applyNumberFormat="0" applyProtection="0">
      <alignment horizontal="left" vertical="center" indent="1"/>
    </xf>
    <xf numFmtId="4" fontId="3" fillId="71" borderId="89" applyNumberFormat="0" applyProtection="0">
      <alignment horizontal="left" vertical="center" indent="1"/>
    </xf>
    <xf numFmtId="4" fontId="3" fillId="71" borderId="89" applyNumberFormat="0" applyProtection="0">
      <alignment horizontal="left" vertical="center" indent="1"/>
    </xf>
    <xf numFmtId="4" fontId="23" fillId="101" borderId="89" applyNumberFormat="0" applyProtection="0">
      <alignment horizontal="left" vertical="center" indent="1"/>
    </xf>
    <xf numFmtId="4" fontId="23" fillId="102" borderId="89" applyNumberFormat="0" applyProtection="0">
      <alignment horizontal="left" vertical="center" indent="1"/>
    </xf>
    <xf numFmtId="4" fontId="83" fillId="67" borderId="88" applyNumberFormat="0" applyProtection="0">
      <alignment horizontal="right" vertical="center"/>
    </xf>
    <xf numFmtId="4" fontId="23" fillId="83" borderId="88" applyNumberFormat="0" applyProtection="0">
      <alignment horizontal="left" vertical="center" indent="1"/>
    </xf>
    <xf numFmtId="4" fontId="89" fillId="70" borderId="88" applyNumberFormat="0" applyProtection="0">
      <alignment horizontal="right" vertical="center"/>
    </xf>
    <xf numFmtId="4" fontId="23" fillId="83" borderId="88" applyNumberFormat="0" applyProtection="0">
      <alignment horizontal="left" vertical="center" indent="1"/>
    </xf>
    <xf numFmtId="4" fontId="23" fillId="102" borderId="88" applyNumberFormat="0" applyProtection="0">
      <alignment horizontal="right" vertical="center"/>
    </xf>
    <xf numFmtId="0" fontId="23" fillId="104" borderId="88" applyNumberFormat="0" applyProtection="0">
      <alignment horizontal="left" vertical="center" indent="1"/>
    </xf>
    <xf numFmtId="0" fontId="23" fillId="105" borderId="88" applyNumberFormat="0" applyProtection="0">
      <alignment horizontal="left" vertical="center" indent="1"/>
    </xf>
    <xf numFmtId="0" fontId="23" fillId="107" borderId="88" applyNumberFormat="0" applyProtection="0">
      <alignment horizontal="left" vertical="center" indent="1"/>
    </xf>
    <xf numFmtId="0" fontId="23" fillId="101" borderId="88" applyNumberFormat="0" applyProtection="0">
      <alignment horizontal="left" vertical="center" indent="1"/>
    </xf>
    <xf numFmtId="4" fontId="23" fillId="83" borderId="88" applyNumberFormat="0" applyProtection="0">
      <alignment horizontal="left" vertical="center" indent="1"/>
    </xf>
    <xf numFmtId="4" fontId="23" fillId="83" borderId="88" applyNumberFormat="0" applyProtection="0">
      <alignment horizontal="left" vertical="center" indent="1"/>
    </xf>
    <xf numFmtId="0" fontId="23" fillId="70" borderId="100" applyNumberFormat="0">
      <protection locked="0"/>
    </xf>
    <xf numFmtId="4" fontId="33" fillId="65" borderId="99" applyNumberFormat="0" applyProtection="0">
      <alignment horizontal="left" vertical="center" indent="1"/>
    </xf>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15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78" fillId="79" borderId="101" applyNumberFormat="0" applyAlignment="0" applyProtection="0"/>
    <xf numFmtId="4" fontId="40" fillId="54" borderId="101" applyNumberFormat="0" applyProtection="0">
      <alignment vertical="center"/>
    </xf>
    <xf numFmtId="4" fontId="40" fillId="54" borderId="101" applyNumberFormat="0" applyProtection="0">
      <alignment vertical="center"/>
    </xf>
    <xf numFmtId="4" fontId="40" fillId="54" borderId="101" applyNumberFormat="0" applyProtection="0">
      <alignment vertical="center"/>
    </xf>
    <xf numFmtId="4" fontId="82" fillId="54" borderId="101" applyNumberFormat="0" applyProtection="0">
      <alignment vertical="center"/>
    </xf>
    <xf numFmtId="4" fontId="40" fillId="54" borderId="101" applyNumberFormat="0" applyProtection="0">
      <alignment horizontal="left" vertical="center" indent="1"/>
    </xf>
    <xf numFmtId="4" fontId="40" fillId="54" borderId="101" applyNumberFormat="0" applyProtection="0">
      <alignment horizontal="left" vertical="center" indent="1"/>
    </xf>
    <xf numFmtId="4" fontId="40" fillId="54" borderId="101" applyNumberFormat="0" applyProtection="0">
      <alignment horizontal="left" vertical="center" indent="1"/>
    </xf>
    <xf numFmtId="4" fontId="40" fillId="54" borderId="101" applyNumberFormat="0" applyProtection="0">
      <alignment horizontal="left" vertical="center" indent="1"/>
    </xf>
    <xf numFmtId="4" fontId="40" fillId="54" borderId="101" applyNumberFormat="0" applyProtection="0">
      <alignment horizontal="left" vertical="center" indent="1"/>
    </xf>
    <xf numFmtId="4" fontId="40" fillId="54" borderId="101" applyNumberFormat="0" applyProtection="0">
      <alignment horizontal="left" vertical="center" indent="1"/>
    </xf>
    <xf numFmtId="0" fontId="3" fillId="84" borderId="101" applyNumberFormat="0" applyProtection="0">
      <alignment horizontal="left" vertical="center" indent="1"/>
    </xf>
    <xf numFmtId="0" fontId="3" fillId="84" borderId="101" applyNumberFormat="0" applyProtection="0">
      <alignment horizontal="left" vertical="center" indent="1"/>
    </xf>
    <xf numFmtId="0" fontId="3" fillId="84" borderId="101" applyNumberFormat="0" applyProtection="0">
      <alignment horizontal="left" vertical="center" indent="1"/>
    </xf>
    <xf numFmtId="0" fontId="3" fillId="84" borderId="101" applyNumberFormat="0" applyProtection="0">
      <alignment horizontal="left" vertical="center" indent="1"/>
    </xf>
    <xf numFmtId="4" fontId="40" fillId="57" borderId="101" applyNumberFormat="0" applyProtection="0">
      <alignment horizontal="right" vertical="center"/>
    </xf>
    <xf numFmtId="4" fontId="40" fillId="57" borderId="101" applyNumberFormat="0" applyProtection="0">
      <alignment horizontal="right" vertical="center"/>
    </xf>
    <xf numFmtId="4" fontId="40" fillId="57" borderId="101" applyNumberFormat="0" applyProtection="0">
      <alignment horizontal="right" vertical="center"/>
    </xf>
    <xf numFmtId="4" fontId="40" fillId="58" borderId="101" applyNumberFormat="0" applyProtection="0">
      <alignment horizontal="right" vertical="center"/>
    </xf>
    <xf numFmtId="4" fontId="40" fillId="58" borderId="101" applyNumberFormat="0" applyProtection="0">
      <alignment horizontal="right" vertical="center"/>
    </xf>
    <xf numFmtId="4" fontId="40" fillId="58" borderId="101" applyNumberFormat="0" applyProtection="0">
      <alignment horizontal="right" vertical="center"/>
    </xf>
    <xf numFmtId="4" fontId="23" fillId="88" borderId="102" applyNumberFormat="0" applyProtection="0">
      <alignment horizontal="right" vertical="center"/>
    </xf>
    <xf numFmtId="4" fontId="40" fillId="56" borderId="101" applyNumberFormat="0" applyProtection="0">
      <alignment horizontal="right" vertical="center"/>
    </xf>
    <xf numFmtId="4" fontId="40" fillId="56" borderId="101" applyNumberFormat="0" applyProtection="0">
      <alignment horizontal="right" vertical="center"/>
    </xf>
    <xf numFmtId="4" fontId="40" fillId="56" borderId="101" applyNumberFormat="0" applyProtection="0">
      <alignment horizontal="right" vertical="center"/>
    </xf>
    <xf numFmtId="4" fontId="23" fillId="88" borderId="102" applyNumberFormat="0" applyProtection="0">
      <alignment horizontal="right" vertical="center"/>
    </xf>
    <xf numFmtId="4" fontId="23" fillId="88" borderId="102" applyNumberFormat="0" applyProtection="0">
      <alignment horizontal="right" vertical="center"/>
    </xf>
    <xf numFmtId="4" fontId="23" fillId="88" borderId="102" applyNumberFormat="0" applyProtection="0">
      <alignment horizontal="right" vertical="center"/>
    </xf>
    <xf numFmtId="4" fontId="23" fillId="88" borderId="102" applyNumberFormat="0" applyProtection="0">
      <alignment horizontal="right" vertical="center"/>
    </xf>
    <xf numFmtId="4" fontId="23" fillId="88" borderId="102" applyNumberFormat="0" applyProtection="0">
      <alignment horizontal="right" vertical="center"/>
    </xf>
    <xf numFmtId="4" fontId="23" fillId="88" borderId="102" applyNumberFormat="0" applyProtection="0">
      <alignment horizontal="right" vertical="center"/>
    </xf>
    <xf numFmtId="4" fontId="23" fillId="88" borderId="102" applyNumberFormat="0" applyProtection="0">
      <alignment horizontal="right" vertical="center"/>
    </xf>
    <xf numFmtId="4" fontId="23" fillId="88" borderId="102" applyNumberFormat="0" applyProtection="0">
      <alignment horizontal="right" vertical="center"/>
    </xf>
    <xf numFmtId="4" fontId="40" fillId="61" borderId="101" applyNumberFormat="0" applyProtection="0">
      <alignment horizontal="right" vertical="center"/>
    </xf>
    <xf numFmtId="4" fontId="40" fillId="61" borderId="101" applyNumberFormat="0" applyProtection="0">
      <alignment horizontal="right" vertical="center"/>
    </xf>
    <xf numFmtId="4" fontId="40" fillId="61" borderId="101" applyNumberFormat="0" applyProtection="0">
      <alignment horizontal="right" vertical="center"/>
    </xf>
    <xf numFmtId="4" fontId="40" fillId="91" borderId="101" applyNumberFormat="0" applyProtection="0">
      <alignment horizontal="right" vertical="center"/>
    </xf>
    <xf numFmtId="4" fontId="40" fillId="91" borderId="101" applyNumberFormat="0" applyProtection="0">
      <alignment horizontal="right" vertical="center"/>
    </xf>
    <xf numFmtId="4" fontId="40" fillId="91" borderId="101" applyNumberFormat="0" applyProtection="0">
      <alignment horizontal="right" vertical="center"/>
    </xf>
    <xf numFmtId="4" fontId="40" fillId="93" borderId="101" applyNumberFormat="0" applyProtection="0">
      <alignment horizontal="right" vertical="center"/>
    </xf>
    <xf numFmtId="4" fontId="40" fillId="93" borderId="101" applyNumberFormat="0" applyProtection="0">
      <alignment horizontal="right" vertical="center"/>
    </xf>
    <xf numFmtId="4" fontId="40" fillId="93" borderId="101" applyNumberFormat="0" applyProtection="0">
      <alignment horizontal="right" vertical="center"/>
    </xf>
    <xf numFmtId="4" fontId="40" fillId="64" borderId="101" applyNumberFormat="0" applyProtection="0">
      <alignment horizontal="right" vertical="center"/>
    </xf>
    <xf numFmtId="4" fontId="40" fillId="64" borderId="101" applyNumberFormat="0" applyProtection="0">
      <alignment horizontal="right" vertical="center"/>
    </xf>
    <xf numFmtId="4" fontId="40" fillId="64" borderId="101" applyNumberFormat="0" applyProtection="0">
      <alignment horizontal="right" vertical="center"/>
    </xf>
    <xf numFmtId="4" fontId="40" fillId="63" borderId="101" applyNumberFormat="0" applyProtection="0">
      <alignment horizontal="right" vertical="center"/>
    </xf>
    <xf numFmtId="4" fontId="40" fillId="63" borderId="101" applyNumberFormat="0" applyProtection="0">
      <alignment horizontal="right" vertical="center"/>
    </xf>
    <xf numFmtId="4" fontId="40" fillId="63" borderId="101" applyNumberFormat="0" applyProtection="0">
      <alignment horizontal="right" vertical="center"/>
    </xf>
    <xf numFmtId="4" fontId="40" fillId="97" borderId="101" applyNumberFormat="0" applyProtection="0">
      <alignment horizontal="right" vertical="center"/>
    </xf>
    <xf numFmtId="4" fontId="40" fillId="97" borderId="101" applyNumberFormat="0" applyProtection="0">
      <alignment horizontal="right" vertical="center"/>
    </xf>
    <xf numFmtId="4" fontId="40" fillId="97" borderId="101" applyNumberFormat="0" applyProtection="0">
      <alignment horizontal="right" vertical="center"/>
    </xf>
    <xf numFmtId="4" fontId="36" fillId="99" borderId="101" applyNumberFormat="0" applyProtection="0">
      <alignment horizontal="left" vertical="center" indent="1"/>
    </xf>
    <xf numFmtId="4" fontId="36" fillId="98" borderId="99" applyNumberFormat="0" applyProtection="0">
      <alignment horizontal="left" vertical="center" indent="1"/>
    </xf>
    <xf numFmtId="4" fontId="23" fillId="98" borderId="102" applyNumberFormat="0" applyProtection="0">
      <alignment horizontal="left" vertical="center" indent="1"/>
    </xf>
    <xf numFmtId="4" fontId="23" fillId="98" borderId="102" applyNumberFormat="0" applyProtection="0">
      <alignment horizontal="left" vertical="center" indent="1"/>
    </xf>
    <xf numFmtId="4" fontId="23" fillId="98" borderId="102" applyNumberFormat="0" applyProtection="0">
      <alignment horizontal="left" vertical="center" indent="1"/>
    </xf>
    <xf numFmtId="4" fontId="23" fillId="98" borderId="102" applyNumberFormat="0" applyProtection="0">
      <alignment horizontal="left" vertical="center" indent="1"/>
    </xf>
    <xf numFmtId="4" fontId="23" fillId="98" borderId="102" applyNumberFormat="0" applyProtection="0">
      <alignment horizontal="left" vertical="center" indent="1"/>
    </xf>
    <xf numFmtId="4" fontId="23" fillId="98" borderId="102" applyNumberFormat="0" applyProtection="0">
      <alignment horizontal="left" vertical="center" indent="1"/>
    </xf>
    <xf numFmtId="4" fontId="23" fillId="98" borderId="102" applyNumberFormat="0" applyProtection="0">
      <alignment horizontal="left" vertical="center" indent="1"/>
    </xf>
    <xf numFmtId="4" fontId="23" fillId="98" borderId="102" applyNumberFormat="0" applyProtection="0">
      <alignment horizontal="left" vertical="center" indent="1"/>
    </xf>
    <xf numFmtId="4" fontId="33" fillId="65" borderId="99" applyNumberFormat="0" applyProtection="0">
      <alignment horizontal="left" vertical="center" indent="1"/>
    </xf>
    <xf numFmtId="4" fontId="23" fillId="98" borderId="102" applyNumberFormat="0" applyProtection="0">
      <alignment horizontal="left" vertical="center" indent="1"/>
    </xf>
    <xf numFmtId="4" fontId="40" fillId="100" borderId="103" applyNumberFormat="0" applyProtection="0">
      <alignment horizontal="left" vertical="center" indent="1"/>
    </xf>
    <xf numFmtId="4" fontId="40" fillId="100" borderId="103" applyNumberFormat="0" applyProtection="0">
      <alignment horizontal="left" vertical="center" indent="1"/>
    </xf>
    <xf numFmtId="4" fontId="40" fillId="100" borderId="103" applyNumberFormat="0" applyProtection="0">
      <alignment horizontal="left" vertical="center" indent="1"/>
    </xf>
    <xf numFmtId="4" fontId="3" fillId="71" borderId="102" applyNumberFormat="0" applyProtection="0">
      <alignment horizontal="left" vertical="center" indent="1"/>
    </xf>
    <xf numFmtId="4" fontId="3" fillId="71" borderId="102" applyNumberFormat="0" applyProtection="0">
      <alignment horizontal="left" vertical="center" indent="1"/>
    </xf>
    <xf numFmtId="0" fontId="3" fillId="84" borderId="101" applyNumberFormat="0" applyProtection="0">
      <alignment horizontal="left" vertical="center" indent="1"/>
    </xf>
    <xf numFmtId="0" fontId="3" fillId="84" borderId="101" applyNumberFormat="0" applyProtection="0">
      <alignment horizontal="left" vertical="center" indent="1"/>
    </xf>
    <xf numFmtId="0" fontId="3" fillId="84" borderId="101" applyNumberFormat="0" applyProtection="0">
      <alignment horizontal="left" vertical="center" indent="1"/>
    </xf>
    <xf numFmtId="0" fontId="3" fillId="84" borderId="101" applyNumberFormat="0" applyProtection="0">
      <alignment horizontal="left" vertical="center" indent="1"/>
    </xf>
    <xf numFmtId="4" fontId="23" fillId="101" borderId="102" applyNumberFormat="0" applyProtection="0">
      <alignment horizontal="left" vertical="center" indent="1"/>
    </xf>
    <xf numFmtId="4" fontId="40" fillId="100" borderId="101" applyNumberFormat="0" applyProtection="0">
      <alignment horizontal="left" vertical="center" indent="1"/>
    </xf>
    <xf numFmtId="4" fontId="40" fillId="100" borderId="101" applyNumberFormat="0" applyProtection="0">
      <alignment horizontal="left" vertical="center" indent="1"/>
    </xf>
    <xf numFmtId="4" fontId="40" fillId="100" borderId="101" applyNumberFormat="0" applyProtection="0">
      <alignment horizontal="left" vertical="center" indent="1"/>
    </xf>
    <xf numFmtId="4" fontId="40" fillId="100" borderId="101" applyNumberFormat="0" applyProtection="0">
      <alignment horizontal="left" vertical="center" indent="1"/>
    </xf>
    <xf numFmtId="4" fontId="40" fillId="100" borderId="101" applyNumberFormat="0" applyProtection="0">
      <alignment horizontal="left" vertical="center" indent="1"/>
    </xf>
    <xf numFmtId="4" fontId="23" fillId="101" borderId="102" applyNumberFormat="0" applyProtection="0">
      <alignment horizontal="left" vertical="center" indent="1"/>
    </xf>
    <xf numFmtId="4" fontId="23" fillId="101" borderId="102" applyNumberFormat="0" applyProtection="0">
      <alignment horizontal="left" vertical="center" indent="1"/>
    </xf>
    <xf numFmtId="4" fontId="23" fillId="101" borderId="102" applyNumberFormat="0" applyProtection="0">
      <alignment horizontal="left" vertical="center" indent="1"/>
    </xf>
    <xf numFmtId="4" fontId="23" fillId="101" borderId="102" applyNumberFormat="0" applyProtection="0">
      <alignment horizontal="left" vertical="center" indent="1"/>
    </xf>
    <xf numFmtId="4" fontId="23" fillId="101" borderId="102" applyNumberFormat="0" applyProtection="0">
      <alignment horizontal="left" vertical="center" indent="1"/>
    </xf>
    <xf numFmtId="4" fontId="23" fillId="101" borderId="102" applyNumberFormat="0" applyProtection="0">
      <alignment horizontal="left" vertical="center" indent="1"/>
    </xf>
    <xf numFmtId="4" fontId="23" fillId="101" borderId="102" applyNumberFormat="0" applyProtection="0">
      <alignment horizontal="left" vertical="center" indent="1"/>
    </xf>
    <xf numFmtId="4" fontId="23" fillId="101" borderId="102" applyNumberFormat="0" applyProtection="0">
      <alignment horizontal="left" vertical="center" indent="1"/>
    </xf>
    <xf numFmtId="4" fontId="23" fillId="102" borderId="102" applyNumberFormat="0" applyProtection="0">
      <alignment horizontal="left" vertical="center" indent="1"/>
    </xf>
    <xf numFmtId="4" fontId="40" fillId="103" borderId="101" applyNumberFormat="0" applyProtection="0">
      <alignment horizontal="left" vertical="center" indent="1"/>
    </xf>
    <xf numFmtId="4" fontId="40" fillId="103" borderId="101" applyNumberFormat="0" applyProtection="0">
      <alignment horizontal="left" vertical="center" indent="1"/>
    </xf>
    <xf numFmtId="4" fontId="40" fillId="103" borderId="101" applyNumberFormat="0" applyProtection="0">
      <alignment horizontal="left" vertical="center" indent="1"/>
    </xf>
    <xf numFmtId="4" fontId="40" fillId="103" borderId="101" applyNumberFormat="0" applyProtection="0">
      <alignment horizontal="left" vertical="center" indent="1"/>
    </xf>
    <xf numFmtId="4" fontId="40" fillId="103" borderId="101" applyNumberFormat="0" applyProtection="0">
      <alignment horizontal="left" vertical="center" indent="1"/>
    </xf>
    <xf numFmtId="4" fontId="23" fillId="102" borderId="102" applyNumberFormat="0" applyProtection="0">
      <alignment horizontal="left" vertical="center" indent="1"/>
    </xf>
    <xf numFmtId="4" fontId="23" fillId="102" borderId="102" applyNumberFormat="0" applyProtection="0">
      <alignment horizontal="left" vertical="center" indent="1"/>
    </xf>
    <xf numFmtId="4" fontId="23" fillId="102" borderId="102" applyNumberFormat="0" applyProtection="0">
      <alignment horizontal="left" vertical="center" indent="1"/>
    </xf>
    <xf numFmtId="4" fontId="23" fillId="102" borderId="102" applyNumberFormat="0" applyProtection="0">
      <alignment horizontal="left" vertical="center" indent="1"/>
    </xf>
    <xf numFmtId="4" fontId="23" fillId="102" borderId="102" applyNumberFormat="0" applyProtection="0">
      <alignment horizontal="left" vertical="center" indent="1"/>
    </xf>
    <xf numFmtId="4" fontId="23" fillId="102" borderId="102" applyNumberFormat="0" applyProtection="0">
      <alignment horizontal="left" vertical="center" indent="1"/>
    </xf>
    <xf numFmtId="4" fontId="23" fillId="102" borderId="102" applyNumberFormat="0" applyProtection="0">
      <alignment horizontal="left" vertical="center" indent="1"/>
    </xf>
    <xf numFmtId="4" fontId="23" fillId="102" borderId="102" applyNumberFormat="0" applyProtection="0">
      <alignment horizontal="left" vertical="center" indent="1"/>
    </xf>
    <xf numFmtId="0" fontId="3" fillId="103" borderId="101" applyNumberFormat="0" applyProtection="0">
      <alignment horizontal="left" vertical="center" indent="1"/>
    </xf>
    <xf numFmtId="0" fontId="3" fillId="103" borderId="101" applyNumberFormat="0" applyProtection="0">
      <alignment horizontal="left" vertical="center" indent="1"/>
    </xf>
    <xf numFmtId="0" fontId="3" fillId="103" borderId="101" applyNumberFormat="0" applyProtection="0">
      <alignment horizontal="left" vertical="center" indent="1"/>
    </xf>
    <xf numFmtId="0" fontId="3" fillId="103" borderId="101" applyNumberFormat="0" applyProtection="0">
      <alignment horizontal="left" vertical="center" indent="1"/>
    </xf>
    <xf numFmtId="0" fontId="3" fillId="103" borderId="101" applyNumberFormat="0" applyProtection="0">
      <alignment horizontal="left" vertical="center" indent="1"/>
    </xf>
    <xf numFmtId="0" fontId="3" fillId="103" borderId="101" applyNumberFormat="0" applyProtection="0">
      <alignment horizontal="left" vertical="center" indent="1"/>
    </xf>
    <xf numFmtId="0" fontId="3" fillId="103" borderId="101" applyNumberFormat="0" applyProtection="0">
      <alignment horizontal="left" vertical="center" indent="1"/>
    </xf>
    <xf numFmtId="0" fontId="3" fillId="103" borderId="101" applyNumberFormat="0" applyProtection="0">
      <alignment horizontal="left" vertical="center" indent="1"/>
    </xf>
    <xf numFmtId="0" fontId="3" fillId="106" borderId="101" applyNumberFormat="0" applyProtection="0">
      <alignment horizontal="left" vertical="center" indent="1"/>
    </xf>
    <xf numFmtId="0" fontId="3" fillId="106" borderId="101" applyNumberFormat="0" applyProtection="0">
      <alignment horizontal="left" vertical="center" indent="1"/>
    </xf>
    <xf numFmtId="0" fontId="3" fillId="106" borderId="101" applyNumberFormat="0" applyProtection="0">
      <alignment horizontal="left" vertical="center" indent="1"/>
    </xf>
    <xf numFmtId="0" fontId="3" fillId="106" borderId="101" applyNumberFormat="0" applyProtection="0">
      <alignment horizontal="left" vertical="center" indent="1"/>
    </xf>
    <xf numFmtId="0" fontId="3" fillId="106" borderId="101" applyNumberFormat="0" applyProtection="0">
      <alignment horizontal="left" vertical="center" indent="1"/>
    </xf>
    <xf numFmtId="0" fontId="3" fillId="106" borderId="101" applyNumberFormat="0" applyProtection="0">
      <alignment horizontal="left" vertical="center" indent="1"/>
    </xf>
    <xf numFmtId="0" fontId="3" fillId="106" borderId="101" applyNumberFormat="0" applyProtection="0">
      <alignment horizontal="left" vertical="center" indent="1"/>
    </xf>
    <xf numFmtId="0" fontId="3" fillId="106" borderId="101" applyNumberFormat="0" applyProtection="0">
      <alignment horizontal="left" vertical="center" indent="1"/>
    </xf>
    <xf numFmtId="0" fontId="3" fillId="4" borderId="101" applyNumberFormat="0" applyProtection="0">
      <alignment horizontal="left" vertical="center" indent="1"/>
    </xf>
    <xf numFmtId="0" fontId="3" fillId="4" borderId="101" applyNumberFormat="0" applyProtection="0">
      <alignment horizontal="left" vertical="center" indent="1"/>
    </xf>
    <xf numFmtId="0" fontId="3" fillId="4" borderId="101" applyNumberFormat="0" applyProtection="0">
      <alignment horizontal="left" vertical="center" indent="1"/>
    </xf>
    <xf numFmtId="0" fontId="3" fillId="4" borderId="101" applyNumberFormat="0" applyProtection="0">
      <alignment horizontal="left" vertical="center" indent="1"/>
    </xf>
    <xf numFmtId="0" fontId="3" fillId="4" borderId="101" applyNumberFormat="0" applyProtection="0">
      <alignment horizontal="left" vertical="center" indent="1"/>
    </xf>
    <xf numFmtId="0" fontId="3" fillId="4" borderId="101" applyNumberFormat="0" applyProtection="0">
      <alignment horizontal="left" vertical="center" indent="1"/>
    </xf>
    <xf numFmtId="0" fontId="3" fillId="4" borderId="101" applyNumberFormat="0" applyProtection="0">
      <alignment horizontal="left" vertical="center" indent="1"/>
    </xf>
    <xf numFmtId="0" fontId="3" fillId="4" borderId="101" applyNumberFormat="0" applyProtection="0">
      <alignment horizontal="left" vertical="center" indent="1"/>
    </xf>
    <xf numFmtId="0" fontId="3" fillId="84" borderId="101" applyNumberFormat="0" applyProtection="0">
      <alignment horizontal="left" vertical="center" indent="1"/>
    </xf>
    <xf numFmtId="0" fontId="3" fillId="84" borderId="101" applyNumberFormat="0" applyProtection="0">
      <alignment horizontal="left" vertical="center" indent="1"/>
    </xf>
    <xf numFmtId="0" fontId="3" fillId="84" borderId="101" applyNumberFormat="0" applyProtection="0">
      <alignment horizontal="left" vertical="center" indent="1"/>
    </xf>
    <xf numFmtId="0" fontId="3" fillId="84" borderId="101" applyNumberFormat="0" applyProtection="0">
      <alignment horizontal="left" vertical="center" indent="1"/>
    </xf>
    <xf numFmtId="0" fontId="3" fillId="84" borderId="101" applyNumberFormat="0" applyProtection="0">
      <alignment horizontal="left" vertical="center" indent="1"/>
    </xf>
    <xf numFmtId="0" fontId="3" fillId="84" borderId="101" applyNumberFormat="0" applyProtection="0">
      <alignment horizontal="left" vertical="center" indent="1"/>
    </xf>
    <xf numFmtId="0" fontId="3" fillId="84" borderId="101" applyNumberFormat="0" applyProtection="0">
      <alignment horizontal="left" vertical="center" indent="1"/>
    </xf>
    <xf numFmtId="0" fontId="3" fillId="84" borderId="101" applyNumberFormat="0" applyProtection="0">
      <alignment horizontal="left" vertical="center" indent="1"/>
    </xf>
    <xf numFmtId="0" fontId="23" fillId="70" borderId="100" applyNumberFormat="0">
      <protection locked="0"/>
    </xf>
    <xf numFmtId="0" fontId="23" fillId="70" borderId="100" applyNumberFormat="0">
      <protection locked="0"/>
    </xf>
    <xf numFmtId="0" fontId="23" fillId="70" borderId="100" applyNumberFormat="0">
      <protection locked="0"/>
    </xf>
    <xf numFmtId="0" fontId="23" fillId="70" borderId="100" applyNumberFormat="0">
      <protection locked="0"/>
    </xf>
    <xf numFmtId="4" fontId="40" fillId="72" borderId="101" applyNumberFormat="0" applyProtection="0">
      <alignment vertical="center"/>
    </xf>
    <xf numFmtId="4" fontId="40" fillId="72" borderId="101" applyNumberFormat="0" applyProtection="0">
      <alignment vertical="center"/>
    </xf>
    <xf numFmtId="4" fontId="40" fillId="72" borderId="101" applyNumberFormat="0" applyProtection="0">
      <alignment vertical="center"/>
    </xf>
    <xf numFmtId="4" fontId="82" fillId="72" borderId="101" applyNumberFormat="0" applyProtection="0">
      <alignment vertical="center"/>
    </xf>
    <xf numFmtId="4" fontId="40" fillId="72" borderId="101" applyNumberFormat="0" applyProtection="0">
      <alignment horizontal="left" vertical="center" indent="1"/>
    </xf>
    <xf numFmtId="4" fontId="40" fillId="72" borderId="101" applyNumberFormat="0" applyProtection="0">
      <alignment horizontal="left" vertical="center" indent="1"/>
    </xf>
    <xf numFmtId="4" fontId="40" fillId="72" borderId="101" applyNumberFormat="0" applyProtection="0">
      <alignment horizontal="left" vertical="center" indent="1"/>
    </xf>
    <xf numFmtId="4" fontId="40" fillId="72" borderId="101" applyNumberFormat="0" applyProtection="0">
      <alignment horizontal="left" vertical="center" indent="1"/>
    </xf>
    <xf numFmtId="4" fontId="40" fillId="72" borderId="101" applyNumberFormat="0" applyProtection="0">
      <alignment horizontal="left" vertical="center" indent="1"/>
    </xf>
    <xf numFmtId="4" fontId="40" fillId="72" borderId="101" applyNumberFormat="0" applyProtection="0">
      <alignment horizontal="left" vertical="center" indent="1"/>
    </xf>
    <xf numFmtId="4" fontId="40" fillId="0" borderId="101" applyNumberFormat="0" applyProtection="0">
      <alignment horizontal="right" vertical="center"/>
    </xf>
    <xf numFmtId="4" fontId="40" fillId="0" borderId="101" applyNumberFormat="0" applyProtection="0">
      <alignment horizontal="right" vertical="center"/>
    </xf>
    <xf numFmtId="4" fontId="40" fillId="0" borderId="101" applyNumberFormat="0" applyProtection="0">
      <alignment horizontal="right" vertical="center"/>
    </xf>
    <xf numFmtId="4" fontId="82" fillId="100" borderId="101" applyNumberFormat="0" applyProtection="0">
      <alignment horizontal="right" vertical="center"/>
    </xf>
    <xf numFmtId="0" fontId="3" fillId="0" borderId="101" applyNumberFormat="0" applyProtection="0">
      <alignment horizontal="left" vertical="center" indent="1"/>
    </xf>
    <xf numFmtId="0" fontId="3" fillId="0" borderId="101" applyNumberFormat="0" applyProtection="0">
      <alignment horizontal="left" vertical="center" indent="1"/>
    </xf>
    <xf numFmtId="0" fontId="3" fillId="0" borderId="101" applyNumberFormat="0" applyProtection="0">
      <alignment horizontal="left" vertical="center" indent="1"/>
    </xf>
    <xf numFmtId="0" fontId="3" fillId="0" borderId="101" applyNumberFormat="0" applyProtection="0">
      <alignment horizontal="left" vertical="center" indent="1"/>
    </xf>
    <xf numFmtId="0" fontId="3" fillId="0" borderId="101" applyNumberFormat="0" applyProtection="0">
      <alignment horizontal="left" vertical="center" indent="1"/>
    </xf>
    <xf numFmtId="0" fontId="3" fillId="84" borderId="101" applyNumberFormat="0" applyProtection="0">
      <alignment horizontal="left" vertical="center" indent="1"/>
    </xf>
    <xf numFmtId="0" fontId="3" fillId="84" borderId="101" applyNumberFormat="0" applyProtection="0">
      <alignment horizontal="left" vertical="center" indent="1"/>
    </xf>
    <xf numFmtId="0" fontId="3" fillId="84" borderId="101" applyNumberFormat="0" applyProtection="0">
      <alignment horizontal="left" vertical="center" indent="1"/>
    </xf>
    <xf numFmtId="0" fontId="3" fillId="84" borderId="101" applyNumberFormat="0" applyProtection="0">
      <alignment horizontal="left" vertical="center" indent="1"/>
    </xf>
    <xf numFmtId="4" fontId="88" fillId="100" borderId="101" applyNumberFormat="0" applyProtection="0">
      <alignment horizontal="right" vertical="center"/>
    </xf>
    <xf numFmtId="0" fontId="32" fillId="0" borderId="104" applyNumberFormat="0" applyFill="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2" fillId="0" borderId="105"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59" fillId="0" borderId="0"/>
    <xf numFmtId="43" fontId="3" fillId="0" borderId="0" applyFont="0" applyFill="0" applyBorder="0" applyAlignment="0" applyProtection="0"/>
    <xf numFmtId="44" fontId="3" fillId="0" borderId="0" applyFont="0" applyFill="0" applyBorder="0" applyAlignment="0" applyProtection="0"/>
  </cellStyleXfs>
  <cellXfs count="832">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left"/>
    </xf>
    <xf numFmtId="0" fontId="9" fillId="0" borderId="0" xfId="0" applyFont="1" applyAlignment="1">
      <alignment horizontal="left"/>
    </xf>
    <xf numFmtId="0" fontId="5" fillId="0" borderId="0" xfId="0" applyFont="1"/>
    <xf numFmtId="165" fontId="4" fillId="0" borderId="0" xfId="1" applyNumberFormat="1" applyFont="1" applyFill="1" applyBorder="1"/>
    <xf numFmtId="164" fontId="4" fillId="0" borderId="0" xfId="2" applyNumberFormat="1" applyFont="1" applyFill="1" applyBorder="1"/>
    <xf numFmtId="165" fontId="4" fillId="0" borderId="0" xfId="1" applyNumberFormat="1" applyFont="1" applyBorder="1"/>
    <xf numFmtId="0" fontId="25" fillId="0" borderId="0" xfId="0" applyFont="1"/>
    <xf numFmtId="0" fontId="4" fillId="0" borderId="0" xfId="4" applyFont="1"/>
    <xf numFmtId="0" fontId="4" fillId="0" borderId="0" xfId="4" applyFont="1" applyAlignment="1">
      <alignment horizontal="left"/>
    </xf>
    <xf numFmtId="0" fontId="4" fillId="0" borderId="0" xfId="4" applyFont="1" applyAlignment="1">
      <alignment horizontal="left" vertical="center"/>
    </xf>
    <xf numFmtId="0" fontId="9" fillId="0" borderId="0" xfId="4" applyFont="1"/>
    <xf numFmtId="0" fontId="9" fillId="0" borderId="0" xfId="4" applyFont="1" applyAlignment="1">
      <alignment horizontal="left"/>
    </xf>
    <xf numFmtId="165" fontId="5" fillId="0" borderId="49" xfId="22" applyNumberFormat="1" applyFont="1" applyBorder="1"/>
    <xf numFmtId="0" fontId="4" fillId="0" borderId="0" xfId="2012" applyFont="1" applyAlignment="1">
      <alignment horizontal="center"/>
    </xf>
    <xf numFmtId="0" fontId="5" fillId="0" borderId="0" xfId="2012" applyFont="1" applyAlignment="1">
      <alignment horizontal="center"/>
    </xf>
    <xf numFmtId="0" fontId="5" fillId="0" borderId="0" xfId="2012" applyFont="1"/>
    <xf numFmtId="0" fontId="5" fillId="0" borderId="0" xfId="2012" applyFont="1" applyAlignment="1">
      <alignment horizontal="left"/>
    </xf>
    <xf numFmtId="0" fontId="12" fillId="0" borderId="0" xfId="2012" applyFont="1"/>
    <xf numFmtId="177" fontId="4" fillId="0" borderId="0" xfId="2012" applyNumberFormat="1" applyFont="1" applyAlignment="1">
      <alignment horizontal="right"/>
    </xf>
    <xf numFmtId="0" fontId="4" fillId="0" borderId="0" xfId="2012" applyFont="1"/>
    <xf numFmtId="177" fontId="4" fillId="0" borderId="0" xfId="2012" quotePrefix="1" applyNumberFormat="1" applyFont="1" applyAlignment="1">
      <alignment horizontal="right"/>
    </xf>
    <xf numFmtId="176" fontId="4" fillId="0" borderId="0" xfId="2012" applyNumberFormat="1" applyFont="1" applyAlignment="1">
      <alignment horizontal="left"/>
    </xf>
    <xf numFmtId="0" fontId="12" fillId="0" borderId="0" xfId="2012" applyFont="1" applyAlignment="1">
      <alignment horizontal="center"/>
    </xf>
    <xf numFmtId="164" fontId="4" fillId="0" borderId="0" xfId="21" applyNumberFormat="1" applyFont="1" applyFill="1" applyBorder="1" applyProtection="1">
      <protection locked="0"/>
    </xf>
    <xf numFmtId="10" fontId="5" fillId="0" borderId="0" xfId="61" applyNumberFormat="1" applyFont="1" applyBorder="1"/>
    <xf numFmtId="10" fontId="5" fillId="0" borderId="0" xfId="1043" applyNumberFormat="1" applyFont="1" applyAlignment="1" applyProtection="1">
      <alignment horizontal="right"/>
    </xf>
    <xf numFmtId="164" fontId="5" fillId="0" borderId="0" xfId="2012" applyNumberFormat="1" applyFont="1" applyAlignment="1" applyProtection="1">
      <alignment horizontal="right"/>
      <protection locked="0"/>
    </xf>
    <xf numFmtId="10" fontId="5" fillId="0" borderId="0" xfId="61" applyNumberFormat="1" applyFont="1"/>
    <xf numFmtId="177" fontId="5" fillId="0" borderId="0" xfId="2012" quotePrefix="1" applyNumberFormat="1" applyFont="1" applyAlignment="1">
      <alignment horizontal="right"/>
    </xf>
    <xf numFmtId="177" fontId="4" fillId="0" borderId="0" xfId="2012" applyNumberFormat="1" applyFont="1" applyAlignment="1" applyProtection="1">
      <alignment horizontal="right"/>
      <protection locked="0"/>
    </xf>
    <xf numFmtId="0" fontId="5" fillId="0" borderId="4" xfId="4" applyFont="1" applyBorder="1"/>
    <xf numFmtId="0" fontId="5" fillId="0" borderId="4" xfId="4" applyFont="1" applyBorder="1" applyAlignment="1">
      <alignment horizontal="center"/>
    </xf>
    <xf numFmtId="0" fontId="5" fillId="0" borderId="0" xfId="4" applyFont="1" applyAlignment="1">
      <alignment horizontal="left"/>
    </xf>
    <xf numFmtId="10" fontId="5" fillId="0" borderId="0" xfId="1043" applyNumberFormat="1" applyFont="1" applyBorder="1" applyAlignment="1">
      <alignment horizontal="right"/>
    </xf>
    <xf numFmtId="0" fontId="4" fillId="0" borderId="0" xfId="1604" applyFont="1"/>
    <xf numFmtId="0" fontId="5" fillId="0" borderId="0" xfId="4" applyFont="1"/>
    <xf numFmtId="0" fontId="4" fillId="0" borderId="0" xfId="4" applyFont="1" applyAlignment="1">
      <alignment horizontal="center"/>
    </xf>
    <xf numFmtId="164" fontId="5" fillId="0" borderId="0" xfId="21" quotePrefix="1" applyNumberFormat="1" applyFont="1" applyFill="1" applyBorder="1" applyAlignment="1">
      <alignment horizontal="right"/>
    </xf>
    <xf numFmtId="168" fontId="5" fillId="0" borderId="0" xfId="4" applyNumberFormat="1" applyFont="1" applyAlignment="1">
      <alignment horizontal="center"/>
    </xf>
    <xf numFmtId="0" fontId="12" fillId="0" borderId="0" xfId="4" applyFont="1" applyAlignment="1">
      <alignment horizontal="left"/>
    </xf>
    <xf numFmtId="0" fontId="5" fillId="0" borderId="0" xfId="4" applyFont="1" applyAlignment="1" applyProtection="1">
      <alignment horizontal="center"/>
      <protection locked="0"/>
    </xf>
    <xf numFmtId="165" fontId="5" fillId="0" borderId="0" xfId="2408" applyNumberFormat="1" applyFont="1" applyFill="1" applyAlignment="1" applyProtection="1">
      <alignment horizontal="center"/>
    </xf>
    <xf numFmtId="165" fontId="5" fillId="0" borderId="0" xfId="2408" applyNumberFormat="1" applyFont="1" applyFill="1" applyAlignment="1" applyProtection="1">
      <alignment horizontal="right"/>
    </xf>
    <xf numFmtId="165" fontId="5" fillId="0" borderId="0" xfId="2408" applyNumberFormat="1" applyFont="1" applyFill="1" applyBorder="1" applyAlignment="1" applyProtection="1">
      <alignment horizontal="center"/>
    </xf>
    <xf numFmtId="164" fontId="5" fillId="0" borderId="0" xfId="21" applyNumberFormat="1" applyFont="1" applyFill="1" applyBorder="1" applyAlignment="1" applyProtection="1">
      <alignment horizontal="right"/>
    </xf>
    <xf numFmtId="0" fontId="5" fillId="0" borderId="0" xfId="4" applyFont="1" applyAlignment="1">
      <alignment horizontal="center"/>
    </xf>
    <xf numFmtId="0" fontId="5" fillId="0" borderId="0" xfId="4" quotePrefix="1" applyFont="1" applyAlignment="1">
      <alignment horizontal="center"/>
    </xf>
    <xf numFmtId="0" fontId="5" fillId="0" borderId="4" xfId="4" applyFont="1" applyBorder="1" applyAlignment="1">
      <alignment horizontal="left"/>
    </xf>
    <xf numFmtId="41" fontId="4" fillId="0" borderId="0" xfId="21" applyNumberFormat="1" applyFont="1" applyFill="1" applyBorder="1" applyAlignment="1">
      <alignment horizontal="center"/>
    </xf>
    <xf numFmtId="0" fontId="25" fillId="0" borderId="0" xfId="0" applyFont="1" applyAlignment="1">
      <alignment horizontal="center" vertical="center"/>
    </xf>
    <xf numFmtId="6" fontId="5" fillId="0" borderId="0" xfId="4" applyNumberFormat="1" applyFont="1"/>
    <xf numFmtId="0" fontId="4" fillId="0" borderId="0" xfId="37925" applyFont="1"/>
    <xf numFmtId="10" fontId="5" fillId="0" borderId="0" xfId="3853" applyNumberFormat="1" applyFont="1"/>
    <xf numFmtId="0" fontId="5" fillId="0" borderId="0" xfId="4" applyFont="1" applyAlignment="1">
      <alignment horizontal="center" vertical="center"/>
    </xf>
    <xf numFmtId="0" fontId="5" fillId="0" borderId="0" xfId="4" applyFont="1" applyAlignment="1">
      <alignment vertical="center"/>
    </xf>
    <xf numFmtId="0" fontId="4" fillId="0" borderId="0" xfId="4" applyFont="1" applyAlignment="1">
      <alignment horizontal="center" vertical="center"/>
    </xf>
    <xf numFmtId="0" fontId="4" fillId="0" borderId="0" xfId="4" applyFont="1" applyAlignment="1">
      <alignment vertical="center"/>
    </xf>
    <xf numFmtId="0" fontId="25" fillId="0" borderId="0" xfId="0" applyFont="1" applyAlignment="1">
      <alignment vertical="center"/>
    </xf>
    <xf numFmtId="0" fontId="27" fillId="0" borderId="0" xfId="0" applyFont="1" applyAlignment="1">
      <alignment vertical="center"/>
    </xf>
    <xf numFmtId="164" fontId="5" fillId="0" borderId="4" xfId="2" applyNumberFormat="1" applyFont="1" applyFill="1" applyBorder="1" applyAlignment="1">
      <alignment vertical="center"/>
    </xf>
    <xf numFmtId="164" fontId="4" fillId="0" borderId="0" xfId="4" applyNumberFormat="1" applyFont="1" applyAlignment="1">
      <alignment vertical="center"/>
    </xf>
    <xf numFmtId="43" fontId="4" fillId="0" borderId="0" xfId="1" applyFont="1" applyAlignment="1">
      <alignment vertical="center"/>
    </xf>
    <xf numFmtId="165" fontId="4" fillId="0" borderId="0" xfId="1" applyNumberFormat="1" applyFont="1" applyAlignment="1">
      <alignment vertical="center"/>
    </xf>
    <xf numFmtId="164" fontId="4" fillId="0" borderId="87" xfId="2" applyNumberFormat="1" applyFont="1" applyFill="1" applyBorder="1" applyAlignment="1">
      <alignment vertical="center"/>
    </xf>
    <xf numFmtId="165" fontId="4" fillId="0" borderId="87" xfId="1" applyNumberFormat="1" applyFont="1" applyFill="1" applyBorder="1" applyAlignment="1">
      <alignment vertical="center"/>
    </xf>
    <xf numFmtId="165" fontId="4" fillId="0" borderId="0" xfId="2408" applyNumberFormat="1" applyFont="1" applyBorder="1" applyAlignment="1">
      <alignment vertical="center"/>
    </xf>
    <xf numFmtId="164" fontId="4" fillId="0" borderId="4" xfId="2" applyNumberFormat="1" applyFont="1" applyFill="1" applyBorder="1" applyAlignment="1">
      <alignment vertical="center"/>
    </xf>
    <xf numFmtId="0" fontId="8" fillId="0" borderId="0" xfId="4" applyFont="1" applyAlignment="1">
      <alignment vertical="center"/>
    </xf>
    <xf numFmtId="0" fontId="4" fillId="0" borderId="0" xfId="0" applyFont="1" applyAlignment="1">
      <alignment vertical="center"/>
    </xf>
    <xf numFmtId="164" fontId="5" fillId="0" borderId="87" xfId="2" applyNumberFormat="1" applyFont="1" applyBorder="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4" fillId="0" borderId="8" xfId="0" applyFont="1" applyBorder="1" applyAlignment="1">
      <alignment horizontal="center" vertical="center"/>
    </xf>
    <xf numFmtId="165" fontId="4" fillId="0" borderId="0" xfId="1" applyNumberFormat="1" applyFont="1" applyFill="1" applyBorder="1" applyAlignment="1">
      <alignment vertical="center"/>
    </xf>
    <xf numFmtId="164" fontId="5" fillId="0" borderId="48" xfId="2" applyNumberFormat="1" applyFont="1" applyFill="1" applyBorder="1" applyAlignment="1">
      <alignment vertical="center"/>
    </xf>
    <xf numFmtId="0" fontId="4" fillId="0" borderId="9" xfId="0" applyFont="1" applyBorder="1" applyAlignment="1">
      <alignment vertical="center"/>
    </xf>
    <xf numFmtId="164" fontId="5" fillId="0" borderId="87" xfId="2" applyNumberFormat="1" applyFont="1" applyFill="1" applyBorder="1" applyAlignment="1">
      <alignment vertical="center"/>
    </xf>
    <xf numFmtId="37" fontId="4" fillId="0" borderId="0" xfId="0" applyNumberFormat="1" applyFont="1" applyAlignment="1">
      <alignment vertical="center"/>
    </xf>
    <xf numFmtId="37" fontId="4" fillId="0" borderId="9" xfId="0" applyNumberFormat="1" applyFont="1" applyBorder="1" applyAlignment="1">
      <alignment vertical="center"/>
    </xf>
    <xf numFmtId="37" fontId="5" fillId="0" borderId="0" xfId="0" applyNumberFormat="1" applyFont="1" applyAlignment="1">
      <alignment horizontal="center" vertical="center"/>
    </xf>
    <xf numFmtId="37" fontId="5" fillId="0" borderId="107" xfId="0" applyNumberFormat="1" applyFont="1" applyBorder="1" applyAlignment="1">
      <alignment horizontal="center" vertical="center"/>
    </xf>
    <xf numFmtId="37" fontId="5" fillId="0" borderId="108" xfId="0" applyNumberFormat="1" applyFont="1" applyBorder="1" applyAlignment="1">
      <alignment vertical="center"/>
    </xf>
    <xf numFmtId="37" fontId="5" fillId="0" borderId="6" xfId="0" quotePrefix="1" applyNumberFormat="1" applyFont="1" applyBorder="1" applyAlignment="1">
      <alignment horizontal="center" vertical="center"/>
    </xf>
    <xf numFmtId="37" fontId="5" fillId="0" borderId="108" xfId="0" quotePrefix="1" applyNumberFormat="1" applyFont="1" applyBorder="1" applyAlignment="1">
      <alignment horizontal="center" vertical="center"/>
    </xf>
    <xf numFmtId="37" fontId="5" fillId="0" borderId="109" xfId="0" quotePrefix="1" applyNumberFormat="1" applyFont="1" applyBorder="1" applyAlignment="1">
      <alignment horizontal="center" vertical="center"/>
    </xf>
    <xf numFmtId="37" fontId="4" fillId="0" borderId="0" xfId="0" applyNumberFormat="1" applyFont="1" applyAlignment="1">
      <alignment horizontal="center" vertical="center"/>
    </xf>
    <xf numFmtId="37" fontId="5" fillId="0" borderId="110" xfId="0" applyNumberFormat="1" applyFont="1" applyBorder="1" applyAlignment="1">
      <alignment horizontal="center" vertical="center"/>
    </xf>
    <xf numFmtId="37" fontId="5" fillId="0" borderId="0" xfId="0" applyNumberFormat="1" applyFont="1" applyAlignment="1">
      <alignment vertical="center"/>
    </xf>
    <xf numFmtId="37" fontId="5" fillId="0" borderId="87" xfId="12" applyNumberFormat="1" applyFont="1" applyBorder="1" applyAlignment="1">
      <alignment horizontal="center" vertical="center"/>
    </xf>
    <xf numFmtId="37" fontId="5" fillId="0" borderId="8" xfId="0" quotePrefix="1" applyNumberFormat="1" applyFont="1" applyBorder="1" applyAlignment="1">
      <alignment horizontal="center" vertical="center"/>
    </xf>
    <xf numFmtId="37" fontId="5" fillId="0" borderId="111" xfId="0" applyNumberFormat="1" applyFont="1" applyBorder="1" applyAlignment="1">
      <alignment horizontal="center" vertical="center"/>
    </xf>
    <xf numFmtId="37" fontId="5" fillId="0" borderId="9" xfId="0" applyNumberFormat="1" applyFont="1" applyBorder="1" applyAlignment="1">
      <alignment horizontal="center" vertical="center"/>
    </xf>
    <xf numFmtId="37" fontId="5" fillId="0" borderId="49" xfId="12" applyNumberFormat="1" applyFont="1" applyBorder="1" applyAlignment="1">
      <alignment horizontal="center" vertical="center"/>
    </xf>
    <xf numFmtId="37" fontId="5" fillId="0" borderId="106" xfId="0" applyNumberFormat="1" applyFont="1" applyBorder="1" applyAlignment="1">
      <alignment horizontal="center" vertical="center"/>
    </xf>
    <xf numFmtId="37" fontId="4" fillId="0" borderId="110" xfId="0" applyNumberFormat="1" applyFont="1" applyBorder="1" applyAlignment="1">
      <alignment horizontal="center" vertical="center"/>
    </xf>
    <xf numFmtId="37" fontId="18" fillId="0" borderId="0" xfId="0" applyNumberFormat="1" applyFont="1" applyAlignment="1">
      <alignment vertical="center"/>
    </xf>
    <xf numFmtId="37" fontId="4" fillId="0" borderId="87" xfId="12" applyNumberFormat="1" applyFont="1" applyBorder="1" applyAlignment="1">
      <alignment horizontal="center" vertical="center"/>
    </xf>
    <xf numFmtId="37" fontId="4" fillId="0" borderId="8" xfId="12" applyNumberFormat="1" applyFont="1" applyBorder="1" applyAlignment="1">
      <alignment horizontal="center" vertical="center"/>
    </xf>
    <xf numFmtId="37" fontId="4" fillId="0" borderId="0" xfId="0" applyNumberFormat="1" applyFont="1" applyAlignment="1">
      <alignment horizontal="left" vertical="center"/>
    </xf>
    <xf numFmtId="39" fontId="4" fillId="0" borderId="0" xfId="0" applyNumberFormat="1" applyFont="1" applyAlignment="1">
      <alignment vertical="center"/>
    </xf>
    <xf numFmtId="43" fontId="4" fillId="0" borderId="0" xfId="1" applyFont="1" applyFill="1" applyAlignment="1">
      <alignment vertical="center"/>
    </xf>
    <xf numFmtId="168" fontId="4" fillId="0" borderId="110" xfId="0" applyNumberFormat="1" applyFont="1" applyBorder="1" applyAlignment="1">
      <alignment horizontal="center" vertical="center"/>
    </xf>
    <xf numFmtId="43" fontId="4" fillId="0" borderId="0" xfId="1" applyFont="1" applyBorder="1" applyAlignment="1">
      <alignment vertical="center"/>
    </xf>
    <xf numFmtId="37" fontId="4" fillId="0" borderId="87" xfId="0" applyNumberFormat="1" applyFont="1" applyBorder="1" applyAlignment="1">
      <alignment vertical="center"/>
    </xf>
    <xf numFmtId="37" fontId="4" fillId="0" borderId="8" xfId="0" applyNumberFormat="1" applyFont="1" applyBorder="1" applyAlignment="1">
      <alignment vertical="center"/>
    </xf>
    <xf numFmtId="164" fontId="5" fillId="0" borderId="48" xfId="2" applyNumberFormat="1" applyFont="1" applyBorder="1" applyAlignment="1">
      <alignment vertical="center"/>
    </xf>
    <xf numFmtId="37" fontId="4" fillId="0" borderId="8" xfId="0" applyNumberFormat="1" applyFont="1" applyBorder="1" applyAlignment="1">
      <alignment horizontal="center" vertical="center"/>
    </xf>
    <xf numFmtId="37" fontId="4" fillId="0" borderId="111" xfId="0" applyNumberFormat="1" applyFont="1" applyBorder="1" applyAlignment="1">
      <alignment vertical="center"/>
    </xf>
    <xf numFmtId="37" fontId="4" fillId="0" borderId="49" xfId="1" applyNumberFormat="1" applyFont="1" applyBorder="1" applyAlignment="1">
      <alignment vertical="center"/>
    </xf>
    <xf numFmtId="0" fontId="5" fillId="0" borderId="97" xfId="0" applyFont="1" applyBorder="1" applyAlignment="1">
      <alignment horizontal="center" vertical="center"/>
    </xf>
    <xf numFmtId="37" fontId="4" fillId="0" borderId="106" xfId="0" applyNumberFormat="1" applyFont="1" applyBorder="1" applyAlignment="1">
      <alignment vertical="center"/>
    </xf>
    <xf numFmtId="37" fontId="4" fillId="0" borderId="7" xfId="0" applyNumberFormat="1" applyFont="1" applyBorder="1" applyAlignment="1">
      <alignment vertical="center"/>
    </xf>
    <xf numFmtId="37" fontId="4" fillId="0" borderId="0" xfId="1" applyNumberFormat="1" applyFont="1" applyBorder="1" applyAlignment="1">
      <alignment vertical="center"/>
    </xf>
    <xf numFmtId="37" fontId="12" fillId="0" borderId="7" xfId="0" applyNumberFormat="1" applyFont="1" applyBorder="1" applyAlignment="1">
      <alignment horizontal="left" vertical="center"/>
    </xf>
    <xf numFmtId="37" fontId="5" fillId="0" borderId="0" xfId="0" applyNumberFormat="1" applyFont="1" applyAlignment="1">
      <alignment horizontal="left" vertical="center"/>
    </xf>
    <xf numFmtId="164" fontId="5" fillId="0" borderId="0" xfId="2" applyNumberFormat="1" applyFont="1" applyBorder="1" applyAlignment="1">
      <alignment vertical="center"/>
    </xf>
    <xf numFmtId="37" fontId="4" fillId="0" borderId="50" xfId="0" applyNumberFormat="1" applyFont="1" applyBorder="1" applyAlignment="1">
      <alignment vertical="center"/>
    </xf>
    <xf numFmtId="37" fontId="4" fillId="0" borderId="9" xfId="0" applyNumberFormat="1" applyFont="1" applyBorder="1" applyAlignment="1">
      <alignment horizontal="left" vertical="center"/>
    </xf>
    <xf numFmtId="168" fontId="4" fillId="0" borderId="0" xfId="0" applyNumberFormat="1" applyFont="1" applyAlignment="1">
      <alignment vertical="center"/>
    </xf>
    <xf numFmtId="37" fontId="10" fillId="0" borderId="0" xfId="0" applyNumberFormat="1" applyFont="1" applyAlignment="1">
      <alignment horizontal="center" vertical="center"/>
    </xf>
    <xf numFmtId="37" fontId="5" fillId="0" borderId="0" xfId="56" applyNumberFormat="1" applyFont="1" applyAlignment="1" applyProtection="1">
      <alignment horizontal="center" vertical="center"/>
      <protection locked="0"/>
    </xf>
    <xf numFmtId="37" fontId="5" fillId="0" borderId="0" xfId="56" applyNumberFormat="1" applyFont="1" applyAlignment="1">
      <alignment vertical="center"/>
    </xf>
    <xf numFmtId="5" fontId="4" fillId="0" borderId="0" xfId="4" applyNumberFormat="1" applyFont="1" applyAlignment="1" applyProtection="1">
      <alignment vertical="center"/>
      <protection locked="0"/>
    </xf>
    <xf numFmtId="165" fontId="4" fillId="3" borderId="0" xfId="1" applyNumberFormat="1" applyFont="1" applyFill="1" applyBorder="1" applyAlignment="1" applyProtection="1">
      <alignment vertical="center"/>
      <protection locked="0"/>
    </xf>
    <xf numFmtId="164" fontId="4" fillId="0" borderId="0" xfId="2" applyNumberFormat="1" applyFont="1" applyFill="1" applyAlignment="1">
      <alignment horizontal="center" vertical="center"/>
    </xf>
    <xf numFmtId="164" fontId="4" fillId="0" borderId="0" xfId="21" applyNumberFormat="1" applyFont="1" applyBorder="1" applyAlignment="1">
      <alignment vertical="center"/>
    </xf>
    <xf numFmtId="0" fontId="8" fillId="0" borderId="0" xfId="4" applyFont="1" applyAlignment="1">
      <alignment horizontal="center" vertical="center"/>
    </xf>
    <xf numFmtId="164" fontId="4" fillId="0" borderId="0" xfId="21" applyNumberFormat="1" applyFont="1" applyBorder="1" applyAlignment="1" applyProtection="1">
      <alignment vertical="center"/>
      <protection locked="0"/>
    </xf>
    <xf numFmtId="5" fontId="5" fillId="0" borderId="0" xfId="4" applyNumberFormat="1" applyFont="1" applyAlignment="1" applyProtection="1">
      <alignment horizontal="center" vertical="center"/>
      <protection locked="0"/>
    </xf>
    <xf numFmtId="164" fontId="4" fillId="3" borderId="0" xfId="21" applyNumberFormat="1" applyFont="1" applyFill="1" applyAlignment="1" applyProtection="1">
      <alignment vertical="center"/>
      <protection locked="0"/>
    </xf>
    <xf numFmtId="5" fontId="4" fillId="0" borderId="0" xfId="4" applyNumberFormat="1" applyFont="1" applyAlignment="1">
      <alignment horizontal="center" vertical="center"/>
    </xf>
    <xf numFmtId="5" fontId="4" fillId="0" borderId="0" xfId="4" applyNumberFormat="1" applyFont="1" applyAlignment="1" applyProtection="1">
      <alignment horizontal="center" vertical="center"/>
      <protection locked="0"/>
    </xf>
    <xf numFmtId="10" fontId="4" fillId="0" borderId="0" xfId="4" applyNumberFormat="1" applyFont="1" applyAlignment="1" applyProtection="1">
      <alignment vertical="center"/>
      <protection locked="0"/>
    </xf>
    <xf numFmtId="10" fontId="4" fillId="0" borderId="0" xfId="4" applyNumberFormat="1" applyFont="1" applyAlignment="1" applyProtection="1">
      <alignment horizontal="center" vertical="center"/>
      <protection locked="0"/>
    </xf>
    <xf numFmtId="164" fontId="4" fillId="0" borderId="0" xfId="21" applyNumberFormat="1" applyFont="1" applyBorder="1" applyAlignment="1" applyProtection="1">
      <alignment horizontal="right" vertical="center"/>
      <protection locked="0"/>
    </xf>
    <xf numFmtId="164" fontId="4" fillId="0" borderId="1" xfId="21" applyNumberFormat="1" applyFont="1" applyBorder="1" applyAlignment="1" applyProtection="1">
      <alignment horizontal="right" vertical="center"/>
      <protection locked="0"/>
    </xf>
    <xf numFmtId="165" fontId="4" fillId="0" borderId="0" xfId="2408" applyNumberFormat="1" applyFont="1" applyBorder="1" applyAlignment="1" applyProtection="1">
      <alignment vertical="center"/>
      <protection locked="0"/>
    </xf>
    <xf numFmtId="165" fontId="4" fillId="0" borderId="0" xfId="2408" applyNumberFormat="1" applyFont="1" applyAlignment="1" applyProtection="1">
      <alignment vertical="center"/>
      <protection locked="0"/>
    </xf>
    <xf numFmtId="0" fontId="9" fillId="0" borderId="0" xfId="4" applyFont="1" applyAlignment="1">
      <alignment vertical="center"/>
    </xf>
    <xf numFmtId="164" fontId="4" fillId="2" borderId="0" xfId="21" applyNumberFormat="1" applyFont="1" applyFill="1" applyAlignment="1" applyProtection="1">
      <alignment vertical="center"/>
      <protection locked="0"/>
    </xf>
    <xf numFmtId="164" fontId="4" fillId="0" borderId="0" xfId="21" applyNumberFormat="1" applyFont="1" applyFill="1" applyBorder="1" applyAlignment="1" applyProtection="1">
      <alignment vertical="center"/>
      <protection locked="0"/>
    </xf>
    <xf numFmtId="165" fontId="4" fillId="2" borderId="0" xfId="2408" applyNumberFormat="1" applyFont="1" applyFill="1" applyBorder="1" applyAlignment="1" applyProtection="1">
      <alignment horizontal="right" vertical="center"/>
      <protection locked="0"/>
    </xf>
    <xf numFmtId="165" fontId="4" fillId="0" borderId="0" xfId="2408" applyNumberFormat="1" applyFont="1" applyFill="1" applyBorder="1" applyAlignment="1" applyProtection="1">
      <alignment vertical="center"/>
      <protection locked="0"/>
    </xf>
    <xf numFmtId="10" fontId="4" fillId="0" borderId="0" xfId="3853" applyNumberFormat="1" applyFont="1" applyBorder="1" applyAlignment="1">
      <alignment vertical="center"/>
    </xf>
    <xf numFmtId="164" fontId="4" fillId="0" borderId="0" xfId="2" applyNumberFormat="1" applyFont="1" applyFill="1" applyAlignment="1" applyProtection="1">
      <alignment vertical="center"/>
      <protection locked="0"/>
    </xf>
    <xf numFmtId="164" fontId="4" fillId="0" borderId="0" xfId="2" applyNumberFormat="1" applyFont="1" applyBorder="1" applyAlignment="1">
      <alignment vertical="center"/>
    </xf>
    <xf numFmtId="0" fontId="4" fillId="0" borderId="0" xfId="2606" applyFont="1" applyAlignment="1">
      <alignment vertical="center"/>
    </xf>
    <xf numFmtId="0" fontId="10" fillId="0" borderId="0" xfId="4" quotePrefix="1" applyFont="1" applyAlignment="1">
      <alignment horizontal="center" vertical="center"/>
    </xf>
    <xf numFmtId="0" fontId="4" fillId="0" borderId="9" xfId="6107" applyFont="1" applyBorder="1"/>
    <xf numFmtId="0" fontId="5" fillId="0" borderId="0" xfId="0" applyFont="1" applyAlignment="1">
      <alignment horizontal="center" vertical="center"/>
    </xf>
    <xf numFmtId="164" fontId="4" fillId="3" borderId="0" xfId="2" applyNumberFormat="1" applyFont="1" applyFill="1" applyAlignment="1" applyProtection="1">
      <alignment vertical="center"/>
      <protection locked="0"/>
    </xf>
    <xf numFmtId="5" fontId="4" fillId="0" borderId="0" xfId="0" applyNumberFormat="1" applyFont="1" applyAlignment="1" applyProtection="1">
      <alignment horizontal="center" vertical="center"/>
      <protection locked="0"/>
    </xf>
    <xf numFmtId="5" fontId="4" fillId="0" borderId="0" xfId="0" applyNumberFormat="1" applyFont="1" applyAlignment="1" applyProtection="1">
      <alignment vertical="center"/>
      <protection locked="0"/>
    </xf>
    <xf numFmtId="165" fontId="4" fillId="3" borderId="0" xfId="1" applyNumberFormat="1" applyFont="1" applyFill="1" applyAlignment="1" applyProtection="1">
      <alignment vertical="center"/>
      <protection locked="0"/>
    </xf>
    <xf numFmtId="164" fontId="4" fillId="0" borderId="0" xfId="2" applyNumberFormat="1" applyFont="1" applyBorder="1" applyAlignment="1" applyProtection="1">
      <alignment vertical="center"/>
      <protection locked="0"/>
    </xf>
    <xf numFmtId="164" fontId="4" fillId="0" borderId="0" xfId="2" applyNumberFormat="1" applyFont="1" applyAlignment="1">
      <alignment horizontal="center" vertical="center"/>
    </xf>
    <xf numFmtId="0" fontId="10" fillId="0" borderId="0" xfId="0" applyFont="1" applyAlignment="1">
      <alignment horizontal="center"/>
    </xf>
    <xf numFmtId="0" fontId="4" fillId="0" borderId="0" xfId="0" quotePrefix="1" applyFont="1" applyAlignment="1">
      <alignment horizontal="center" vertical="center"/>
    </xf>
    <xf numFmtId="0" fontId="8" fillId="0" borderId="0" xfId="0" applyFont="1" applyAlignment="1">
      <alignment vertical="center"/>
    </xf>
    <xf numFmtId="165" fontId="5" fillId="0" borderId="0" xfId="1" applyNumberFormat="1" applyFont="1" applyAlignment="1">
      <alignment vertical="center"/>
    </xf>
    <xf numFmtId="0" fontId="4" fillId="0" borderId="0" xfId="0" applyFont="1" applyAlignment="1">
      <alignment horizontal="left" vertical="center"/>
    </xf>
    <xf numFmtId="164" fontId="4" fillId="3" borderId="0" xfId="2" applyNumberFormat="1" applyFont="1" applyFill="1" applyBorder="1" applyAlignment="1" applyProtection="1">
      <alignment vertical="center"/>
      <protection locked="0"/>
    </xf>
    <xf numFmtId="0" fontId="4" fillId="0" borderId="0" xfId="0" applyFont="1" applyAlignment="1">
      <alignment vertical="center" wrapText="1"/>
    </xf>
    <xf numFmtId="165" fontId="4" fillId="0" borderId="0" xfId="0" applyNumberFormat="1" applyFont="1" applyAlignment="1">
      <alignment horizontal="center" vertical="center"/>
    </xf>
    <xf numFmtId="15" fontId="4" fillId="0" borderId="0" xfId="0" applyNumberFormat="1" applyFont="1" applyAlignment="1">
      <alignment horizontal="center" vertical="center"/>
    </xf>
    <xf numFmtId="0" fontId="9" fillId="0" borderId="0" xfId="0" applyFont="1" applyAlignment="1">
      <alignment vertical="center"/>
    </xf>
    <xf numFmtId="0" fontId="4" fillId="0" borderId="0" xfId="2" applyNumberFormat="1" applyFont="1" applyAlignment="1">
      <alignment horizontal="center" vertical="center"/>
    </xf>
    <xf numFmtId="165" fontId="4" fillId="0" borderId="0" xfId="1" applyNumberFormat="1" applyFont="1" applyBorder="1" applyAlignment="1" applyProtection="1">
      <alignment vertical="center"/>
      <protection locked="0"/>
    </xf>
    <xf numFmtId="165" fontId="4" fillId="0" borderId="0" xfId="0" applyNumberFormat="1" applyFont="1" applyAlignment="1">
      <alignment vertical="center"/>
    </xf>
    <xf numFmtId="0" fontId="5" fillId="0" borderId="0" xfId="0" applyFont="1" applyAlignment="1">
      <alignment horizontal="left" vertical="center"/>
    </xf>
    <xf numFmtId="164" fontId="4" fillId="0" borderId="0" xfId="2" applyNumberFormat="1" applyFont="1" applyBorder="1" applyAlignment="1">
      <alignment horizontal="right" vertical="center"/>
    </xf>
    <xf numFmtId="5" fontId="4" fillId="0" borderId="0" xfId="0" applyNumberFormat="1" applyFont="1" applyAlignment="1">
      <alignment horizontal="right" vertical="center"/>
    </xf>
    <xf numFmtId="164" fontId="4" fillId="2" borderId="0" xfId="2" applyNumberFormat="1" applyFont="1" applyFill="1" applyAlignment="1">
      <alignment horizontal="right" vertical="center"/>
    </xf>
    <xf numFmtId="165" fontId="4" fillId="111" borderId="0" xfId="1" applyNumberFormat="1" applyFont="1" applyFill="1" applyAlignment="1">
      <alignment horizontal="right" vertical="center"/>
    </xf>
    <xf numFmtId="165" fontId="4" fillId="2" borderId="0" xfId="1" applyNumberFormat="1" applyFont="1" applyFill="1" applyAlignment="1">
      <alignment horizontal="right" vertical="center"/>
    </xf>
    <xf numFmtId="0" fontId="4" fillId="0" borderId="0" xfId="2" applyNumberFormat="1" applyFont="1" applyFill="1" applyAlignment="1">
      <alignment horizontal="center" vertical="center"/>
    </xf>
    <xf numFmtId="164" fontId="4" fillId="0" borderId="0" xfId="2" applyNumberFormat="1" applyFont="1" applyFill="1" applyAlignment="1">
      <alignment vertical="center"/>
    </xf>
    <xf numFmtId="165" fontId="4" fillId="2" borderId="0" xfId="1" applyNumberFormat="1" applyFont="1" applyFill="1" applyAlignment="1">
      <alignment vertical="center"/>
    </xf>
    <xf numFmtId="10" fontId="4" fillId="0" borderId="1" xfId="2" applyNumberFormat="1" applyFont="1" applyBorder="1" applyAlignment="1">
      <alignment horizontal="right" vertical="center"/>
    </xf>
    <xf numFmtId="164" fontId="4" fillId="0" borderId="0" xfId="0" applyNumberFormat="1" applyFont="1" applyAlignment="1" applyProtection="1">
      <alignment horizontal="right" vertical="center"/>
      <protection locked="0"/>
    </xf>
    <xf numFmtId="0" fontId="10" fillId="0" borderId="0" xfId="0" applyFont="1" applyAlignment="1">
      <alignment horizontal="center" vertical="center"/>
    </xf>
    <xf numFmtId="0" fontId="5" fillId="0" borderId="0" xfId="2083" applyFont="1" applyAlignment="1">
      <alignment horizontal="left" vertical="center"/>
    </xf>
    <xf numFmtId="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4" fillId="0" borderId="0" xfId="0" applyFont="1" applyAlignment="1">
      <alignment horizontal="center" vertical="center" wrapText="1"/>
    </xf>
    <xf numFmtId="10" fontId="4" fillId="0" borderId="1" xfId="3" applyNumberFormat="1" applyFont="1" applyBorder="1" applyAlignment="1">
      <alignment horizontal="right" vertical="center"/>
    </xf>
    <xf numFmtId="10" fontId="4" fillId="0" borderId="0" xfId="3" applyNumberFormat="1" applyFont="1" applyBorder="1" applyAlignment="1">
      <alignment horizontal="right" vertical="center"/>
    </xf>
    <xf numFmtId="165" fontId="4" fillId="0" borderId="0" xfId="1" applyNumberFormat="1" applyFont="1" applyFill="1" applyAlignment="1" applyProtection="1">
      <alignment vertical="center"/>
      <protection locked="0"/>
    </xf>
    <xf numFmtId="164" fontId="4" fillId="0" borderId="0" xfId="2" applyNumberFormat="1" applyFont="1" applyBorder="1" applyAlignment="1" applyProtection="1">
      <alignment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10" fontId="4" fillId="3" borderId="1" xfId="3" applyNumberFormat="1" applyFont="1" applyFill="1" applyBorder="1" applyAlignment="1">
      <alignment vertical="center"/>
    </xf>
    <xf numFmtId="10" fontId="4" fillId="0" borderId="0" xfId="3" applyNumberFormat="1" applyFont="1" applyFill="1" applyAlignment="1">
      <alignment horizontal="right" vertical="center"/>
    </xf>
    <xf numFmtId="10" fontId="4" fillId="0" borderId="0" xfId="0" applyNumberFormat="1" applyFont="1" applyAlignment="1">
      <alignment horizontal="right" vertical="center"/>
    </xf>
    <xf numFmtId="10" fontId="4" fillId="0" borderId="0" xfId="3" applyNumberFormat="1" applyFont="1" applyAlignment="1">
      <alignment horizontal="right" vertical="center"/>
    </xf>
    <xf numFmtId="165" fontId="4" fillId="0" borderId="0" xfId="1" applyNumberFormat="1" applyFont="1" applyFill="1" applyAlignment="1">
      <alignment vertical="center"/>
    </xf>
    <xf numFmtId="10" fontId="4" fillId="0" borderId="0" xfId="0" applyNumberFormat="1" applyFont="1" applyAlignment="1">
      <alignment vertical="center"/>
    </xf>
    <xf numFmtId="10" fontId="4" fillId="0" borderId="1" xfId="3" applyNumberFormat="1" applyFont="1" applyFill="1" applyBorder="1" applyAlignment="1">
      <alignment horizontal="right" vertical="center"/>
    </xf>
    <xf numFmtId="0" fontId="12" fillId="0" borderId="0" xfId="0" applyFont="1" applyAlignment="1">
      <alignment vertical="center"/>
    </xf>
    <xf numFmtId="169" fontId="4" fillId="0" borderId="0" xfId="0" applyNumberFormat="1" applyFont="1" applyAlignment="1">
      <alignment horizontal="center" vertical="center" wrapText="1"/>
    </xf>
    <xf numFmtId="10" fontId="4" fillId="2" borderId="0" xfId="3" applyNumberFormat="1" applyFont="1" applyFill="1" applyAlignment="1">
      <alignment horizontal="right" vertical="center"/>
    </xf>
    <xf numFmtId="164" fontId="4" fillId="2" borderId="0" xfId="2" applyNumberFormat="1" applyFont="1" applyFill="1" applyAlignment="1">
      <alignment horizontal="center" vertical="center"/>
    </xf>
    <xf numFmtId="164" fontId="4" fillId="3" borderId="0" xfId="2" applyNumberFormat="1" applyFont="1" applyFill="1" applyAlignment="1">
      <alignment horizontal="center" vertical="center"/>
    </xf>
    <xf numFmtId="1" fontId="5" fillId="0" borderId="0" xfId="0" applyNumberFormat="1" applyFont="1" applyAlignment="1">
      <alignment horizontal="center" vertical="center"/>
    </xf>
    <xf numFmtId="10" fontId="4" fillId="0" borderId="0" xfId="3" applyNumberFormat="1" applyFont="1" applyAlignment="1">
      <alignment vertical="center"/>
    </xf>
    <xf numFmtId="0" fontId="12" fillId="0" borderId="0" xfId="0" applyFont="1" applyAlignment="1">
      <alignment horizontal="center" vertical="center"/>
    </xf>
    <xf numFmtId="166" fontId="4" fillId="0" borderId="0" xfId="3" applyNumberFormat="1" applyFont="1" applyAlignment="1">
      <alignment horizontal="right" vertical="center"/>
    </xf>
    <xf numFmtId="166" fontId="5" fillId="0" borderId="0" xfId="3" applyNumberFormat="1" applyFont="1" applyAlignment="1">
      <alignment vertical="center"/>
    </xf>
    <xf numFmtId="0" fontId="4" fillId="0" borderId="0" xfId="0" quotePrefix="1" applyFont="1" applyAlignment="1">
      <alignment vertical="center"/>
    </xf>
    <xf numFmtId="169" fontId="4" fillId="0" borderId="0" xfId="0" applyNumberFormat="1" applyFont="1" applyAlignment="1">
      <alignment horizontal="center" vertical="center"/>
    </xf>
    <xf numFmtId="169" fontId="5" fillId="0" borderId="0" xfId="0" applyNumberFormat="1" applyFont="1" applyAlignment="1">
      <alignment horizontal="center" vertical="center" wrapText="1"/>
    </xf>
    <xf numFmtId="169" fontId="5" fillId="0" borderId="0" xfId="0" applyNumberFormat="1" applyFont="1" applyAlignment="1">
      <alignment horizontal="center" vertical="center"/>
    </xf>
    <xf numFmtId="0" fontId="5" fillId="0" borderId="0" xfId="0" applyFont="1" applyAlignment="1">
      <alignment horizontal="center" vertical="center" wrapText="1"/>
    </xf>
    <xf numFmtId="164" fontId="4" fillId="0" borderId="0" xfId="2" applyNumberFormat="1" applyFont="1" applyFill="1" applyAlignment="1">
      <alignment horizontal="right" vertical="center"/>
    </xf>
    <xf numFmtId="166" fontId="4" fillId="0" borderId="0" xfId="3" applyNumberFormat="1" applyFont="1" applyFill="1" applyAlignment="1">
      <alignment horizontal="right" vertical="center"/>
    </xf>
    <xf numFmtId="9" fontId="4" fillId="0" borderId="0" xfId="3" applyFont="1" applyAlignment="1">
      <alignment horizontal="right" vertical="center"/>
    </xf>
    <xf numFmtId="166" fontId="4" fillId="0" borderId="1" xfId="3" applyNumberFormat="1" applyFont="1" applyBorder="1" applyAlignment="1">
      <alignment horizontal="right" vertical="center"/>
    </xf>
    <xf numFmtId="166" fontId="5" fillId="0" borderId="0" xfId="3" applyNumberFormat="1" applyFont="1" applyAlignment="1">
      <alignment horizontal="center" vertical="center"/>
    </xf>
    <xf numFmtId="166" fontId="5" fillId="0" borderId="0" xfId="0" applyNumberFormat="1" applyFont="1" applyAlignment="1">
      <alignment horizontal="right" vertical="center"/>
    </xf>
    <xf numFmtId="5" fontId="5" fillId="0" borderId="0" xfId="0" applyNumberFormat="1" applyFont="1" applyAlignment="1" applyProtection="1">
      <alignment horizontal="center" vertical="center"/>
      <protection locked="0"/>
    </xf>
    <xf numFmtId="0" fontId="5" fillId="0" borderId="0" xfId="0" applyFont="1" applyAlignment="1">
      <alignment horizontal="right" vertical="center"/>
    </xf>
    <xf numFmtId="5" fontId="4" fillId="0" borderId="0" xfId="0" applyNumberFormat="1" applyFont="1" applyAlignment="1" applyProtection="1">
      <alignment horizontal="right" vertical="center"/>
      <protection locked="0"/>
    </xf>
    <xf numFmtId="0" fontId="4" fillId="0" borderId="0" xfId="0" applyFont="1" applyAlignment="1">
      <alignment horizontal="right" vertical="center" wrapText="1"/>
    </xf>
    <xf numFmtId="10" fontId="4" fillId="0" borderId="0" xfId="3" quotePrefix="1" applyNumberFormat="1" applyFont="1" applyBorder="1" applyAlignment="1">
      <alignment horizontal="right"/>
    </xf>
    <xf numFmtId="0" fontId="5" fillId="0" borderId="107" xfId="4" applyFont="1" applyBorder="1" applyAlignment="1">
      <alignment horizontal="center"/>
    </xf>
    <xf numFmtId="165" fontId="4" fillId="0" borderId="0" xfId="1" applyNumberFormat="1" applyFont="1" applyBorder="1" applyAlignment="1">
      <alignment horizontal="right"/>
    </xf>
    <xf numFmtId="165" fontId="4" fillId="0" borderId="98" xfId="1" applyNumberFormat="1" applyFont="1" applyFill="1" applyBorder="1" applyAlignment="1">
      <alignment vertical="center"/>
    </xf>
    <xf numFmtId="10" fontId="4" fillId="0" borderId="0" xfId="2012" applyNumberFormat="1" applyFont="1" applyAlignment="1">
      <alignment horizontal="right"/>
    </xf>
    <xf numFmtId="177" fontId="4" fillId="0" borderId="0" xfId="2012" applyNumberFormat="1" applyFont="1"/>
    <xf numFmtId="10" fontId="12" fillId="0" borderId="0" xfId="2012" applyNumberFormat="1" applyFont="1" applyAlignment="1">
      <alignment horizontal="right"/>
    </xf>
    <xf numFmtId="164" fontId="5" fillId="0" borderId="0" xfId="2" applyNumberFormat="1" applyFont="1" applyBorder="1" applyAlignment="1">
      <alignment horizontal="right"/>
    </xf>
    <xf numFmtId="164" fontId="5" fillId="0" borderId="0" xfId="21" applyNumberFormat="1" applyFont="1" applyFill="1" applyBorder="1" applyAlignment="1" applyProtection="1">
      <alignment horizontal="center"/>
    </xf>
    <xf numFmtId="6" fontId="4" fillId="0" borderId="0" xfId="4" applyNumberFormat="1" applyFont="1"/>
    <xf numFmtId="0" fontId="4" fillId="0" borderId="8" xfId="4" applyFont="1" applyBorder="1" applyAlignment="1">
      <alignment horizontal="center" vertical="center"/>
    </xf>
    <xf numFmtId="0" fontId="4" fillId="0" borderId="7" xfId="4" applyFont="1" applyBorder="1" applyAlignment="1">
      <alignment horizontal="center" vertical="center"/>
    </xf>
    <xf numFmtId="0" fontId="5" fillId="0" borderId="0" xfId="2012" applyFont="1" applyAlignment="1">
      <alignment horizontal="center" vertical="center"/>
    </xf>
    <xf numFmtId="0" fontId="4" fillId="0" borderId="0" xfId="2012" applyFont="1" applyAlignment="1">
      <alignment horizontal="center" vertical="center"/>
    </xf>
    <xf numFmtId="0" fontId="5" fillId="0" borderId="0" xfId="2012" applyFont="1" applyAlignment="1">
      <alignment horizontal="left" vertical="center"/>
    </xf>
    <xf numFmtId="0" fontId="5" fillId="0" borderId="0" xfId="2012" applyFont="1" applyAlignment="1">
      <alignment vertical="center"/>
    </xf>
    <xf numFmtId="49" fontId="5" fillId="0" borderId="0" xfId="4" applyNumberFormat="1" applyFont="1" applyAlignment="1">
      <alignment horizontal="center" vertical="center"/>
    </xf>
    <xf numFmtId="0" fontId="5" fillId="0" borderId="0" xfId="2012" applyFont="1" applyAlignment="1" applyProtection="1">
      <alignment vertical="center"/>
      <protection locked="0"/>
    </xf>
    <xf numFmtId="164" fontId="4" fillId="0" borderId="0" xfId="2" applyNumberFormat="1" applyFont="1" applyFill="1" applyBorder="1" applyAlignment="1">
      <alignment vertical="center"/>
    </xf>
    <xf numFmtId="165" fontId="4" fillId="0" borderId="116" xfId="1" applyNumberFormat="1" applyFont="1" applyFill="1" applyBorder="1" applyAlignment="1">
      <alignment vertical="center"/>
    </xf>
    <xf numFmtId="10" fontId="4" fillId="0" borderId="0" xfId="1043" applyNumberFormat="1" applyFont="1" applyBorder="1" applyAlignment="1">
      <alignment horizontal="right"/>
    </xf>
    <xf numFmtId="0" fontId="4" fillId="0" borderId="0" xfId="2012" applyFont="1" applyAlignment="1">
      <alignment horizontal="left"/>
    </xf>
    <xf numFmtId="0" fontId="9" fillId="0" borderId="0" xfId="2012" applyFont="1"/>
    <xf numFmtId="164" fontId="4" fillId="0" borderId="0" xfId="2" applyNumberFormat="1" applyFont="1" applyBorder="1" applyAlignment="1">
      <alignment horizontal="right"/>
    </xf>
    <xf numFmtId="164" fontId="5" fillId="0" borderId="48" xfId="48" applyNumberFormat="1" applyFont="1" applyBorder="1" applyAlignment="1">
      <alignment horizontal="right" vertical="center"/>
    </xf>
    <xf numFmtId="0" fontId="4" fillId="0" borderId="0" xfId="2012" applyFont="1" applyAlignment="1">
      <alignment vertical="center"/>
    </xf>
    <xf numFmtId="10" fontId="4" fillId="2" borderId="0" xfId="2012" applyNumberFormat="1" applyFont="1" applyFill="1" applyAlignment="1">
      <alignment horizontal="right" vertical="center"/>
    </xf>
    <xf numFmtId="177" fontId="4" fillId="0" borderId="0" xfId="2012" applyNumberFormat="1" applyFont="1" applyAlignment="1">
      <alignment horizontal="right" vertical="center"/>
    </xf>
    <xf numFmtId="177" fontId="4" fillId="0" borderId="0" xfId="2012" applyNumberFormat="1" applyFont="1" applyAlignment="1">
      <alignment vertical="center"/>
    </xf>
    <xf numFmtId="10" fontId="4" fillId="0" borderId="0" xfId="2012" applyNumberFormat="1" applyFont="1" applyAlignment="1">
      <alignment horizontal="right" vertical="center"/>
    </xf>
    <xf numFmtId="177" fontId="4" fillId="0" borderId="0" xfId="2012" quotePrefix="1" applyNumberFormat="1" applyFont="1" applyAlignment="1">
      <alignment horizontal="right" vertical="center"/>
    </xf>
    <xf numFmtId="166" fontId="4" fillId="3" borderId="0" xfId="2012" applyNumberFormat="1" applyFont="1" applyFill="1" applyAlignment="1">
      <alignment horizontal="right" vertical="center"/>
    </xf>
    <xf numFmtId="0" fontId="12" fillId="0" borderId="0" xfId="2012" applyFont="1" applyAlignment="1">
      <alignment vertical="center"/>
    </xf>
    <xf numFmtId="0" fontId="12" fillId="0" borderId="0" xfId="2012" applyFont="1" applyAlignment="1">
      <alignment horizontal="center" vertical="center"/>
    </xf>
    <xf numFmtId="10" fontId="4" fillId="0" borderId="0" xfId="1043" applyNumberFormat="1" applyFont="1" applyBorder="1" applyAlignment="1">
      <alignment horizontal="right" vertical="center"/>
    </xf>
    <xf numFmtId="10" fontId="5" fillId="0" borderId="0" xfId="61" applyNumberFormat="1" applyFont="1" applyBorder="1" applyAlignment="1">
      <alignment vertical="center"/>
    </xf>
    <xf numFmtId="10" fontId="5" fillId="0" borderId="0" xfId="1043" applyNumberFormat="1" applyFont="1" applyAlignment="1" applyProtection="1">
      <alignment horizontal="right" vertical="center"/>
    </xf>
    <xf numFmtId="164" fontId="4" fillId="2" borderId="0" xfId="2012" applyNumberFormat="1" applyFont="1" applyFill="1" applyAlignment="1" applyProtection="1">
      <alignment horizontal="right" vertical="center"/>
      <protection locked="0"/>
    </xf>
    <xf numFmtId="165" fontId="4" fillId="2" borderId="0" xfId="1" applyNumberFormat="1" applyFont="1" applyFill="1" applyBorder="1" applyAlignment="1" applyProtection="1">
      <alignment horizontal="right" vertical="center"/>
      <protection locked="0"/>
    </xf>
    <xf numFmtId="164" fontId="5" fillId="0" borderId="0" xfId="2012" applyNumberFormat="1" applyFont="1" applyAlignment="1" applyProtection="1">
      <alignment horizontal="right" vertical="center"/>
      <protection locked="0"/>
    </xf>
    <xf numFmtId="166" fontId="4" fillId="2" borderId="0" xfId="61" applyNumberFormat="1" applyFont="1" applyFill="1" applyBorder="1" applyAlignment="1">
      <alignment horizontal="right" vertical="center"/>
    </xf>
    <xf numFmtId="164" fontId="4" fillId="2" borderId="0" xfId="21" applyNumberFormat="1" applyFont="1" applyFill="1" applyBorder="1" applyAlignment="1" applyProtection="1">
      <alignment horizontal="right" vertical="center"/>
      <protection locked="0"/>
    </xf>
    <xf numFmtId="165" fontId="5" fillId="0" borderId="0" xfId="2408" applyNumberFormat="1" applyFont="1" applyFill="1" applyAlignment="1" applyProtection="1">
      <alignment horizontal="center" vertical="center"/>
    </xf>
    <xf numFmtId="164" fontId="4" fillId="2" borderId="0" xfId="21" applyNumberFormat="1" applyFont="1" applyFill="1" applyBorder="1" applyAlignment="1" applyProtection="1">
      <alignment horizontal="center" vertical="center"/>
    </xf>
    <xf numFmtId="164" fontId="5" fillId="0" borderId="0" xfId="21" quotePrefix="1" applyNumberFormat="1" applyFont="1" applyFill="1" applyBorder="1" applyAlignment="1">
      <alignment horizontal="right" vertical="center"/>
    </xf>
    <xf numFmtId="164" fontId="4" fillId="2" borderId="0" xfId="21" applyNumberFormat="1" applyFont="1" applyFill="1" applyBorder="1" applyAlignment="1" applyProtection="1">
      <alignment horizontal="right" vertical="center"/>
    </xf>
    <xf numFmtId="43" fontId="4" fillId="2" borderId="0" xfId="2408" applyFont="1" applyFill="1" applyBorder="1" applyAlignment="1" applyProtection="1">
      <alignment horizontal="right" vertical="center"/>
    </xf>
    <xf numFmtId="165" fontId="5" fillId="0" borderId="0" xfId="2408" applyNumberFormat="1" applyFont="1" applyFill="1" applyAlignment="1" applyProtection="1">
      <alignment horizontal="right" vertical="center"/>
    </xf>
    <xf numFmtId="165" fontId="5" fillId="0" borderId="0" xfId="2408" applyNumberFormat="1" applyFont="1" applyFill="1" applyBorder="1" applyAlignment="1" applyProtection="1">
      <alignment horizontal="center" vertical="center"/>
    </xf>
    <xf numFmtId="164" fontId="5" fillId="0" borderId="0" xfId="21" applyNumberFormat="1" applyFont="1" applyFill="1" applyBorder="1" applyAlignment="1" applyProtection="1">
      <alignment horizontal="right" vertical="center"/>
    </xf>
    <xf numFmtId="164" fontId="4" fillId="2" borderId="0" xfId="21" applyNumberFormat="1" applyFont="1" applyFill="1" applyAlignment="1" applyProtection="1">
      <alignment horizontal="right" vertical="center"/>
    </xf>
    <xf numFmtId="165" fontId="4" fillId="2" borderId="0" xfId="2408" applyNumberFormat="1" applyFont="1" applyFill="1" applyAlignment="1" applyProtection="1">
      <alignment horizontal="right" vertical="center"/>
    </xf>
    <xf numFmtId="164" fontId="4" fillId="0" borderId="0" xfId="21" applyNumberFormat="1" applyFont="1" applyFill="1" applyAlignment="1" applyProtection="1">
      <alignment horizontal="right" vertical="center"/>
    </xf>
    <xf numFmtId="165" fontId="4" fillId="0" borderId="0" xfId="2408" applyNumberFormat="1" applyFont="1" applyFill="1" applyAlignment="1" applyProtection="1">
      <alignment horizontal="right" vertical="center"/>
    </xf>
    <xf numFmtId="41" fontId="4" fillId="0" borderId="0" xfId="21" applyNumberFormat="1" applyFont="1" applyBorder="1" applyAlignment="1">
      <alignment horizontal="center"/>
    </xf>
    <xf numFmtId="44" fontId="4" fillId="0" borderId="0" xfId="0" applyNumberFormat="1" applyFont="1" applyAlignment="1">
      <alignment vertical="center"/>
    </xf>
    <xf numFmtId="0" fontId="27" fillId="0" borderId="0" xfId="0" applyFont="1" applyAlignment="1">
      <alignment horizontal="center" vertical="center"/>
    </xf>
    <xf numFmtId="0" fontId="12" fillId="0" borderId="0" xfId="0" quotePrefix="1" applyFont="1" applyAlignment="1">
      <alignment horizontal="center" vertical="center"/>
    </xf>
    <xf numFmtId="0" fontId="12" fillId="0" borderId="0" xfId="4" applyFont="1" applyAlignment="1">
      <alignment horizontal="center" vertical="center"/>
    </xf>
    <xf numFmtId="1" fontId="4" fillId="0" borderId="0" xfId="4" applyNumberFormat="1" applyFont="1" applyAlignment="1">
      <alignment horizontal="center" vertical="center"/>
    </xf>
    <xf numFmtId="164" fontId="4" fillId="0" borderId="0" xfId="2" applyNumberFormat="1" applyFont="1" applyFill="1" applyBorder="1" applyAlignment="1">
      <alignment horizontal="right" vertical="center"/>
    </xf>
    <xf numFmtId="165" fontId="4" fillId="0" borderId="0" xfId="1" applyNumberFormat="1" applyFont="1" applyFill="1" applyBorder="1" applyAlignment="1">
      <alignment horizontal="right" vertical="center"/>
    </xf>
    <xf numFmtId="10" fontId="25" fillId="0" borderId="0" xfId="3" applyNumberFormat="1" applyFont="1" applyAlignment="1">
      <alignment vertical="center"/>
    </xf>
    <xf numFmtId="0" fontId="4" fillId="0" borderId="116" xfId="4" applyFont="1" applyBorder="1" applyAlignment="1">
      <alignment horizontal="left" vertical="center"/>
    </xf>
    <xf numFmtId="1" fontId="4" fillId="0" borderId="116" xfId="4" applyNumberFormat="1" applyFont="1" applyBorder="1" applyAlignment="1">
      <alignment horizontal="center" vertical="center"/>
    </xf>
    <xf numFmtId="165" fontId="25" fillId="0" borderId="116" xfId="1" applyNumberFormat="1" applyFont="1" applyFill="1" applyBorder="1" applyAlignment="1">
      <alignment vertical="center"/>
    </xf>
    <xf numFmtId="165" fontId="4" fillId="0" borderId="116" xfId="1" applyNumberFormat="1" applyFont="1" applyFill="1" applyBorder="1" applyAlignment="1">
      <alignment horizontal="right" vertical="center"/>
    </xf>
    <xf numFmtId="204" fontId="25" fillId="0" borderId="0" xfId="0" applyNumberFormat="1" applyFont="1" applyAlignment="1">
      <alignment vertical="center"/>
    </xf>
    <xf numFmtId="0" fontId="10" fillId="0" borderId="0" xfId="3840" quotePrefix="1" applyFont="1" applyAlignment="1">
      <alignment horizontal="center" vertical="center"/>
    </xf>
    <xf numFmtId="0" fontId="5" fillId="0" borderId="0" xfId="0" quotePrefix="1" applyFont="1" applyAlignment="1">
      <alignment horizontal="center" vertical="center"/>
    </xf>
    <xf numFmtId="1" fontId="4" fillId="0" borderId="0" xfId="55" applyNumberFormat="1" applyFont="1" applyAlignment="1">
      <alignment horizontal="center" vertical="center"/>
    </xf>
    <xf numFmtId="1" fontId="4" fillId="0" borderId="116" xfId="55" applyNumberFormat="1" applyFont="1" applyBorder="1" applyAlignment="1">
      <alignment horizontal="center" vertical="center"/>
    </xf>
    <xf numFmtId="164" fontId="4" fillId="0" borderId="0" xfId="0" applyNumberFormat="1" applyFont="1"/>
    <xf numFmtId="165" fontId="4" fillId="0" borderId="0" xfId="0" applyNumberFormat="1" applyFont="1"/>
    <xf numFmtId="9" fontId="4" fillId="0" borderId="0" xfId="3" applyFont="1"/>
    <xf numFmtId="0" fontId="4" fillId="0" borderId="4" xfId="4" applyFont="1" applyBorder="1"/>
    <xf numFmtId="0" fontId="5" fillId="0" borderId="0" xfId="2012" applyFont="1" applyProtection="1">
      <protection locked="0"/>
    </xf>
    <xf numFmtId="164" fontId="4" fillId="2" borderId="0" xfId="2" applyNumberFormat="1" applyFont="1" applyFill="1" applyBorder="1" applyAlignment="1" applyProtection="1">
      <alignment horizontal="right" vertical="center"/>
      <protection locked="0"/>
    </xf>
    <xf numFmtId="10" fontId="4" fillId="0" borderId="0" xfId="3" applyNumberFormat="1" applyFont="1"/>
    <xf numFmtId="5" fontId="4" fillId="0" borderId="0" xfId="2012" applyNumberFormat="1" applyFont="1" applyAlignment="1" applyProtection="1">
      <alignment horizontal="right" vertical="center"/>
      <protection locked="0"/>
    </xf>
    <xf numFmtId="5" fontId="4" fillId="0" borderId="0" xfId="2012" applyNumberFormat="1" applyFont="1" applyAlignment="1" applyProtection="1">
      <alignment horizontal="right"/>
      <protection locked="0"/>
    </xf>
    <xf numFmtId="5" fontId="5" fillId="0" borderId="0" xfId="2012" applyNumberFormat="1" applyFont="1" applyAlignment="1" applyProtection="1">
      <alignment horizontal="right" vertical="center"/>
      <protection locked="0"/>
    </xf>
    <xf numFmtId="5" fontId="5" fillId="0" borderId="0" xfId="2012" applyNumberFormat="1" applyFont="1" applyAlignment="1" applyProtection="1">
      <alignment horizontal="right"/>
      <protection locked="0"/>
    </xf>
    <xf numFmtId="178" fontId="4" fillId="0" borderId="0" xfId="0" applyNumberFormat="1" applyFont="1" applyAlignment="1">
      <alignment vertical="center"/>
    </xf>
    <xf numFmtId="10" fontId="4" fillId="3" borderId="0" xfId="3" applyNumberFormat="1" applyFont="1" applyFill="1" applyAlignment="1">
      <alignment horizontal="center" vertical="center"/>
    </xf>
    <xf numFmtId="164" fontId="4" fillId="0" borderId="0" xfId="2" applyNumberFormat="1" applyFont="1" applyAlignment="1">
      <alignment horizontal="right" vertical="center"/>
    </xf>
    <xf numFmtId="165" fontId="4" fillId="0" borderId="0" xfId="1" applyNumberFormat="1" applyFont="1" applyFill="1" applyAlignment="1">
      <alignment horizontal="right" vertical="center"/>
    </xf>
    <xf numFmtId="165" fontId="4" fillId="0" borderId="0" xfId="1" applyNumberFormat="1" applyFont="1" applyAlignment="1">
      <alignment horizontal="center" vertical="center"/>
    </xf>
    <xf numFmtId="165" fontId="4" fillId="0" borderId="0" xfId="1" applyNumberFormat="1" applyFont="1" applyAlignment="1">
      <alignment horizontal="right" vertical="center"/>
    </xf>
    <xf numFmtId="201" fontId="4" fillId="0" borderId="0" xfId="3" applyNumberFormat="1" applyFont="1" applyAlignment="1">
      <alignment vertical="center"/>
    </xf>
    <xf numFmtId="165" fontId="4" fillId="0" borderId="116" xfId="1" applyNumberFormat="1" applyFont="1" applyBorder="1" applyAlignment="1">
      <alignment horizontal="right" vertical="center"/>
    </xf>
    <xf numFmtId="164" fontId="4" fillId="0" borderId="115" xfId="2" applyNumberFormat="1" applyFont="1" applyFill="1" applyBorder="1" applyAlignment="1">
      <alignment vertical="center"/>
    </xf>
    <xf numFmtId="203" fontId="4" fillId="0" borderId="0" xfId="2" applyNumberFormat="1" applyFont="1" applyAlignment="1">
      <alignment vertical="center"/>
    </xf>
    <xf numFmtId="204" fontId="4" fillId="0" borderId="0" xfId="0" applyNumberFormat="1" applyFont="1" applyAlignment="1">
      <alignment vertical="center"/>
    </xf>
    <xf numFmtId="8" fontId="4" fillId="0" borderId="0" xfId="0" applyNumberFormat="1" applyFont="1" applyAlignment="1">
      <alignment vertical="center"/>
    </xf>
    <xf numFmtId="5" fontId="4" fillId="0" borderId="0" xfId="0" applyNumberFormat="1" applyFont="1" applyAlignment="1">
      <alignment horizontal="left" vertical="center"/>
    </xf>
    <xf numFmtId="0" fontId="5" fillId="0" borderId="49" xfId="0" applyFont="1" applyBorder="1" applyAlignment="1">
      <alignment horizontal="center" vertical="center"/>
    </xf>
    <xf numFmtId="0" fontId="7" fillId="0" borderId="0" xfId="4" applyFont="1" applyAlignment="1">
      <alignment horizontal="left"/>
    </xf>
    <xf numFmtId="41" fontId="5" fillId="0" borderId="0" xfId="21" applyNumberFormat="1" applyFont="1" applyFill="1" applyBorder="1" applyAlignment="1">
      <alignment horizontal="center"/>
    </xf>
    <xf numFmtId="165" fontId="4" fillId="0" borderId="87" xfId="1" applyNumberFormat="1" applyFont="1" applyBorder="1"/>
    <xf numFmtId="0" fontId="8" fillId="0" borderId="0" xfId="2012" applyFont="1" applyAlignment="1">
      <alignment horizontal="center"/>
    </xf>
    <xf numFmtId="0" fontId="8" fillId="0" borderId="0" xfId="2012" applyFont="1"/>
    <xf numFmtId="0" fontId="7" fillId="0" borderId="0" xfId="2012" applyFont="1"/>
    <xf numFmtId="0" fontId="8" fillId="0" borderId="0" xfId="0" applyFont="1"/>
    <xf numFmtId="164" fontId="7" fillId="0" borderId="0" xfId="48" applyNumberFormat="1" applyFont="1"/>
    <xf numFmtId="165" fontId="157" fillId="0" borderId="0" xfId="22" applyNumberFormat="1" applyFont="1" applyBorder="1" applyAlignment="1">
      <alignment vertical="center"/>
    </xf>
    <xf numFmtId="165" fontId="157" fillId="0" borderId="0" xfId="22" applyNumberFormat="1" applyFont="1" applyBorder="1"/>
    <xf numFmtId="164" fontId="8" fillId="0" borderId="0" xfId="48" applyNumberFormat="1" applyFont="1" applyAlignment="1">
      <alignment vertical="center"/>
    </xf>
    <xf numFmtId="10" fontId="155" fillId="0" borderId="0" xfId="61" applyNumberFormat="1" applyFont="1" applyBorder="1" applyAlignment="1" applyProtection="1">
      <alignment vertical="center"/>
    </xf>
    <xf numFmtId="10" fontId="155" fillId="0" borderId="0" xfId="61" applyNumberFormat="1" applyFont="1" applyBorder="1" applyProtection="1"/>
    <xf numFmtId="164" fontId="8" fillId="0" borderId="0" xfId="48" applyNumberFormat="1" applyFont="1" applyBorder="1" applyAlignment="1">
      <alignment horizontal="right" vertical="center"/>
    </xf>
    <xf numFmtId="164" fontId="7" fillId="0" borderId="0" xfId="48" applyNumberFormat="1" applyFont="1" applyBorder="1" applyAlignment="1">
      <alignment horizontal="right"/>
    </xf>
    <xf numFmtId="10" fontId="4" fillId="2" borderId="0" xfId="2012" applyNumberFormat="1" applyFont="1" applyFill="1" applyAlignment="1">
      <alignment vertical="center"/>
    </xf>
    <xf numFmtId="164" fontId="4" fillId="0" borderId="87" xfId="4" applyNumberFormat="1" applyFont="1" applyBorder="1" applyAlignment="1">
      <alignment horizontal="right" vertical="center"/>
    </xf>
    <xf numFmtId="164" fontId="4" fillId="0" borderId="87" xfId="4" applyNumberFormat="1" applyFont="1" applyBorder="1" applyAlignment="1">
      <alignment vertical="center"/>
    </xf>
    <xf numFmtId="0" fontId="5" fillId="0" borderId="98" xfId="4" applyFont="1" applyBorder="1" applyAlignment="1">
      <alignment horizontal="center"/>
    </xf>
    <xf numFmtId="0" fontId="5" fillId="0" borderId="4" xfId="4" applyFont="1" applyBorder="1" applyAlignment="1">
      <alignment horizontal="left" indent="2"/>
    </xf>
    <xf numFmtId="165" fontId="4" fillId="0" borderId="87" xfId="1" applyNumberFormat="1" applyFont="1" applyFill="1" applyBorder="1" applyAlignment="1">
      <alignment horizontal="right" vertical="center"/>
    </xf>
    <xf numFmtId="0" fontId="7" fillId="0" borderId="0" xfId="2012" applyFont="1" applyAlignment="1">
      <alignment vertical="center"/>
    </xf>
    <xf numFmtId="41" fontId="5" fillId="0" borderId="0" xfId="21" applyNumberFormat="1" applyFont="1" applyBorder="1" applyAlignment="1">
      <alignment horizontal="left"/>
    </xf>
    <xf numFmtId="0" fontId="4" fillId="0" borderId="116" xfId="0" applyFont="1" applyBorder="1" applyAlignment="1">
      <alignment horizontal="center" vertical="center"/>
    </xf>
    <xf numFmtId="0" fontId="5" fillId="0" borderId="116" xfId="0" applyFont="1" applyBorder="1" applyAlignment="1">
      <alignment horizontal="center" vertical="center"/>
    </xf>
    <xf numFmtId="43" fontId="4" fillId="2" borderId="0" xfId="2408" applyFont="1" applyFill="1" applyBorder="1" applyAlignment="1" applyProtection="1">
      <alignment horizontal="center" vertical="center"/>
    </xf>
    <xf numFmtId="167" fontId="4" fillId="0" borderId="84" xfId="1" applyNumberFormat="1" applyFont="1" applyFill="1" applyBorder="1" applyAlignment="1">
      <alignment horizontal="right"/>
    </xf>
    <xf numFmtId="0" fontId="4" fillId="0" borderId="4" xfId="4" applyFont="1" applyBorder="1" applyAlignment="1">
      <alignment horizontal="left"/>
    </xf>
    <xf numFmtId="175" fontId="5" fillId="0" borderId="48" xfId="2" applyNumberFormat="1" applyFont="1" applyFill="1" applyBorder="1"/>
    <xf numFmtId="165" fontId="4" fillId="2" borderId="51" xfId="1" applyNumberFormat="1" applyFont="1" applyFill="1" applyBorder="1" applyAlignment="1">
      <alignment horizontal="center" vertical="center"/>
    </xf>
    <xf numFmtId="164" fontId="4" fillId="0" borderId="0" xfId="48" applyNumberFormat="1" applyFont="1" applyAlignment="1">
      <alignment vertical="center"/>
    </xf>
    <xf numFmtId="164" fontId="4" fillId="0" borderId="0" xfId="48" applyNumberFormat="1" applyFont="1" applyBorder="1" applyAlignment="1">
      <alignment horizontal="right" vertical="center"/>
    </xf>
    <xf numFmtId="10" fontId="4" fillId="0" borderId="1" xfId="1043" applyNumberFormat="1" applyFont="1" applyBorder="1" applyAlignment="1">
      <alignment horizontal="right" vertical="center"/>
    </xf>
    <xf numFmtId="165" fontId="5" fillId="0" borderId="0" xfId="1" applyNumberFormat="1" applyFont="1" applyFill="1" applyBorder="1" applyAlignment="1">
      <alignment vertical="center"/>
    </xf>
    <xf numFmtId="164" fontId="4" fillId="0" borderId="1" xfId="21" applyNumberFormat="1" applyFont="1" applyFill="1" applyBorder="1" applyAlignment="1" applyProtection="1">
      <alignment horizontal="right" vertical="center"/>
    </xf>
    <xf numFmtId="164" fontId="4" fillId="0" borderId="0" xfId="21" applyNumberFormat="1" applyFont="1" applyFill="1" applyBorder="1" applyAlignment="1" applyProtection="1">
      <alignment horizontal="right"/>
    </xf>
    <xf numFmtId="164" fontId="4" fillId="111" borderId="0" xfId="21" applyNumberFormat="1" applyFont="1" applyFill="1" applyBorder="1" applyAlignment="1" applyProtection="1">
      <alignment horizontal="right" vertical="center"/>
    </xf>
    <xf numFmtId="164" fontId="4" fillId="111" borderId="1" xfId="21" applyNumberFormat="1" applyFont="1" applyFill="1" applyBorder="1" applyAlignment="1" applyProtection="1">
      <alignment horizontal="right" vertical="center"/>
    </xf>
    <xf numFmtId="0" fontId="9" fillId="0" borderId="9" xfId="0" applyFont="1" applyBorder="1" applyAlignment="1">
      <alignment vertical="center"/>
    </xf>
    <xf numFmtId="170" fontId="4" fillId="0" borderId="9" xfId="3" applyNumberFormat="1" applyFont="1" applyBorder="1" applyAlignment="1">
      <alignment horizontal="right" vertical="center"/>
    </xf>
    <xf numFmtId="164" fontId="4" fillId="0" borderId="115" xfId="0" applyNumberFormat="1" applyFont="1" applyBorder="1" applyAlignment="1">
      <alignment vertical="center"/>
    </xf>
    <xf numFmtId="10" fontId="4" fillId="0" borderId="116" xfId="3" applyNumberFormat="1" applyFont="1" applyBorder="1" applyAlignment="1">
      <alignment horizontal="right" vertical="center"/>
    </xf>
    <xf numFmtId="0" fontId="4" fillId="0" borderId="116" xfId="0" applyFont="1" applyBorder="1" applyAlignment="1">
      <alignment horizontal="center" vertical="center" wrapText="1"/>
    </xf>
    <xf numFmtId="164" fontId="4" fillId="111" borderId="0" xfId="2" applyNumberFormat="1" applyFont="1" applyFill="1" applyAlignment="1">
      <alignment horizontal="right" vertical="center"/>
    </xf>
    <xf numFmtId="9" fontId="4" fillId="2" borderId="116" xfId="3" applyFont="1" applyFill="1" applyBorder="1" applyAlignment="1">
      <alignment horizontal="right" vertical="center"/>
    </xf>
    <xf numFmtId="10" fontId="4" fillId="0" borderId="0" xfId="3" applyNumberFormat="1" applyFont="1" applyFill="1" applyBorder="1" applyAlignment="1">
      <alignment horizontal="right" vertical="center"/>
    </xf>
    <xf numFmtId="10" fontId="4" fillId="2" borderId="116" xfId="3" applyNumberFormat="1" applyFont="1" applyFill="1" applyBorder="1" applyAlignment="1">
      <alignment horizontal="right" vertical="center"/>
    </xf>
    <xf numFmtId="166" fontId="4" fillId="0" borderId="116" xfId="3" applyNumberFormat="1" applyFont="1" applyBorder="1" applyAlignment="1">
      <alignment horizontal="right" vertical="center"/>
    </xf>
    <xf numFmtId="166" fontId="4" fillId="2" borderId="116" xfId="0" applyNumberFormat="1" applyFont="1" applyFill="1" applyBorder="1" applyAlignment="1">
      <alignment horizontal="right" vertical="center"/>
    </xf>
    <xf numFmtId="166" fontId="4" fillId="0" borderId="1" xfId="0" applyNumberFormat="1" applyFont="1" applyBorder="1" applyAlignment="1">
      <alignment horizontal="right" vertical="center"/>
    </xf>
    <xf numFmtId="10" fontId="4" fillId="2" borderId="116" xfId="4" applyNumberFormat="1" applyFont="1" applyFill="1" applyBorder="1" applyAlignment="1" applyProtection="1">
      <alignment horizontal="right" vertical="center"/>
      <protection locked="0"/>
    </xf>
    <xf numFmtId="10" fontId="4" fillId="111" borderId="1" xfId="3" applyNumberFormat="1" applyFont="1" applyFill="1" applyBorder="1" applyAlignment="1">
      <alignment vertical="center"/>
    </xf>
    <xf numFmtId="164" fontId="4" fillId="111" borderId="0" xfId="2" applyNumberFormat="1" applyFont="1" applyFill="1" applyAlignment="1">
      <alignment vertical="center"/>
    </xf>
    <xf numFmtId="165" fontId="4" fillId="111" borderId="0" xfId="1" applyNumberFormat="1" applyFont="1" applyFill="1" applyAlignment="1">
      <alignment vertical="center"/>
    </xf>
    <xf numFmtId="10" fontId="4" fillId="111" borderId="0" xfId="3" applyNumberFormat="1" applyFont="1" applyFill="1" applyAlignment="1">
      <alignment horizontal="right" vertical="center"/>
    </xf>
    <xf numFmtId="10" fontId="4" fillId="111" borderId="116" xfId="3" applyNumberFormat="1" applyFont="1" applyFill="1" applyBorder="1" applyAlignment="1">
      <alignment horizontal="right" vertical="center"/>
    </xf>
    <xf numFmtId="10" fontId="4" fillId="111" borderId="0" xfId="0" applyNumberFormat="1" applyFont="1" applyFill="1" applyAlignment="1">
      <alignment horizontal="right" vertical="center"/>
    </xf>
    <xf numFmtId="10" fontId="4" fillId="111" borderId="0" xfId="0" applyNumberFormat="1" applyFont="1" applyFill="1" applyAlignment="1">
      <alignment vertical="center"/>
    </xf>
    <xf numFmtId="164" fontId="4" fillId="111" borderId="0" xfId="2" applyNumberFormat="1" applyFont="1" applyFill="1" applyAlignment="1">
      <alignment horizontal="center" vertical="center"/>
    </xf>
    <xf numFmtId="165" fontId="4" fillId="111" borderId="0" xfId="2408" applyNumberFormat="1" applyFont="1" applyFill="1" applyBorder="1" applyAlignment="1" applyProtection="1">
      <alignment horizontal="right" vertical="center"/>
    </xf>
    <xf numFmtId="165" fontId="4" fillId="111" borderId="116" xfId="2408" applyNumberFormat="1" applyFont="1" applyFill="1" applyBorder="1" applyAlignment="1" applyProtection="1">
      <alignment horizontal="right" vertical="center"/>
    </xf>
    <xf numFmtId="165" fontId="25" fillId="0" borderId="0" xfId="1" applyNumberFormat="1" applyFont="1" applyFill="1" applyBorder="1" applyAlignment="1">
      <alignment vertical="center"/>
    </xf>
    <xf numFmtId="164" fontId="4" fillId="0" borderId="0" xfId="0" applyNumberFormat="1" applyFont="1" applyAlignment="1">
      <alignment vertical="center"/>
    </xf>
    <xf numFmtId="37" fontId="4" fillId="0" borderId="7" xfId="4" applyNumberFormat="1" applyFont="1" applyBorder="1" applyAlignment="1">
      <alignment horizontal="center"/>
    </xf>
    <xf numFmtId="37" fontId="4" fillId="0" borderId="0" xfId="0" applyNumberFormat="1" applyFont="1"/>
    <xf numFmtId="37" fontId="4" fillId="0" borderId="0" xfId="0" applyNumberFormat="1" applyFont="1" applyAlignment="1">
      <alignment horizontal="center"/>
    </xf>
    <xf numFmtId="37" fontId="4" fillId="0" borderId="0" xfId="0" applyNumberFormat="1" applyFont="1" applyAlignment="1">
      <alignment vertical="top"/>
    </xf>
    <xf numFmtId="37" fontId="4" fillId="0" borderId="0" xfId="0" applyNumberFormat="1" applyFont="1" applyAlignment="1">
      <alignment horizontal="left" vertical="top"/>
    </xf>
    <xf numFmtId="37" fontId="158" fillId="0" borderId="0" xfId="0" applyNumberFormat="1" applyFont="1"/>
    <xf numFmtId="37" fontId="4" fillId="0" borderId="7" xfId="4" applyNumberFormat="1" applyFont="1" applyBorder="1" applyAlignment="1">
      <alignment horizontal="center" vertical="top"/>
    </xf>
    <xf numFmtId="168" fontId="4" fillId="0" borderId="7" xfId="4" applyNumberFormat="1" applyFont="1" applyBorder="1" applyAlignment="1">
      <alignment horizontal="center" wrapText="1"/>
    </xf>
    <xf numFmtId="37" fontId="4" fillId="0" borderId="0" xfId="0" applyNumberFormat="1" applyFont="1" applyAlignment="1">
      <alignment wrapText="1"/>
    </xf>
    <xf numFmtId="37" fontId="4" fillId="0" borderId="7" xfId="55" applyNumberFormat="1" applyFont="1" applyBorder="1" applyAlignment="1">
      <alignment horizontal="center" vertical="center"/>
    </xf>
    <xf numFmtId="37" fontId="4" fillId="0" borderId="0" xfId="0" applyNumberFormat="1" applyFont="1" applyAlignment="1">
      <alignment vertical="center" wrapText="1"/>
    </xf>
    <xf numFmtId="37" fontId="7" fillId="0" borderId="0" xfId="0" applyNumberFormat="1" applyFont="1" applyAlignment="1">
      <alignment horizontal="right" vertical="center"/>
    </xf>
    <xf numFmtId="0" fontId="156" fillId="0" borderId="0" xfId="0" applyFont="1" applyAlignment="1">
      <alignment horizontal="center" vertical="center"/>
    </xf>
    <xf numFmtId="0" fontId="2" fillId="0" borderId="0" xfId="57"/>
    <xf numFmtId="0" fontId="161" fillId="0" borderId="0" xfId="57" applyFont="1" applyAlignment="1">
      <alignment horizontal="centerContinuous" vertical="center"/>
    </xf>
    <xf numFmtId="0" fontId="161" fillId="0" borderId="0" xfId="57" applyFont="1" applyAlignment="1">
      <alignment horizontal="centerContinuous" vertical="justify"/>
    </xf>
    <xf numFmtId="0" fontId="27" fillId="0" borderId="0" xfId="57" applyFont="1" applyAlignment="1">
      <alignment horizontal="centerContinuous" vertical="justify"/>
    </xf>
    <xf numFmtId="0" fontId="161" fillId="0" borderId="0" xfId="57" applyFont="1" applyAlignment="1">
      <alignment horizontal="centerContinuous"/>
    </xf>
    <xf numFmtId="0" fontId="5" fillId="0" borderId="0" xfId="0" quotePrefix="1" applyFont="1" applyAlignment="1">
      <alignment horizontal="center"/>
    </xf>
    <xf numFmtId="0" fontId="13" fillId="0" borderId="0" xfId="0" applyFont="1"/>
    <xf numFmtId="0" fontId="25" fillId="0" borderId="0" xfId="57" applyFont="1"/>
    <xf numFmtId="0" fontId="114" fillId="0" borderId="0" xfId="57" quotePrefix="1" applyFont="1" applyAlignment="1">
      <alignment horizontal="center"/>
    </xf>
    <xf numFmtId="0" fontId="114" fillId="0" borderId="0" xfId="57" applyFont="1"/>
    <xf numFmtId="0" fontId="4" fillId="0" borderId="116" xfId="0" applyFont="1" applyBorder="1" applyAlignment="1">
      <alignment horizontal="center"/>
    </xf>
    <xf numFmtId="0" fontId="114" fillId="0" borderId="0" xfId="57" applyFont="1" applyAlignment="1">
      <alignment horizontal="center"/>
    </xf>
    <xf numFmtId="0" fontId="27" fillId="0" borderId="0" xfId="57" applyFont="1" applyAlignment="1">
      <alignment horizontal="center"/>
    </xf>
    <xf numFmtId="0" fontId="25" fillId="0" borderId="0" xfId="57" applyFont="1" applyAlignment="1">
      <alignment horizontal="center"/>
    </xf>
    <xf numFmtId="0" fontId="25" fillId="0" borderId="0" xfId="57" applyFont="1" applyAlignment="1">
      <alignment wrapText="1"/>
    </xf>
    <xf numFmtId="0" fontId="7" fillId="0" borderId="0" xfId="57" applyFont="1" applyAlignment="1">
      <alignment horizontal="center"/>
    </xf>
    <xf numFmtId="164" fontId="25" fillId="0" borderId="0" xfId="9" applyNumberFormat="1" applyFont="1"/>
    <xf numFmtId="165" fontId="25" fillId="0" borderId="0" xfId="1497" applyNumberFormat="1" applyFont="1"/>
    <xf numFmtId="165" fontId="25" fillId="0" borderId="0" xfId="1497" applyNumberFormat="1" applyFont="1" applyBorder="1"/>
    <xf numFmtId="0" fontId="27" fillId="0" borderId="0" xfId="57" applyFont="1" applyAlignment="1">
      <alignment horizontal="left"/>
    </xf>
    <xf numFmtId="165" fontId="25" fillId="0" borderId="0" xfId="1" applyNumberFormat="1" applyFont="1"/>
    <xf numFmtId="165" fontId="25" fillId="0" borderId="116" xfId="1" applyNumberFormat="1" applyFont="1" applyBorder="1"/>
    <xf numFmtId="175" fontId="27" fillId="0" borderId="1" xfId="2" applyNumberFormat="1" applyFont="1" applyBorder="1"/>
    <xf numFmtId="0" fontId="25" fillId="0" borderId="0" xfId="57" applyFont="1" applyAlignment="1">
      <alignment horizontal="left"/>
    </xf>
    <xf numFmtId="43" fontId="25" fillId="0" borderId="0" xfId="57" applyNumberFormat="1" applyFont="1"/>
    <xf numFmtId="0" fontId="163" fillId="0" borderId="0" xfId="57" applyFont="1" applyAlignment="1">
      <alignment horizontal="center"/>
    </xf>
    <xf numFmtId="0" fontId="4" fillId="0" borderId="0" xfId="57" applyFont="1"/>
    <xf numFmtId="0" fontId="4" fillId="0" borderId="0" xfId="6107" applyFont="1" applyAlignment="1">
      <alignment horizontal="center" vertical="center"/>
    </xf>
    <xf numFmtId="0" fontId="164" fillId="0" borderId="9" xfId="0" applyFont="1" applyBorder="1" applyAlignment="1">
      <alignment horizontal="center"/>
    </xf>
    <xf numFmtId="0" fontId="0" fillId="0" borderId="9" xfId="0" applyBorder="1"/>
    <xf numFmtId="0" fontId="4" fillId="0" borderId="8" xfId="4" applyFont="1" applyBorder="1" applyAlignment="1">
      <alignment horizontal="center"/>
    </xf>
    <xf numFmtId="0" fontId="5" fillId="0" borderId="113" xfId="4" applyFont="1" applyBorder="1" applyAlignment="1">
      <alignment horizontal="center"/>
    </xf>
    <xf numFmtId="0" fontId="5" fillId="0" borderId="0" xfId="4" applyFont="1" applyAlignment="1">
      <alignment horizontal="center" vertical="center" wrapText="1"/>
    </xf>
    <xf numFmtId="168" fontId="5" fillId="0" borderId="0" xfId="0" applyNumberFormat="1" applyFont="1" applyAlignment="1">
      <alignment horizontal="center" vertical="center" wrapText="1"/>
    </xf>
    <xf numFmtId="168" fontId="5" fillId="0" borderId="0" xfId="0" applyNumberFormat="1" applyFont="1" applyAlignment="1">
      <alignment horizontal="center" wrapText="1"/>
    </xf>
    <xf numFmtId="0" fontId="165" fillId="0" borderId="0" xfId="0" applyFont="1" applyAlignment="1">
      <alignment horizontal="center"/>
    </xf>
    <xf numFmtId="0" fontId="5" fillId="0" borderId="109" xfId="4" applyFont="1" applyBorder="1" applyAlignment="1">
      <alignment horizontal="center"/>
    </xf>
    <xf numFmtId="0" fontId="4" fillId="0" borderId="7" xfId="4" applyFont="1" applyBorder="1" applyAlignment="1">
      <alignment horizontal="center"/>
    </xf>
    <xf numFmtId="0" fontId="5" fillId="0" borderId="116" xfId="4" applyFont="1" applyBorder="1" applyAlignment="1">
      <alignment horizontal="center"/>
    </xf>
    <xf numFmtId="0" fontId="165" fillId="0" borderId="116" xfId="0" applyFont="1" applyBorder="1" applyAlignment="1">
      <alignment horizontal="center"/>
    </xf>
    <xf numFmtId="0" fontId="5" fillId="0" borderId="2" xfId="4" applyFont="1" applyBorder="1"/>
    <xf numFmtId="10" fontId="5" fillId="0" borderId="0" xfId="61" applyNumberFormat="1" applyFont="1" applyBorder="1" applyAlignment="1">
      <alignment horizontal="center"/>
    </xf>
    <xf numFmtId="10" fontId="5" fillId="0" borderId="0" xfId="61" applyNumberFormat="1" applyFont="1" applyFill="1" applyBorder="1" applyAlignment="1">
      <alignment horizontal="center"/>
    </xf>
    <xf numFmtId="164" fontId="4" fillId="0" borderId="0" xfId="48" applyNumberFormat="1" applyFont="1" applyFill="1" applyBorder="1" applyAlignment="1">
      <alignment horizontal="right" vertical="center"/>
    </xf>
    <xf numFmtId="164" fontId="4" fillId="0" borderId="0" xfId="4" applyNumberFormat="1" applyFont="1" applyAlignment="1">
      <alignment horizontal="right" vertical="center"/>
    </xf>
    <xf numFmtId="0" fontId="166" fillId="0" borderId="0" xfId="0" applyFont="1" applyAlignment="1">
      <alignment horizontal="center"/>
    </xf>
    <xf numFmtId="0" fontId="5" fillId="0" borderId="0" xfId="0" applyFont="1" applyAlignment="1">
      <alignment horizontal="center"/>
    </xf>
    <xf numFmtId="43" fontId="5" fillId="0" borderId="0" xfId="4" applyNumberFormat="1" applyFont="1" applyAlignment="1">
      <alignment horizontal="center"/>
    </xf>
    <xf numFmtId="0" fontId="5" fillId="0" borderId="0" xfId="4" applyFont="1" applyAlignment="1">
      <alignment horizontal="left" indent="2"/>
    </xf>
    <xf numFmtId="164" fontId="5" fillId="0" borderId="0" xfId="2" applyNumberFormat="1" applyFont="1" applyFill="1" applyBorder="1" applyAlignment="1">
      <alignment horizontal="right" vertical="center"/>
    </xf>
    <xf numFmtId="41" fontId="5" fillId="0" borderId="0" xfId="21" applyNumberFormat="1" applyFont="1" applyFill="1" applyBorder="1" applyAlignment="1">
      <alignment horizontal="left"/>
    </xf>
    <xf numFmtId="164" fontId="5" fillId="0" borderId="0" xfId="2" applyNumberFormat="1" applyFont="1" applyFill="1" applyBorder="1" applyAlignment="1">
      <alignment vertical="center"/>
    </xf>
    <xf numFmtId="175" fontId="5" fillId="0" borderId="0" xfId="4" applyNumberFormat="1" applyFont="1" applyAlignment="1">
      <alignment vertical="center"/>
    </xf>
    <xf numFmtId="175" fontId="4" fillId="0" borderId="0" xfId="4" applyNumberFormat="1" applyFont="1" applyAlignment="1">
      <alignment vertical="center"/>
    </xf>
    <xf numFmtId="164" fontId="4" fillId="0" borderId="1" xfId="48" applyNumberFormat="1" applyFont="1" applyBorder="1" applyAlignment="1">
      <alignment horizontal="right" vertical="center"/>
    </xf>
    <xf numFmtId="0" fontId="5" fillId="0" borderId="9" xfId="4" applyFont="1" applyBorder="1"/>
    <xf numFmtId="0" fontId="5" fillId="0" borderId="117" xfId="4" applyFont="1" applyBorder="1"/>
    <xf numFmtId="44" fontId="5" fillId="0" borderId="9" xfId="4" applyNumberFormat="1" applyFont="1" applyBorder="1"/>
    <xf numFmtId="0" fontId="5" fillId="0" borderId="0" xfId="4" applyFont="1" applyAlignment="1">
      <alignment horizontal="center" wrapText="1"/>
    </xf>
    <xf numFmtId="168" fontId="5" fillId="0" borderId="0" xfId="4" applyNumberFormat="1" applyFont="1" applyAlignment="1">
      <alignment horizontal="center" wrapText="1"/>
    </xf>
    <xf numFmtId="175" fontId="4" fillId="0" borderId="0" xfId="48" applyNumberFormat="1" applyFont="1" applyFill="1" applyBorder="1" applyAlignment="1">
      <alignment horizontal="right"/>
    </xf>
    <xf numFmtId="175" fontId="4" fillId="0" borderId="0" xfId="4" applyNumberFormat="1" applyFont="1" applyAlignment="1">
      <alignment horizontal="right"/>
    </xf>
    <xf numFmtId="167" fontId="5" fillId="0" borderId="0" xfId="1" applyNumberFormat="1" applyFont="1" applyFill="1" applyBorder="1" applyAlignment="1">
      <alignment horizontal="right"/>
    </xf>
    <xf numFmtId="167" fontId="4" fillId="0" borderId="0" xfId="1" applyNumberFormat="1" applyFont="1" applyAlignment="1">
      <alignment horizontal="right"/>
    </xf>
    <xf numFmtId="167" fontId="5" fillId="0" borderId="0" xfId="0" applyNumberFormat="1" applyFont="1" applyAlignment="1">
      <alignment horizontal="center"/>
    </xf>
    <xf numFmtId="165" fontId="4" fillId="0" borderId="0" xfId="1" applyNumberFormat="1" applyFont="1" applyFill="1" applyBorder="1" applyAlignment="1">
      <alignment horizontal="right"/>
    </xf>
    <xf numFmtId="43" fontId="4" fillId="0" borderId="0" xfId="4" applyNumberFormat="1" applyFont="1" applyAlignment="1">
      <alignment horizontal="center"/>
    </xf>
    <xf numFmtId="167" fontId="4" fillId="0" borderId="116" xfId="1" applyNumberFormat="1" applyFont="1" applyFill="1" applyBorder="1" applyAlignment="1">
      <alignment horizontal="right"/>
    </xf>
    <xf numFmtId="167" fontId="4" fillId="0" borderId="0" xfId="1" applyNumberFormat="1" applyFont="1" applyFill="1" applyBorder="1" applyAlignment="1">
      <alignment horizontal="right"/>
    </xf>
    <xf numFmtId="165" fontId="4" fillId="0" borderId="116" xfId="1" applyNumberFormat="1" applyFont="1" applyFill="1" applyBorder="1" applyAlignment="1">
      <alignment horizontal="right"/>
    </xf>
    <xf numFmtId="175" fontId="5" fillId="0" borderId="0" xfId="2" applyNumberFormat="1" applyFont="1" applyFill="1" applyBorder="1" applyAlignment="1">
      <alignment horizontal="right"/>
    </xf>
    <xf numFmtId="175" fontId="4" fillId="0" borderId="0" xfId="2" applyNumberFormat="1" applyFont="1" applyFill="1" applyBorder="1" applyAlignment="1">
      <alignment horizontal="right"/>
    </xf>
    <xf numFmtId="175" fontId="5" fillId="0" borderId="0" xfId="0" applyNumberFormat="1" applyFont="1" applyAlignment="1">
      <alignment horizontal="center"/>
    </xf>
    <xf numFmtId="167" fontId="4" fillId="0" borderId="0" xfId="1" applyNumberFormat="1" applyFont="1" applyAlignment="1">
      <alignment horizontal="center"/>
    </xf>
    <xf numFmtId="205" fontId="4" fillId="0" borderId="0" xfId="0" applyNumberFormat="1" applyFont="1"/>
    <xf numFmtId="41" fontId="5" fillId="0" borderId="0" xfId="21" applyNumberFormat="1" applyFont="1" applyBorder="1" applyAlignment="1">
      <alignment horizontal="center"/>
    </xf>
    <xf numFmtId="175" fontId="5" fillId="0" borderId="0" xfId="2" applyNumberFormat="1" applyFont="1" applyFill="1" applyBorder="1"/>
    <xf numFmtId="175" fontId="4" fillId="0" borderId="0" xfId="2" applyNumberFormat="1" applyFont="1" applyFill="1" applyBorder="1"/>
    <xf numFmtId="175" fontId="5" fillId="0" borderId="0" xfId="22" applyNumberFormat="1" applyFont="1" applyBorder="1"/>
    <xf numFmtId="175" fontId="5" fillId="0" borderId="0" xfId="22" applyNumberFormat="1" applyFont="1" applyFill="1" applyBorder="1"/>
    <xf numFmtId="41" fontId="5" fillId="0" borderId="0" xfId="21" applyNumberFormat="1" applyFont="1" applyFill="1" applyBorder="1"/>
    <xf numFmtId="165" fontId="4" fillId="0" borderId="0" xfId="2030" applyNumberFormat="1" applyFont="1" applyFill="1" applyBorder="1"/>
    <xf numFmtId="165" fontId="4" fillId="0" borderId="116" xfId="2030" applyNumberFormat="1" applyFont="1" applyFill="1" applyBorder="1"/>
    <xf numFmtId="165" fontId="5" fillId="0" borderId="0" xfId="22" applyNumberFormat="1" applyFont="1" applyFill="1" applyBorder="1"/>
    <xf numFmtId="164" fontId="4" fillId="0" borderId="1" xfId="48" applyNumberFormat="1" applyFont="1" applyBorder="1" applyAlignment="1">
      <alignment horizontal="right"/>
    </xf>
    <xf numFmtId="165" fontId="5" fillId="0" borderId="9" xfId="22" applyNumberFormat="1" applyFont="1" applyBorder="1"/>
    <xf numFmtId="165" fontId="5" fillId="0" borderId="9" xfId="22" applyNumberFormat="1" applyFont="1" applyFill="1" applyBorder="1"/>
    <xf numFmtId="0" fontId="5" fillId="0" borderId="9" xfId="4" applyFont="1" applyBorder="1" applyAlignment="1">
      <alignment horizontal="center"/>
    </xf>
    <xf numFmtId="0" fontId="5" fillId="0" borderId="0" xfId="4" applyFont="1" applyAlignment="1">
      <alignment horizontal="right"/>
    </xf>
    <xf numFmtId="0" fontId="5" fillId="0" borderId="6" xfId="4" applyFont="1" applyBorder="1" applyAlignment="1">
      <alignment horizontal="center"/>
    </xf>
    <xf numFmtId="0" fontId="5" fillId="0" borderId="84" xfId="4" applyFont="1" applyBorder="1" applyAlignment="1">
      <alignment horizontal="center"/>
    </xf>
    <xf numFmtId="0" fontId="5" fillId="0" borderId="118" xfId="4" applyFont="1" applyBorder="1"/>
    <xf numFmtId="10" fontId="5" fillId="0" borderId="87" xfId="61" applyNumberFormat="1" applyFont="1" applyBorder="1" applyAlignment="1">
      <alignment horizontal="center"/>
    </xf>
    <xf numFmtId="164" fontId="5" fillId="0" borderId="87" xfId="2" applyNumberFormat="1" applyFont="1" applyFill="1" applyBorder="1" applyAlignment="1">
      <alignment horizontal="right" vertical="center"/>
    </xf>
    <xf numFmtId="175" fontId="5" fillId="0" borderId="87" xfId="4" applyNumberFormat="1" applyFont="1" applyBorder="1" applyAlignment="1">
      <alignment vertical="center"/>
    </xf>
    <xf numFmtId="0" fontId="5" fillId="0" borderId="112" xfId="4" applyFont="1" applyBorder="1"/>
    <xf numFmtId="0" fontId="5" fillId="0" borderId="49" xfId="4" applyFont="1" applyBorder="1"/>
    <xf numFmtId="175" fontId="4" fillId="0" borderId="87" xfId="48" applyNumberFormat="1" applyFont="1" applyFill="1" applyBorder="1" applyAlignment="1">
      <alignment horizontal="right"/>
    </xf>
    <xf numFmtId="175" fontId="4" fillId="0" borderId="87" xfId="4" applyNumberFormat="1" applyFont="1" applyBorder="1" applyAlignment="1">
      <alignment horizontal="right"/>
    </xf>
    <xf numFmtId="167" fontId="5" fillId="0" borderId="87" xfId="1" applyNumberFormat="1" applyFont="1" applyFill="1" applyBorder="1" applyAlignment="1">
      <alignment horizontal="right"/>
    </xf>
    <xf numFmtId="165" fontId="4" fillId="0" borderId="87" xfId="1" applyNumberFormat="1" applyFont="1" applyBorder="1" applyAlignment="1">
      <alignment horizontal="right"/>
    </xf>
    <xf numFmtId="165" fontId="4" fillId="0" borderId="87" xfId="1" applyNumberFormat="1" applyFont="1" applyFill="1" applyBorder="1" applyAlignment="1">
      <alignment horizontal="right"/>
    </xf>
    <xf numFmtId="175" fontId="5" fillId="0" borderId="87" xfId="2" applyNumberFormat="1" applyFont="1" applyFill="1" applyBorder="1" applyAlignment="1">
      <alignment horizontal="right"/>
    </xf>
    <xf numFmtId="167" fontId="4" fillId="0" borderId="87" xfId="1" applyNumberFormat="1" applyFont="1" applyFill="1" applyBorder="1" applyAlignment="1">
      <alignment horizontal="right"/>
    </xf>
    <xf numFmtId="175" fontId="5" fillId="0" borderId="87" xfId="22" applyNumberFormat="1" applyFont="1" applyBorder="1"/>
    <xf numFmtId="164" fontId="5" fillId="0" borderId="48" xfId="48" applyNumberFormat="1" applyFont="1" applyBorder="1" applyAlignment="1">
      <alignment horizontal="right"/>
    </xf>
    <xf numFmtId="0" fontId="7" fillId="0" borderId="0" xfId="0" applyFont="1" applyAlignment="1">
      <alignment horizontal="left" vertical="center"/>
    </xf>
    <xf numFmtId="10" fontId="5" fillId="2" borderId="0" xfId="2012" applyNumberFormat="1" applyFont="1" applyFill="1" applyAlignment="1">
      <alignment horizontal="right" vertical="center"/>
    </xf>
    <xf numFmtId="164" fontId="5" fillId="0" borderId="1" xfId="2" applyNumberFormat="1" applyFont="1" applyBorder="1" applyAlignment="1">
      <alignment horizontal="right" vertical="center"/>
    </xf>
    <xf numFmtId="10" fontId="5" fillId="0" borderId="0" xfId="1043" applyNumberFormat="1" applyFont="1" applyBorder="1" applyAlignment="1">
      <alignment horizontal="right" vertical="center"/>
    </xf>
    <xf numFmtId="165" fontId="5" fillId="2" borderId="0" xfId="1" applyNumberFormat="1" applyFont="1" applyFill="1" applyBorder="1" applyAlignment="1" applyProtection="1">
      <alignment horizontal="right" vertical="center"/>
      <protection locked="0"/>
    </xf>
    <xf numFmtId="164" fontId="5" fillId="0" borderId="52" xfId="2012" applyNumberFormat="1" applyFont="1" applyBorder="1" applyAlignment="1" applyProtection="1">
      <alignment horizontal="right" vertical="center"/>
      <protection locked="0"/>
    </xf>
    <xf numFmtId="164" fontId="5" fillId="0" borderId="51" xfId="2012" applyNumberFormat="1" applyFont="1" applyBorder="1" applyAlignment="1" applyProtection="1">
      <alignment horizontal="right" vertical="center"/>
      <protection locked="0"/>
    </xf>
    <xf numFmtId="165" fontId="5" fillId="0" borderId="0" xfId="1" applyNumberFormat="1" applyFont="1" applyAlignment="1">
      <alignment horizontal="center" vertical="center"/>
    </xf>
    <xf numFmtId="165" fontId="5" fillId="0" borderId="0" xfId="1" applyNumberFormat="1" applyFont="1" applyAlignment="1">
      <alignment horizontal="right" vertical="center"/>
    </xf>
    <xf numFmtId="164" fontId="5" fillId="0" borderId="115" xfId="2" applyNumberFormat="1" applyFont="1" applyFill="1" applyBorder="1" applyAlignment="1">
      <alignment vertical="center"/>
    </xf>
    <xf numFmtId="164" fontId="5" fillId="0" borderId="1" xfId="21" applyNumberFormat="1" applyFont="1" applyBorder="1" applyAlignment="1" applyProtection="1">
      <alignment horizontal="right" vertical="center"/>
      <protection locked="0"/>
    </xf>
    <xf numFmtId="15" fontId="4" fillId="0" borderId="116" xfId="0" applyNumberFormat="1" applyFont="1" applyBorder="1" applyAlignment="1">
      <alignment horizontal="center" vertical="center"/>
    </xf>
    <xf numFmtId="165" fontId="4" fillId="3" borderId="0" xfId="1" applyNumberFormat="1" applyFont="1" applyFill="1" applyBorder="1" applyAlignment="1">
      <alignment vertical="center"/>
    </xf>
    <xf numFmtId="165" fontId="5" fillId="3" borderId="116" xfId="1" applyNumberFormat="1" applyFont="1" applyFill="1" applyBorder="1" applyAlignment="1" applyProtection="1">
      <alignment vertical="center"/>
      <protection locked="0"/>
    </xf>
    <xf numFmtId="164" fontId="5" fillId="0" borderId="0" xfId="2" applyNumberFormat="1" applyFont="1" applyFill="1" applyBorder="1" applyAlignment="1" applyProtection="1">
      <alignment vertical="center"/>
      <protection locked="0"/>
    </xf>
    <xf numFmtId="10" fontId="4" fillId="2" borderId="116" xfId="0" applyNumberFormat="1" applyFont="1" applyFill="1" applyBorder="1" applyAlignment="1">
      <alignment horizontal="right" vertical="center"/>
    </xf>
    <xf numFmtId="164" fontId="5" fillId="0" borderId="2" xfId="2" applyNumberFormat="1" applyFont="1" applyBorder="1" applyAlignment="1">
      <alignment horizontal="right" vertical="center"/>
    </xf>
    <xf numFmtId="165" fontId="4" fillId="0" borderId="116" xfId="1" applyNumberFormat="1" applyFont="1" applyFill="1" applyBorder="1" applyAlignment="1" applyProtection="1">
      <alignment vertical="center"/>
      <protection locked="0"/>
    </xf>
    <xf numFmtId="164" fontId="5" fillId="0" borderId="1" xfId="2" applyNumberFormat="1" applyFont="1" applyFill="1" applyBorder="1" applyAlignment="1">
      <alignment horizontal="right" vertical="center"/>
    </xf>
    <xf numFmtId="165" fontId="4" fillId="2" borderId="116" xfId="1" applyNumberFormat="1" applyFont="1" applyFill="1" applyBorder="1" applyAlignment="1" applyProtection="1">
      <alignment horizontal="right" vertical="center"/>
    </xf>
    <xf numFmtId="164" fontId="4" fillId="0" borderId="115" xfId="2" applyNumberFormat="1" applyFont="1" applyBorder="1" applyAlignment="1">
      <alignment horizontal="right" vertical="center"/>
    </xf>
    <xf numFmtId="165" fontId="4" fillId="2" borderId="116" xfId="1" applyNumberFormat="1" applyFont="1" applyFill="1" applyBorder="1" applyAlignment="1">
      <alignment vertical="center"/>
    </xf>
    <xf numFmtId="164" fontId="4" fillId="0" borderId="115" xfId="2" applyNumberFormat="1" applyFont="1" applyBorder="1" applyAlignment="1">
      <alignment vertical="center"/>
    </xf>
    <xf numFmtId="0" fontId="5" fillId="0" borderId="114" xfId="0" quotePrefix="1" applyFont="1" applyBorder="1" applyAlignment="1">
      <alignment horizontal="center"/>
    </xf>
    <xf numFmtId="0" fontId="5" fillId="0" borderId="4" xfId="0" applyFont="1" applyBorder="1" applyAlignment="1">
      <alignment horizontal="center"/>
    </xf>
    <xf numFmtId="165" fontId="4" fillId="0" borderId="4" xfId="1" applyNumberFormat="1" applyFont="1" applyFill="1" applyBorder="1" applyAlignment="1">
      <alignment vertical="center"/>
    </xf>
    <xf numFmtId="165" fontId="5" fillId="0" borderId="4" xfId="1" applyNumberFormat="1" applyFont="1" applyFill="1" applyBorder="1"/>
    <xf numFmtId="165" fontId="5" fillId="0" borderId="87" xfId="1" applyNumberFormat="1" applyFont="1" applyFill="1" applyBorder="1" applyAlignment="1">
      <alignment vertical="center"/>
    </xf>
    <xf numFmtId="165" fontId="4" fillId="0" borderId="84" xfId="1" applyNumberFormat="1" applyFont="1" applyFill="1" applyBorder="1" applyAlignment="1">
      <alignment vertical="center"/>
    </xf>
    <xf numFmtId="0" fontId="166" fillId="0" borderId="119" xfId="0" applyFont="1" applyBorder="1" applyAlignment="1">
      <alignment horizontal="center"/>
    </xf>
    <xf numFmtId="164" fontId="5" fillId="0" borderId="120" xfId="2" applyNumberFormat="1" applyFont="1" applyFill="1" applyBorder="1" applyAlignment="1">
      <alignment vertical="center"/>
    </xf>
    <xf numFmtId="0" fontId="166" fillId="0" borderId="7" xfId="0" applyFont="1" applyBorder="1" applyAlignment="1">
      <alignment horizontal="center"/>
    </xf>
    <xf numFmtId="165" fontId="5" fillId="0" borderId="0" xfId="1" applyNumberFormat="1" applyFont="1" applyFill="1" applyBorder="1"/>
    <xf numFmtId="164" fontId="5" fillId="0" borderId="1" xfId="2" applyNumberFormat="1" applyFont="1" applyFill="1" applyBorder="1" applyAlignment="1">
      <alignment vertical="center"/>
    </xf>
    <xf numFmtId="37" fontId="5" fillId="0" borderId="0" xfId="12" applyNumberFormat="1" applyFont="1" applyAlignment="1">
      <alignment horizontal="center" vertical="center"/>
    </xf>
    <xf numFmtId="0" fontId="5" fillId="0" borderId="4" xfId="0" applyFont="1" applyBorder="1" applyAlignment="1">
      <alignment horizontal="center" vertical="center"/>
    </xf>
    <xf numFmtId="37" fontId="5" fillId="0" borderId="9" xfId="12" applyNumberFormat="1" applyFont="1" applyBorder="1" applyAlignment="1">
      <alignment horizontal="center" vertical="center"/>
    </xf>
    <xf numFmtId="0" fontId="5" fillId="0" borderId="9" xfId="0" applyFont="1" applyBorder="1" applyAlignment="1">
      <alignment horizontal="center" vertical="center"/>
    </xf>
    <xf numFmtId="0" fontId="5" fillId="0" borderId="112" xfId="0" applyFont="1" applyBorder="1" applyAlignment="1">
      <alignment horizontal="center" vertical="center"/>
    </xf>
    <xf numFmtId="0" fontId="5" fillId="0" borderId="112" xfId="0" applyFont="1" applyBorder="1" applyAlignment="1">
      <alignment horizontal="center"/>
    </xf>
    <xf numFmtId="37" fontId="4" fillId="0" borderId="0" xfId="12" applyNumberFormat="1" applyFont="1" applyAlignment="1">
      <alignment horizontal="center" vertical="center"/>
    </xf>
    <xf numFmtId="165" fontId="167" fillId="0" borderId="4" xfId="1" applyNumberFormat="1" applyFont="1" applyFill="1" applyBorder="1" applyAlignment="1">
      <alignment vertical="center"/>
    </xf>
    <xf numFmtId="165" fontId="10" fillId="0" borderId="4" xfId="1" applyNumberFormat="1" applyFont="1" applyFill="1" applyBorder="1" applyAlignment="1">
      <alignment vertical="center"/>
    </xf>
    <xf numFmtId="168" fontId="5" fillId="0" borderId="110" xfId="0" applyNumberFormat="1" applyFont="1" applyBorder="1" applyAlignment="1">
      <alignment horizontal="center" vertical="center"/>
    </xf>
    <xf numFmtId="0" fontId="10" fillId="0" borderId="7" xfId="0" applyFont="1" applyBorder="1" applyAlignment="1">
      <alignment horizontal="center" vertical="center"/>
    </xf>
    <xf numFmtId="0" fontId="5" fillId="0" borderId="9" xfId="0" applyFont="1" applyBorder="1" applyAlignment="1">
      <alignment horizontal="center"/>
    </xf>
    <xf numFmtId="164" fontId="5" fillId="2" borderId="0" xfId="2" applyNumberFormat="1" applyFont="1" applyFill="1" applyAlignment="1">
      <alignment horizontal="right" vertical="center"/>
    </xf>
    <xf numFmtId="5" fontId="5" fillId="0" borderId="0" xfId="0" applyNumberFormat="1" applyFont="1" applyAlignment="1" applyProtection="1">
      <alignment vertical="center"/>
      <protection locked="0"/>
    </xf>
    <xf numFmtId="0" fontId="5" fillId="0" borderId="0" xfId="4" applyFont="1" applyAlignment="1">
      <alignment horizontal="right" vertical="center"/>
    </xf>
    <xf numFmtId="15" fontId="4" fillId="0" borderId="116" xfId="4" applyNumberFormat="1" applyFont="1" applyBorder="1" applyAlignment="1">
      <alignment horizontal="center" vertical="center"/>
    </xf>
    <xf numFmtId="0" fontId="4" fillId="0" borderId="116" xfId="4" applyFont="1" applyBorder="1" applyAlignment="1">
      <alignment horizontal="center" vertical="center"/>
    </xf>
    <xf numFmtId="164" fontId="4" fillId="3" borderId="116" xfId="21" applyNumberFormat="1" applyFont="1" applyFill="1" applyBorder="1" applyAlignment="1" applyProtection="1">
      <alignment horizontal="center" vertical="center"/>
      <protection locked="0"/>
    </xf>
    <xf numFmtId="165" fontId="5" fillId="2" borderId="0" xfId="2408" applyNumberFormat="1" applyFont="1" applyFill="1" applyBorder="1" applyAlignment="1" applyProtection="1">
      <alignment horizontal="right" vertical="center"/>
      <protection locked="0"/>
    </xf>
    <xf numFmtId="165" fontId="4" fillId="2" borderId="116" xfId="1" applyNumberFormat="1" applyFont="1" applyFill="1" applyBorder="1" applyAlignment="1" applyProtection="1">
      <alignment vertical="center"/>
      <protection locked="0"/>
    </xf>
    <xf numFmtId="164" fontId="5" fillId="0" borderId="0" xfId="21" applyNumberFormat="1" applyFont="1" applyAlignment="1">
      <alignment horizontal="right" vertical="center"/>
    </xf>
    <xf numFmtId="10" fontId="4" fillId="3" borderId="116" xfId="3853" applyNumberFormat="1" applyFont="1" applyFill="1" applyBorder="1" applyAlignment="1">
      <alignment vertical="center"/>
    </xf>
    <xf numFmtId="164" fontId="4" fillId="0" borderId="2" xfId="2" applyNumberFormat="1" applyFont="1" applyBorder="1" applyAlignment="1">
      <alignment vertical="center"/>
    </xf>
    <xf numFmtId="164" fontId="4" fillId="0" borderId="121" xfId="2" applyNumberFormat="1" applyFont="1" applyBorder="1" applyAlignment="1" applyProtection="1">
      <alignment vertical="center"/>
      <protection locked="0"/>
    </xf>
    <xf numFmtId="164" fontId="4" fillId="3" borderId="116" xfId="2" applyNumberFormat="1" applyFont="1" applyFill="1" applyBorder="1" applyAlignment="1" applyProtection="1">
      <alignment vertical="center"/>
      <protection locked="0"/>
    </xf>
    <xf numFmtId="164" fontId="4" fillId="0" borderId="115" xfId="2" applyNumberFormat="1" applyFont="1" applyBorder="1" applyAlignment="1" applyProtection="1">
      <alignment vertical="center"/>
    </xf>
    <xf numFmtId="10" fontId="4" fillId="0" borderId="116" xfId="3" applyNumberFormat="1" applyFont="1" applyFill="1" applyBorder="1" applyAlignment="1">
      <alignment horizontal="right" vertical="center"/>
    </xf>
    <xf numFmtId="0" fontId="5" fillId="0" borderId="0" xfId="0" applyFont="1" applyAlignment="1">
      <alignment horizontal="right" vertical="center" wrapText="1"/>
    </xf>
    <xf numFmtId="9" fontId="4" fillId="3" borderId="116" xfId="3" applyFont="1" applyFill="1" applyBorder="1" applyAlignment="1">
      <alignment horizontal="right" vertical="center"/>
    </xf>
    <xf numFmtId="164" fontId="5" fillId="0" borderId="0" xfId="2" applyNumberFormat="1" applyFont="1" applyFill="1" applyAlignment="1">
      <alignment horizontal="right" vertical="center"/>
    </xf>
    <xf numFmtId="0" fontId="4" fillId="3" borderId="116" xfId="3" applyNumberFormat="1" applyFont="1" applyFill="1" applyBorder="1" applyAlignment="1">
      <alignment horizontal="right" vertical="center"/>
    </xf>
    <xf numFmtId="166" fontId="4" fillId="2" borderId="116" xfId="3" applyNumberFormat="1" applyFont="1" applyFill="1" applyBorder="1" applyAlignment="1">
      <alignment horizontal="right" vertical="center"/>
    </xf>
    <xf numFmtId="5" fontId="4" fillId="0" borderId="116" xfId="4" applyNumberFormat="1" applyFont="1" applyBorder="1" applyAlignment="1">
      <alignment horizontal="center"/>
    </xf>
    <xf numFmtId="0" fontId="4" fillId="0" borderId="116" xfId="4" applyFont="1" applyBorder="1" applyAlignment="1">
      <alignment horizontal="center"/>
    </xf>
    <xf numFmtId="165" fontId="4" fillId="2" borderId="116" xfId="2408" applyNumberFormat="1" applyFont="1" applyFill="1" applyBorder="1" applyAlignment="1" applyProtection="1">
      <alignment horizontal="right" vertical="center"/>
      <protection locked="0"/>
    </xf>
    <xf numFmtId="164" fontId="4" fillId="0" borderId="121" xfId="21" applyNumberFormat="1" applyFont="1" applyFill="1" applyBorder="1" applyAlignment="1" applyProtection="1">
      <alignment horizontal="right" vertical="center"/>
    </xf>
    <xf numFmtId="164" fontId="4" fillId="0" borderId="121" xfId="21" applyNumberFormat="1" applyFont="1" applyFill="1" applyBorder="1" applyAlignment="1" applyProtection="1">
      <alignment horizontal="center" vertical="center"/>
    </xf>
    <xf numFmtId="165" fontId="5" fillId="2" borderId="116" xfId="2408" applyNumberFormat="1" applyFont="1" applyFill="1" applyBorder="1" applyAlignment="1" applyProtection="1">
      <alignment horizontal="right" vertical="center"/>
      <protection locked="0"/>
    </xf>
    <xf numFmtId="164" fontId="5" fillId="0" borderId="121" xfId="21" applyNumberFormat="1" applyFont="1" applyFill="1" applyBorder="1" applyAlignment="1" applyProtection="1">
      <alignment horizontal="right" vertical="center"/>
    </xf>
    <xf numFmtId="165" fontId="5" fillId="2" borderId="116" xfId="2408" applyNumberFormat="1" applyFont="1" applyFill="1" applyBorder="1" applyAlignment="1" applyProtection="1">
      <alignment horizontal="center" vertical="center"/>
    </xf>
    <xf numFmtId="164" fontId="5" fillId="0" borderId="1" xfId="21" applyNumberFormat="1" applyFont="1" applyFill="1" applyBorder="1" applyAlignment="1" applyProtection="1">
      <alignment horizontal="right" vertical="center"/>
    </xf>
    <xf numFmtId="165" fontId="4" fillId="2" borderId="116" xfId="2408" applyNumberFormat="1" applyFont="1" applyFill="1" applyBorder="1" applyAlignment="1" applyProtection="1">
      <alignment horizontal="right" vertical="center"/>
    </xf>
    <xf numFmtId="165" fontId="4" fillId="0" borderId="116" xfId="2408" applyNumberFormat="1" applyFont="1" applyFill="1" applyBorder="1" applyAlignment="1" applyProtection="1">
      <alignment horizontal="right" vertical="center"/>
    </xf>
    <xf numFmtId="164" fontId="4" fillId="0" borderId="115" xfId="21" applyNumberFormat="1" applyFont="1" applyFill="1" applyBorder="1" applyAlignment="1" applyProtection="1">
      <alignment horizontal="right" vertical="center"/>
    </xf>
    <xf numFmtId="166" fontId="5" fillId="0" borderId="1" xfId="3" applyNumberFormat="1" applyFont="1" applyBorder="1" applyAlignment="1">
      <alignment horizontal="right" vertical="center"/>
    </xf>
    <xf numFmtId="0" fontId="7" fillId="0" borderId="0" xfId="0" applyFont="1" applyAlignment="1">
      <alignment vertical="center"/>
    </xf>
    <xf numFmtId="0" fontId="25" fillId="0" borderId="0" xfId="0" applyFont="1" applyAlignment="1">
      <alignment horizontal="left" vertical="center"/>
    </xf>
    <xf numFmtId="0" fontId="5" fillId="0" borderId="116" xfId="55" applyFont="1" applyBorder="1" applyAlignment="1">
      <alignment horizontal="center" vertical="center"/>
    </xf>
    <xf numFmtId="0" fontId="27" fillId="0" borderId="116" xfId="0" applyFont="1" applyBorder="1" applyAlignment="1">
      <alignment horizontal="center" vertical="center"/>
    </xf>
    <xf numFmtId="0" fontId="4" fillId="0" borderId="0" xfId="55" applyFont="1" applyAlignment="1">
      <alignment horizontal="left" vertical="center"/>
    </xf>
    <xf numFmtId="10" fontId="4" fillId="3" borderId="0" xfId="3" applyNumberFormat="1" applyFont="1" applyFill="1" applyBorder="1"/>
    <xf numFmtId="0" fontId="4" fillId="0" borderId="116" xfId="55" applyFont="1" applyBorder="1" applyAlignment="1">
      <alignment horizontal="left" vertical="center"/>
    </xf>
    <xf numFmtId="10" fontId="4" fillId="3" borderId="116" xfId="3" applyNumberFormat="1" applyFont="1" applyFill="1" applyBorder="1"/>
    <xf numFmtId="203" fontId="25" fillId="0" borderId="0" xfId="2" applyNumberFormat="1" applyFont="1" applyBorder="1" applyAlignment="1">
      <alignment vertical="center"/>
    </xf>
    <xf numFmtId="203" fontId="25" fillId="0" borderId="0" xfId="2" applyNumberFormat="1" applyFont="1" applyAlignment="1">
      <alignment vertical="center"/>
    </xf>
    <xf numFmtId="203" fontId="4" fillId="0" borderId="0" xfId="2" applyNumberFormat="1" applyFont="1" applyFill="1" applyAlignment="1">
      <alignment vertical="center"/>
    </xf>
    <xf numFmtId="0" fontId="25" fillId="3" borderId="0" xfId="0" applyFont="1" applyFill="1" applyAlignment="1">
      <alignment horizontal="center" vertical="center"/>
    </xf>
    <xf numFmtId="0" fontId="25" fillId="3" borderId="0" xfId="0" applyFont="1" applyFill="1" applyAlignment="1">
      <alignment vertical="center"/>
    </xf>
    <xf numFmtId="44" fontId="25" fillId="0" borderId="0" xfId="2" applyFont="1" applyFill="1" applyBorder="1" applyAlignment="1">
      <alignment vertical="center"/>
    </xf>
    <xf numFmtId="43" fontId="25" fillId="0" borderId="0" xfId="1" applyFont="1" applyFill="1" applyBorder="1" applyAlignment="1">
      <alignment vertical="center"/>
    </xf>
    <xf numFmtId="43" fontId="25" fillId="0" borderId="116" xfId="1" applyFont="1" applyFill="1" applyBorder="1" applyAlignment="1">
      <alignment vertical="center"/>
    </xf>
    <xf numFmtId="0" fontId="166" fillId="0" borderId="0" xfId="0" applyFont="1" applyAlignment="1">
      <alignment horizontal="right"/>
    </xf>
    <xf numFmtId="166" fontId="5" fillId="0" borderId="0" xfId="3" applyNumberFormat="1" applyFont="1" applyAlignment="1">
      <alignment horizontal="right" vertical="center"/>
    </xf>
    <xf numFmtId="166" fontId="5" fillId="0" borderId="0" xfId="3" applyNumberFormat="1" applyFont="1" applyFill="1" applyAlignment="1">
      <alignment horizontal="right" vertical="center"/>
    </xf>
    <xf numFmtId="166" fontId="5" fillId="0" borderId="116" xfId="3" applyNumberFormat="1" applyFont="1" applyBorder="1" applyAlignment="1">
      <alignment horizontal="right" vertical="center"/>
    </xf>
    <xf numFmtId="165" fontId="4" fillId="0" borderId="0" xfId="1" applyNumberFormat="1" applyFont="1" applyFill="1" applyAlignment="1">
      <alignment horizontal="right"/>
    </xf>
    <xf numFmtId="165" fontId="4" fillId="0" borderId="0" xfId="1" applyNumberFormat="1" applyFont="1" applyFill="1" applyAlignment="1">
      <alignment horizontal="center"/>
    </xf>
    <xf numFmtId="164" fontId="4" fillId="0" borderId="87" xfId="48" applyNumberFormat="1" applyFont="1" applyFill="1" applyBorder="1" applyAlignment="1">
      <alignment horizontal="right" vertical="center"/>
    </xf>
    <xf numFmtId="165" fontId="5" fillId="0" borderId="87" xfId="1" applyNumberFormat="1" applyFont="1" applyFill="1" applyBorder="1" applyAlignment="1">
      <alignment horizontal="right" vertical="center"/>
    </xf>
    <xf numFmtId="165" fontId="4" fillId="0" borderId="84" xfId="1" applyNumberFormat="1" applyFont="1" applyFill="1" applyBorder="1" applyAlignment="1">
      <alignment horizontal="right" vertical="center"/>
    </xf>
    <xf numFmtId="165" fontId="4" fillId="0" borderId="84" xfId="2030" applyNumberFormat="1" applyFont="1" applyFill="1" applyBorder="1"/>
    <xf numFmtId="10" fontId="4" fillId="3" borderId="122" xfId="3" applyNumberFormat="1" applyFont="1" applyFill="1" applyBorder="1"/>
    <xf numFmtId="0" fontId="5" fillId="0" borderId="6" xfId="0" quotePrefix="1" applyFont="1" applyBorder="1" applyAlignment="1">
      <alignment horizontal="center"/>
    </xf>
    <xf numFmtId="0" fontId="5" fillId="0" borderId="87" xfId="0" applyFont="1" applyBorder="1" applyAlignment="1">
      <alignment horizontal="center"/>
    </xf>
    <xf numFmtId="0" fontId="5" fillId="0" borderId="49" xfId="0" applyFont="1" applyBorder="1" applyAlignment="1">
      <alignment horizontal="center"/>
    </xf>
    <xf numFmtId="37" fontId="7" fillId="0" borderId="87" xfId="12" applyNumberFormat="1" applyFont="1" applyBorder="1" applyAlignment="1">
      <alignment horizontal="left" vertical="center"/>
    </xf>
    <xf numFmtId="37" fontId="4" fillId="0" borderId="114" xfId="12" applyNumberFormat="1" applyFont="1" applyBorder="1" applyAlignment="1">
      <alignment horizontal="center" vertical="center"/>
    </xf>
    <xf numFmtId="37" fontId="4" fillId="0" borderId="108" xfId="12" applyNumberFormat="1" applyFont="1" applyBorder="1" applyAlignment="1">
      <alignment horizontal="center" vertical="center"/>
    </xf>
    <xf numFmtId="165" fontId="10" fillId="0" borderId="0" xfId="1" applyNumberFormat="1" applyFont="1" applyFill="1" applyBorder="1" applyAlignment="1">
      <alignment vertical="center"/>
    </xf>
    <xf numFmtId="165" fontId="4" fillId="0" borderId="122" xfId="1" applyNumberFormat="1" applyFont="1" applyFill="1" applyBorder="1" applyAlignment="1">
      <alignment vertical="center"/>
    </xf>
    <xf numFmtId="165" fontId="4" fillId="0" borderId="96" xfId="1" applyNumberFormat="1" applyFont="1" applyFill="1" applyBorder="1" applyAlignment="1">
      <alignment vertical="center"/>
    </xf>
    <xf numFmtId="37" fontId="4" fillId="0" borderId="4" xfId="0" applyNumberFormat="1" applyFont="1" applyBorder="1" applyAlignment="1">
      <alignment vertical="center"/>
    </xf>
    <xf numFmtId="164" fontId="5" fillId="0" borderId="123" xfId="2" applyNumberFormat="1" applyFont="1" applyFill="1" applyBorder="1" applyAlignment="1">
      <alignment vertical="center"/>
    </xf>
    <xf numFmtId="0" fontId="166" fillId="0" borderId="96" xfId="0" applyFont="1" applyBorder="1" applyAlignment="1">
      <alignment horizontal="center"/>
    </xf>
    <xf numFmtId="164" fontId="5" fillId="0" borderId="98" xfId="2" applyNumberFormat="1" applyFont="1" applyFill="1" applyBorder="1" applyAlignment="1">
      <alignment vertical="center"/>
    </xf>
    <xf numFmtId="0" fontId="5" fillId="0" borderId="117" xfId="0" applyFont="1" applyBorder="1" applyAlignment="1">
      <alignment horizontal="center" vertical="center"/>
    </xf>
    <xf numFmtId="37" fontId="4" fillId="0" borderId="113" xfId="0" applyNumberFormat="1" applyFont="1" applyBorder="1" applyAlignment="1">
      <alignment vertical="center"/>
    </xf>
    <xf numFmtId="37" fontId="4" fillId="0" borderId="108" xfId="0" applyNumberFormat="1" applyFont="1" applyBorder="1" applyAlignment="1">
      <alignment vertical="center"/>
    </xf>
    <xf numFmtId="37" fontId="4" fillId="0" borderId="108" xfId="1" applyNumberFormat="1" applyFont="1" applyBorder="1" applyAlignment="1">
      <alignment vertical="center"/>
    </xf>
    <xf numFmtId="37" fontId="4" fillId="0" borderId="108" xfId="1" applyNumberFormat="1" applyFont="1" applyFill="1" applyBorder="1" applyAlignment="1">
      <alignment vertical="center"/>
    </xf>
    <xf numFmtId="37" fontId="4" fillId="0" borderId="109" xfId="0" applyNumberFormat="1" applyFont="1" applyBorder="1" applyAlignment="1">
      <alignment vertical="center"/>
    </xf>
    <xf numFmtId="165" fontId="4" fillId="0" borderId="122" xfId="1" applyNumberFormat="1" applyFont="1" applyFill="1" applyBorder="1"/>
    <xf numFmtId="37" fontId="7" fillId="0" borderId="8" xfId="0" applyNumberFormat="1" applyFont="1" applyBorder="1" applyAlignment="1">
      <alignment vertical="center"/>
    </xf>
    <xf numFmtId="43" fontId="158" fillId="0" borderId="0" xfId="1" applyFont="1" applyFill="1" applyBorder="1"/>
    <xf numFmtId="165" fontId="158" fillId="0" borderId="0" xfId="1" applyNumberFormat="1" applyFont="1" applyFill="1" applyBorder="1"/>
    <xf numFmtId="165" fontId="4" fillId="0" borderId="122" xfId="1" applyNumberFormat="1" applyFont="1" applyFill="1" applyBorder="1" applyAlignment="1"/>
    <xf numFmtId="165" fontId="4" fillId="0" borderId="0" xfId="1" applyNumberFormat="1" applyFont="1" applyFill="1" applyBorder="1" applyAlignment="1">
      <alignment vertical="top"/>
    </xf>
    <xf numFmtId="165" fontId="158" fillId="0" borderId="0" xfId="1" applyNumberFormat="1" applyFont="1" applyFill="1" applyBorder="1" applyAlignment="1">
      <alignment vertical="top"/>
    </xf>
    <xf numFmtId="165" fontId="4" fillId="0" borderId="122" xfId="1" applyNumberFormat="1" applyFont="1" applyFill="1" applyBorder="1" applyAlignment="1">
      <alignment vertical="top"/>
    </xf>
    <xf numFmtId="43" fontId="7" fillId="0" borderId="0" xfId="1" applyFont="1" applyFill="1" applyBorder="1" applyAlignment="1">
      <alignment horizontal="right" vertical="center"/>
    </xf>
    <xf numFmtId="164" fontId="25" fillId="0" borderId="0" xfId="0" applyNumberFormat="1" applyFont="1"/>
    <xf numFmtId="168" fontId="4" fillId="0" borderId="0" xfId="4" applyNumberFormat="1" applyFont="1" applyAlignment="1">
      <alignment horizontal="center" vertical="center"/>
    </xf>
    <xf numFmtId="0" fontId="166" fillId="0" borderId="122" xfId="0" applyFont="1" applyBorder="1" applyAlignment="1">
      <alignment horizontal="center"/>
    </xf>
    <xf numFmtId="37" fontId="7" fillId="0" borderId="0" xfId="0" applyNumberFormat="1" applyFont="1" applyAlignment="1">
      <alignment horizontal="left" vertical="center"/>
    </xf>
    <xf numFmtId="0" fontId="5" fillId="0" borderId="108" xfId="0" quotePrefix="1" applyFont="1" applyBorder="1" applyAlignment="1">
      <alignment horizontal="center"/>
    </xf>
    <xf numFmtId="0" fontId="5" fillId="0" borderId="124" xfId="0" quotePrefix="1" applyFont="1" applyBorder="1" applyAlignment="1">
      <alignment horizontal="center"/>
    </xf>
    <xf numFmtId="0" fontId="168" fillId="0" borderId="0" xfId="0" applyFont="1" applyAlignment="1">
      <alignment horizontal="center"/>
    </xf>
    <xf numFmtId="165" fontId="169" fillId="0" borderId="4" xfId="1" applyNumberFormat="1" applyFont="1" applyFill="1" applyBorder="1" applyAlignment="1">
      <alignment vertical="center"/>
    </xf>
    <xf numFmtId="165" fontId="16" fillId="0" borderId="4" xfId="1" applyNumberFormat="1" applyFont="1" applyFill="1" applyBorder="1" applyAlignment="1">
      <alignment vertical="center"/>
    </xf>
    <xf numFmtId="165" fontId="16" fillId="0" borderId="0" xfId="1" applyNumberFormat="1" applyFont="1" applyFill="1" applyBorder="1" applyAlignment="1">
      <alignment vertical="center"/>
    </xf>
    <xf numFmtId="165" fontId="4" fillId="0" borderId="4" xfId="1" applyNumberFormat="1" applyFont="1" applyFill="1" applyBorder="1"/>
    <xf numFmtId="37" fontId="4" fillId="0" borderId="124" xfId="12" applyNumberFormat="1" applyFont="1" applyBorder="1" applyAlignment="1">
      <alignment horizontal="center" vertical="center"/>
    </xf>
    <xf numFmtId="165" fontId="4" fillId="0" borderId="0" xfId="1" applyNumberFormat="1" applyFont="1" applyFill="1" applyBorder="1" applyAlignment="1"/>
    <xf numFmtId="37" fontId="5" fillId="0" borderId="7" xfId="4" applyNumberFormat="1" applyFont="1" applyBorder="1" applyAlignment="1">
      <alignment horizontal="center"/>
    </xf>
    <xf numFmtId="43" fontId="4" fillId="0" borderId="0" xfId="0" applyNumberFormat="1" applyFont="1" applyAlignment="1">
      <alignment vertical="center"/>
    </xf>
    <xf numFmtId="10" fontId="4" fillId="0" borderId="1" xfId="2012" quotePrefix="1" applyNumberFormat="1" applyFont="1" applyBorder="1" applyAlignment="1">
      <alignment horizontal="right" vertical="center"/>
    </xf>
    <xf numFmtId="165" fontId="4" fillId="0" borderId="116" xfId="1" applyNumberFormat="1" applyFont="1" applyBorder="1" applyAlignment="1">
      <alignment horizontal="center" vertical="center"/>
    </xf>
    <xf numFmtId="165" fontId="4" fillId="0" borderId="0" xfId="1" applyNumberFormat="1" applyFont="1" applyBorder="1" applyAlignment="1">
      <alignment horizontal="center" vertical="center"/>
    </xf>
    <xf numFmtId="10" fontId="8" fillId="127" borderId="0" xfId="3" applyNumberFormat="1" applyFont="1" applyFill="1" applyBorder="1"/>
    <xf numFmtId="0" fontId="25" fillId="0" borderId="116" xfId="0" applyFont="1" applyBorder="1" applyAlignment="1">
      <alignment vertical="center"/>
    </xf>
    <xf numFmtId="10" fontId="8" fillId="127" borderId="116" xfId="3" applyNumberFormat="1" applyFont="1" applyFill="1" applyBorder="1"/>
    <xf numFmtId="0" fontId="25" fillId="127" borderId="0" xfId="0" applyFont="1" applyFill="1" applyAlignment="1">
      <alignment horizontal="center" vertical="center"/>
    </xf>
    <xf numFmtId="0" fontId="25" fillId="127" borderId="0" xfId="0" applyFont="1" applyFill="1" applyAlignment="1">
      <alignment vertical="center"/>
    </xf>
    <xf numFmtId="37" fontId="5" fillId="0" borderId="125" xfId="0" applyNumberFormat="1" applyFont="1" applyBorder="1" applyAlignment="1">
      <alignment horizontal="center" vertical="center"/>
    </xf>
    <xf numFmtId="37" fontId="5" fillId="0" borderId="124" xfId="0" quotePrefix="1" applyNumberFormat="1" applyFont="1" applyBorder="1" applyAlignment="1">
      <alignment horizontal="center" vertical="center"/>
    </xf>
    <xf numFmtId="0" fontId="5" fillId="0" borderId="0" xfId="0" applyFont="1" applyAlignment="1">
      <alignment horizontal="center" wrapText="1"/>
    </xf>
    <xf numFmtId="0" fontId="5" fillId="0" borderId="4" xfId="0" applyFont="1" applyBorder="1" applyAlignment="1">
      <alignment horizontal="center" wrapText="1"/>
    </xf>
    <xf numFmtId="37" fontId="5" fillId="0" borderId="87" xfId="12" applyNumberFormat="1" applyFont="1" applyBorder="1" applyAlignment="1">
      <alignment horizontal="left" vertical="center"/>
    </xf>
    <xf numFmtId="37" fontId="4" fillId="0" borderId="6" xfId="12" applyNumberFormat="1" applyFont="1" applyBorder="1" applyAlignment="1">
      <alignment horizontal="center" vertical="center"/>
    </xf>
    <xf numFmtId="165" fontId="170" fillId="0" borderId="4" xfId="1" applyNumberFormat="1" applyFont="1" applyFill="1" applyBorder="1" applyAlignment="1">
      <alignment vertical="center"/>
    </xf>
    <xf numFmtId="165" fontId="170" fillId="0" borderId="4" xfId="1" applyNumberFormat="1" applyFont="1" applyFill="1" applyBorder="1" applyAlignment="1">
      <alignment horizontal="center" vertical="center"/>
    </xf>
    <xf numFmtId="165" fontId="164" fillId="0" borderId="4" xfId="1" applyNumberFormat="1" applyFont="1" applyFill="1" applyBorder="1" applyAlignment="1">
      <alignment vertical="center"/>
    </xf>
    <xf numFmtId="0" fontId="168" fillId="0" borderId="119" xfId="0" applyFont="1" applyBorder="1" applyAlignment="1">
      <alignment horizontal="center"/>
    </xf>
    <xf numFmtId="0" fontId="166" fillId="0" borderId="1" xfId="0" applyFont="1" applyBorder="1" applyAlignment="1">
      <alignment horizontal="center"/>
    </xf>
    <xf numFmtId="37" fontId="4" fillId="0" borderId="0" xfId="1" applyNumberFormat="1" applyFont="1" applyFill="1" applyBorder="1" applyAlignment="1">
      <alignment vertical="center"/>
    </xf>
    <xf numFmtId="164" fontId="4" fillId="0" borderId="0" xfId="2" applyNumberFormat="1" applyFont="1"/>
    <xf numFmtId="165" fontId="4" fillId="0" borderId="0" xfId="1" applyNumberFormat="1" applyFont="1"/>
    <xf numFmtId="165" fontId="4" fillId="0" borderId="122" xfId="1" applyNumberFormat="1" applyFont="1" applyBorder="1"/>
    <xf numFmtId="37" fontId="5" fillId="0" borderId="0" xfId="0" applyNumberFormat="1" applyFont="1" applyAlignment="1">
      <alignment horizontal="right" vertical="center"/>
    </xf>
    <xf numFmtId="37" fontId="5" fillId="0" borderId="8" xfId="0" applyNumberFormat="1" applyFont="1" applyBorder="1" applyAlignment="1">
      <alignment vertical="center"/>
    </xf>
    <xf numFmtId="43" fontId="158" fillId="0" borderId="0" xfId="1" applyFont="1"/>
    <xf numFmtId="165" fontId="158" fillId="0" borderId="0" xfId="1" applyNumberFormat="1" applyFont="1"/>
    <xf numFmtId="165" fontId="4" fillId="0" borderId="0" xfId="1" applyNumberFormat="1" applyFont="1" applyAlignment="1">
      <alignment vertical="top"/>
    </xf>
    <xf numFmtId="165" fontId="158" fillId="0" borderId="0" xfId="1" applyNumberFormat="1" applyFont="1" applyAlignment="1">
      <alignment vertical="top"/>
    </xf>
    <xf numFmtId="165" fontId="4" fillId="0" borderId="122" xfId="1" applyNumberFormat="1" applyFont="1" applyBorder="1" applyAlignment="1">
      <alignment vertical="top"/>
    </xf>
    <xf numFmtId="43" fontId="7" fillId="0" borderId="0" xfId="1" applyFont="1" applyAlignment="1">
      <alignment horizontal="right" vertical="center"/>
    </xf>
    <xf numFmtId="164" fontId="5" fillId="0" borderId="1" xfId="2" applyNumberFormat="1" applyFont="1" applyBorder="1" applyAlignment="1">
      <alignment vertical="center"/>
    </xf>
    <xf numFmtId="0" fontId="10" fillId="0" borderId="7" xfId="1604" applyFont="1" applyBorder="1" applyAlignment="1">
      <alignment horizontal="center"/>
    </xf>
    <xf numFmtId="0" fontId="156" fillId="0" borderId="7" xfId="1604" applyFont="1" applyBorder="1" applyAlignment="1">
      <alignment horizontal="center"/>
    </xf>
    <xf numFmtId="0" fontId="170" fillId="0" borderId="7" xfId="0" applyFont="1" applyBorder="1" applyAlignment="1">
      <alignment horizontal="center" vertical="center"/>
    </xf>
    <xf numFmtId="0" fontId="10" fillId="0" borderId="0" xfId="4" applyFont="1" applyAlignment="1">
      <alignment horizontal="center" vertical="center"/>
    </xf>
    <xf numFmtId="165" fontId="5" fillId="0" borderId="4" xfId="1" applyNumberFormat="1" applyFont="1" applyFill="1" applyBorder="1" applyAlignment="1">
      <alignment vertical="center"/>
    </xf>
    <xf numFmtId="165" fontId="165" fillId="0" borderId="4" xfId="1" applyNumberFormat="1" applyFont="1" applyFill="1" applyBorder="1" applyAlignment="1">
      <alignment vertical="center"/>
    </xf>
    <xf numFmtId="165" fontId="5" fillId="0" borderId="122" xfId="1" applyNumberFormat="1" applyFont="1" applyFill="1" applyBorder="1" applyAlignment="1">
      <alignment vertical="center"/>
    </xf>
    <xf numFmtId="37" fontId="5" fillId="0" borderId="9" xfId="0" applyNumberFormat="1" applyFont="1" applyBorder="1" applyAlignment="1">
      <alignment vertical="center"/>
    </xf>
    <xf numFmtId="0" fontId="4" fillId="0" borderId="122" xfId="0" applyFont="1" applyBorder="1" applyAlignment="1">
      <alignment horizontal="center" vertical="center"/>
    </xf>
    <xf numFmtId="15" fontId="4" fillId="0" borderId="122" xfId="0" applyNumberFormat="1" applyFont="1" applyBorder="1" applyAlignment="1">
      <alignment horizontal="center" vertical="center"/>
    </xf>
    <xf numFmtId="165" fontId="5" fillId="3" borderId="0" xfId="1" applyNumberFormat="1" applyFont="1" applyFill="1" applyBorder="1" applyAlignment="1">
      <alignment vertical="center"/>
    </xf>
    <xf numFmtId="164" fontId="5" fillId="0" borderId="2" xfId="2" applyNumberFormat="1" applyFont="1" applyBorder="1" applyAlignment="1">
      <alignment vertical="center"/>
    </xf>
    <xf numFmtId="165" fontId="5" fillId="3" borderId="122" xfId="1" applyNumberFormat="1" applyFont="1" applyFill="1" applyBorder="1" applyAlignment="1" applyProtection="1">
      <alignment vertical="center"/>
      <protection locked="0"/>
    </xf>
    <xf numFmtId="165" fontId="4" fillId="3" borderId="122" xfId="1" applyNumberFormat="1" applyFont="1" applyFill="1" applyBorder="1" applyAlignment="1" applyProtection="1">
      <alignment vertical="center"/>
      <protection locked="0"/>
    </xf>
    <xf numFmtId="10" fontId="4" fillId="2" borderId="122" xfId="0" applyNumberFormat="1" applyFont="1" applyFill="1" applyBorder="1" applyAlignment="1">
      <alignment horizontal="right" vertical="center"/>
    </xf>
    <xf numFmtId="165" fontId="4" fillId="0" borderId="122" xfId="1" applyNumberFormat="1" applyFont="1" applyFill="1" applyBorder="1" applyAlignment="1" applyProtection="1">
      <alignment vertical="center"/>
      <protection locked="0"/>
    </xf>
    <xf numFmtId="165" fontId="5" fillId="111" borderId="0" xfId="1" applyNumberFormat="1" applyFont="1" applyFill="1" applyAlignment="1">
      <alignment horizontal="right" vertical="center"/>
    </xf>
    <xf numFmtId="165" fontId="5" fillId="2" borderId="0" xfId="1" applyNumberFormat="1" applyFont="1" applyFill="1" applyAlignment="1">
      <alignment horizontal="right" vertical="center"/>
    </xf>
    <xf numFmtId="165" fontId="5" fillId="2" borderId="122" xfId="1" applyNumberFormat="1" applyFont="1" applyFill="1" applyBorder="1" applyAlignment="1" applyProtection="1">
      <alignment horizontal="right" vertical="center"/>
    </xf>
    <xf numFmtId="164" fontId="5" fillId="0" borderId="115" xfId="2" applyNumberFormat="1" applyFont="1" applyBorder="1" applyAlignment="1">
      <alignment horizontal="right" vertical="center"/>
    </xf>
    <xf numFmtId="164" fontId="5" fillId="0" borderId="0" xfId="2" applyNumberFormat="1" applyFont="1" applyFill="1" applyAlignment="1">
      <alignment vertical="center"/>
    </xf>
    <xf numFmtId="165" fontId="5" fillId="2" borderId="0" xfId="1" applyNumberFormat="1" applyFont="1" applyFill="1" applyAlignment="1">
      <alignment vertical="center"/>
    </xf>
    <xf numFmtId="165" fontId="5" fillId="2" borderId="122" xfId="1" applyNumberFormat="1" applyFont="1" applyFill="1" applyBorder="1" applyAlignment="1">
      <alignment vertical="center"/>
    </xf>
    <xf numFmtId="164" fontId="5" fillId="0" borderId="115" xfId="2" applyNumberFormat="1" applyFont="1" applyBorder="1" applyAlignment="1">
      <alignment vertical="center"/>
    </xf>
    <xf numFmtId="10" fontId="5" fillId="0" borderId="1" xfId="2" applyNumberFormat="1" applyFont="1" applyBorder="1" applyAlignment="1">
      <alignment horizontal="right" vertical="center"/>
    </xf>
    <xf numFmtId="0" fontId="5" fillId="0" borderId="126" xfId="0" applyFont="1" applyBorder="1" applyAlignment="1">
      <alignment horizontal="center" vertical="center"/>
    </xf>
    <xf numFmtId="0" fontId="5" fillId="0" borderId="126" xfId="0" applyFont="1" applyBorder="1" applyAlignment="1">
      <alignment horizontal="center"/>
    </xf>
    <xf numFmtId="0" fontId="5" fillId="0" borderId="66" xfId="0" applyFont="1" applyBorder="1" applyAlignment="1">
      <alignment horizontal="center"/>
    </xf>
    <xf numFmtId="0" fontId="5" fillId="0" borderId="66" xfId="0" applyFont="1" applyBorder="1" applyAlignment="1">
      <alignment horizontal="center" vertical="center"/>
    </xf>
    <xf numFmtId="37" fontId="5" fillId="0" borderId="127" xfId="0" applyNumberFormat="1" applyFont="1" applyBorder="1" applyAlignment="1">
      <alignment horizontal="center" vertical="center"/>
    </xf>
    <xf numFmtId="37" fontId="4" fillId="0" borderId="127" xfId="0" applyNumberFormat="1" applyFont="1" applyBorder="1" applyAlignment="1">
      <alignment vertical="center"/>
    </xf>
    <xf numFmtId="37" fontId="4" fillId="0" borderId="128" xfId="0" applyNumberFormat="1" applyFont="1" applyBorder="1" applyAlignment="1">
      <alignment vertical="center"/>
    </xf>
    <xf numFmtId="37" fontId="5" fillId="0" borderId="108" xfId="1" applyNumberFormat="1" applyFont="1" applyBorder="1" applyAlignment="1">
      <alignment vertical="center"/>
    </xf>
    <xf numFmtId="165" fontId="4" fillId="2" borderId="122" xfId="1" applyNumberFormat="1" applyFont="1" applyFill="1" applyBorder="1" applyAlignment="1" applyProtection="1">
      <alignment horizontal="right" vertical="center"/>
    </xf>
    <xf numFmtId="165" fontId="4" fillId="2" borderId="122" xfId="1" applyNumberFormat="1" applyFont="1" applyFill="1" applyBorder="1" applyAlignment="1">
      <alignment vertical="center"/>
    </xf>
    <xf numFmtId="15" fontId="4" fillId="0" borderId="122" xfId="4" applyNumberFormat="1" applyFont="1" applyBorder="1" applyAlignment="1">
      <alignment horizontal="center" vertical="center"/>
    </xf>
    <xf numFmtId="0" fontId="4" fillId="0" borderId="122" xfId="4" applyFont="1" applyBorder="1" applyAlignment="1">
      <alignment horizontal="center" vertical="center"/>
    </xf>
    <xf numFmtId="10" fontId="5" fillId="2" borderId="122" xfId="4" applyNumberFormat="1" applyFont="1" applyFill="1" applyBorder="1" applyAlignment="1" applyProtection="1">
      <alignment horizontal="right" vertical="center"/>
      <protection locked="0"/>
    </xf>
    <xf numFmtId="164" fontId="4" fillId="3" borderId="122" xfId="21" applyNumberFormat="1" applyFont="1" applyFill="1" applyBorder="1" applyAlignment="1" applyProtection="1">
      <alignment horizontal="center" vertical="center"/>
      <protection locked="0"/>
    </xf>
    <xf numFmtId="164" fontId="5" fillId="2" borderId="0" xfId="21" applyNumberFormat="1" applyFont="1" applyFill="1" applyAlignment="1" applyProtection="1">
      <alignment vertical="center"/>
      <protection locked="0"/>
    </xf>
    <xf numFmtId="165" fontId="4" fillId="2" borderId="122" xfId="1" applyNumberFormat="1" applyFont="1" applyFill="1" applyBorder="1" applyAlignment="1" applyProtection="1">
      <alignment vertical="center"/>
      <protection locked="0"/>
    </xf>
    <xf numFmtId="10" fontId="4" fillId="3" borderId="122" xfId="3853" applyNumberFormat="1" applyFont="1" applyFill="1" applyBorder="1" applyAlignment="1">
      <alignment vertical="center"/>
    </xf>
    <xf numFmtId="5" fontId="4" fillId="0" borderId="122" xfId="4" applyNumberFormat="1" applyFont="1" applyBorder="1" applyAlignment="1">
      <alignment horizontal="center"/>
    </xf>
    <xf numFmtId="0" fontId="4" fillId="0" borderId="122" xfId="4" applyFont="1" applyBorder="1" applyAlignment="1">
      <alignment horizontal="center"/>
    </xf>
    <xf numFmtId="164" fontId="5" fillId="2" borderId="0" xfId="21" applyNumberFormat="1" applyFont="1" applyFill="1" applyBorder="1" applyAlignment="1" applyProtection="1">
      <alignment horizontal="right" vertical="center"/>
      <protection locked="0"/>
    </xf>
    <xf numFmtId="165" fontId="5" fillId="2" borderId="122" xfId="2408" applyNumberFormat="1" applyFont="1" applyFill="1" applyBorder="1" applyAlignment="1" applyProtection="1">
      <alignment horizontal="right" vertical="center"/>
      <protection locked="0"/>
    </xf>
    <xf numFmtId="164" fontId="5" fillId="2" borderId="0" xfId="21" applyNumberFormat="1" applyFont="1" applyFill="1" applyBorder="1" applyAlignment="1" applyProtection="1">
      <alignment horizontal="right" vertical="center"/>
    </xf>
    <xf numFmtId="165" fontId="5" fillId="2" borderId="122" xfId="2408" applyNumberFormat="1" applyFont="1" applyFill="1" applyBorder="1" applyAlignment="1" applyProtection="1">
      <alignment horizontal="center" vertical="center"/>
    </xf>
    <xf numFmtId="165" fontId="4" fillId="111" borderId="122" xfId="2408" applyNumberFormat="1" applyFont="1" applyFill="1" applyBorder="1" applyAlignment="1" applyProtection="1">
      <alignment horizontal="right" vertical="center"/>
    </xf>
    <xf numFmtId="164" fontId="5" fillId="2" borderId="0" xfId="21" applyNumberFormat="1" applyFont="1" applyFill="1" applyAlignment="1" applyProtection="1">
      <alignment horizontal="right" vertical="center"/>
    </xf>
    <xf numFmtId="165" fontId="5" fillId="2" borderId="0" xfId="2408" applyNumberFormat="1" applyFont="1" applyFill="1" applyAlignment="1" applyProtection="1">
      <alignment horizontal="right" vertical="center"/>
    </xf>
    <xf numFmtId="165" fontId="5" fillId="2" borderId="122" xfId="2408" applyNumberFormat="1" applyFont="1" applyFill="1" applyBorder="1" applyAlignment="1" applyProtection="1">
      <alignment horizontal="right" vertical="center"/>
    </xf>
    <xf numFmtId="168" fontId="5" fillId="0" borderId="0" xfId="4" applyNumberFormat="1" applyFont="1" applyAlignment="1">
      <alignment horizontal="center" vertical="center"/>
    </xf>
    <xf numFmtId="164" fontId="5" fillId="0" borderId="0" xfId="21" applyNumberFormat="1" applyFont="1" applyFill="1" applyAlignment="1" applyProtection="1">
      <alignment horizontal="right" vertical="center"/>
    </xf>
    <xf numFmtId="165" fontId="5" fillId="0" borderId="122" xfId="2408" applyNumberFormat="1" applyFont="1" applyFill="1" applyBorder="1" applyAlignment="1" applyProtection="1">
      <alignment horizontal="right" vertical="center"/>
    </xf>
    <xf numFmtId="164" fontId="5" fillId="0" borderId="115" xfId="21" applyNumberFormat="1" applyFont="1" applyFill="1" applyBorder="1" applyAlignment="1" applyProtection="1">
      <alignment horizontal="right" vertical="center"/>
    </xf>
    <xf numFmtId="0" fontId="4" fillId="0" borderId="0" xfId="6107" applyFont="1"/>
    <xf numFmtId="0" fontId="4" fillId="0" borderId="0" xfId="6107" applyFont="1" applyAlignment="1">
      <alignment vertical="center"/>
    </xf>
    <xf numFmtId="0" fontId="4" fillId="0" borderId="95" xfId="2012" applyFont="1" applyBorder="1" applyAlignment="1">
      <alignment horizontal="center"/>
    </xf>
    <xf numFmtId="177" fontId="4" fillId="0" borderId="76" xfId="2012" applyNumberFormat="1" applyFont="1" applyBorder="1" applyAlignment="1" applyProtection="1">
      <alignment horizontal="right" vertical="center"/>
      <protection locked="0"/>
    </xf>
    <xf numFmtId="10" fontId="4" fillId="0" borderId="122" xfId="3" quotePrefix="1" applyNumberFormat="1" applyFont="1" applyBorder="1" applyAlignment="1">
      <alignment horizontal="right" vertical="center"/>
    </xf>
    <xf numFmtId="177" fontId="5" fillId="0" borderId="76" xfId="2012" quotePrefix="1" applyNumberFormat="1" applyFont="1" applyBorder="1" applyAlignment="1">
      <alignment horizontal="right" vertical="center"/>
    </xf>
    <xf numFmtId="10" fontId="5" fillId="0" borderId="0" xfId="2012" quotePrefix="1" applyNumberFormat="1" applyFont="1" applyAlignment="1">
      <alignment horizontal="right"/>
    </xf>
    <xf numFmtId="10" fontId="12" fillId="0" borderId="76" xfId="2012" applyNumberFormat="1" applyFont="1" applyBorder="1" applyAlignment="1">
      <alignment horizontal="right" vertical="center"/>
    </xf>
    <xf numFmtId="164" fontId="5" fillId="2" borderId="0" xfId="2" applyNumberFormat="1" applyFont="1" applyFill="1" applyBorder="1" applyAlignment="1" applyProtection="1">
      <alignment horizontal="right" vertical="center"/>
      <protection locked="0"/>
    </xf>
    <xf numFmtId="164" fontId="5" fillId="2" borderId="122" xfId="21" applyNumberFormat="1" applyFont="1" applyFill="1" applyBorder="1" applyAlignment="1" applyProtection="1">
      <alignment vertical="center"/>
      <protection locked="0"/>
    </xf>
    <xf numFmtId="164" fontId="5" fillId="2" borderId="122" xfId="2012" applyNumberFormat="1" applyFont="1" applyFill="1" applyBorder="1" applyAlignment="1" applyProtection="1">
      <alignment horizontal="right" vertical="center"/>
      <protection locked="0"/>
    </xf>
    <xf numFmtId="164" fontId="4" fillId="2" borderId="122" xfId="2012" applyNumberFormat="1" applyFont="1" applyFill="1" applyBorder="1" applyAlignment="1" applyProtection="1">
      <alignment horizontal="right" vertical="center"/>
      <protection locked="0"/>
    </xf>
    <xf numFmtId="164" fontId="5" fillId="2" borderId="0" xfId="2012" applyNumberFormat="1" applyFont="1" applyFill="1" applyAlignment="1" applyProtection="1">
      <alignment horizontal="right" vertical="center"/>
      <protection locked="0"/>
    </xf>
    <xf numFmtId="166" fontId="5" fillId="2" borderId="0" xfId="61" applyNumberFormat="1" applyFont="1" applyFill="1" applyBorder="1" applyAlignment="1">
      <alignment horizontal="right" vertical="center"/>
    </xf>
    <xf numFmtId="0" fontId="8" fillId="0" borderId="0" xfId="6107" applyFont="1"/>
    <xf numFmtId="164" fontId="5" fillId="2" borderId="0" xfId="2" applyNumberFormat="1" applyFont="1" applyFill="1" applyAlignment="1">
      <alignment horizontal="center" vertical="center"/>
    </xf>
    <xf numFmtId="0" fontId="7" fillId="0" borderId="0" xfId="6107" applyFont="1"/>
    <xf numFmtId="165" fontId="5" fillId="2" borderId="51" xfId="1" applyNumberFormat="1" applyFont="1" applyFill="1" applyBorder="1" applyAlignment="1">
      <alignment horizontal="center" vertical="center"/>
    </xf>
    <xf numFmtId="164" fontId="5" fillId="0" borderId="0" xfId="48" applyNumberFormat="1" applyFont="1" applyAlignment="1">
      <alignment vertical="center"/>
    </xf>
    <xf numFmtId="166" fontId="5" fillId="0" borderId="122" xfId="3" applyNumberFormat="1" applyFont="1" applyFill="1" applyBorder="1" applyAlignment="1">
      <alignment vertical="center"/>
    </xf>
    <xf numFmtId="164" fontId="5" fillId="0" borderId="0" xfId="48" applyNumberFormat="1" applyFont="1" applyBorder="1" applyAlignment="1">
      <alignment horizontal="right" vertical="center"/>
    </xf>
    <xf numFmtId="164" fontId="5" fillId="2" borderId="122" xfId="2" applyNumberFormat="1" applyFont="1" applyFill="1" applyBorder="1" applyAlignment="1">
      <alignment horizontal="right" vertical="center"/>
    </xf>
    <xf numFmtId="10" fontId="5" fillId="0" borderId="1" xfId="1043" applyNumberFormat="1" applyFont="1" applyBorder="1" applyAlignment="1">
      <alignment horizontal="right" vertical="center"/>
    </xf>
    <xf numFmtId="164" fontId="4" fillId="2" borderId="122" xfId="21" applyNumberFormat="1" applyFont="1" applyFill="1" applyBorder="1" applyAlignment="1" applyProtection="1">
      <alignment vertical="center"/>
      <protection locked="0"/>
    </xf>
    <xf numFmtId="166" fontId="4" fillId="0" borderId="122" xfId="3" applyNumberFormat="1" applyFont="1" applyFill="1" applyBorder="1" applyAlignment="1">
      <alignment vertical="center"/>
    </xf>
    <xf numFmtId="10" fontId="171" fillId="0" borderId="0" xfId="61" applyNumberFormat="1" applyFont="1" applyBorder="1" applyAlignment="1" applyProtection="1">
      <alignment vertical="center"/>
    </xf>
    <xf numFmtId="164" fontId="4" fillId="2" borderId="122" xfId="2" applyNumberFormat="1" applyFont="1" applyFill="1" applyBorder="1" applyAlignment="1">
      <alignment horizontal="right" vertical="center"/>
    </xf>
    <xf numFmtId="0" fontId="8" fillId="0" borderId="0" xfId="2012" applyFont="1" applyAlignment="1">
      <alignment vertical="center"/>
    </xf>
    <xf numFmtId="165" fontId="5" fillId="0" borderId="0" xfId="1" applyNumberFormat="1" applyFont="1" applyFill="1" applyAlignment="1">
      <alignment horizontal="right" vertical="center"/>
    </xf>
    <xf numFmtId="165" fontId="5" fillId="0" borderId="0" xfId="1" applyNumberFormat="1" applyFont="1" applyFill="1" applyAlignment="1">
      <alignment vertical="center"/>
    </xf>
    <xf numFmtId="165" fontId="5" fillId="0" borderId="116" xfId="1" applyNumberFormat="1" applyFont="1" applyFill="1" applyBorder="1" applyAlignment="1">
      <alignment vertical="center"/>
    </xf>
    <xf numFmtId="203" fontId="4" fillId="0" borderId="0" xfId="2" applyNumberFormat="1" applyFont="1" applyBorder="1" applyAlignment="1">
      <alignment vertical="center"/>
    </xf>
    <xf numFmtId="10" fontId="4" fillId="3" borderId="122" xfId="3" applyNumberFormat="1" applyFont="1" applyFill="1" applyBorder="1" applyAlignment="1">
      <alignment horizontal="center" vertical="center"/>
    </xf>
    <xf numFmtId="44" fontId="25" fillId="0" borderId="0" xfId="9" applyFont="1"/>
    <xf numFmtId="43" fontId="25" fillId="0" borderId="116" xfId="1497" applyFont="1" applyBorder="1"/>
    <xf numFmtId="44" fontId="27" fillId="0" borderId="0" xfId="2" applyFont="1" applyBorder="1"/>
    <xf numFmtId="44" fontId="25" fillId="0" borderId="0" xfId="2" applyFont="1" applyBorder="1" applyAlignment="1">
      <alignment horizontal="center" vertical="center"/>
    </xf>
    <xf numFmtId="44" fontId="25" fillId="0" borderId="0" xfId="2" applyFont="1" applyAlignment="1">
      <alignment horizontal="right" vertical="center"/>
    </xf>
    <xf numFmtId="44" fontId="4" fillId="0" borderId="0" xfId="2" applyFont="1" applyFill="1" applyBorder="1" applyAlignment="1">
      <alignment horizontal="right" vertical="center"/>
    </xf>
    <xf numFmtId="43" fontId="25" fillId="0" borderId="0" xfId="1" applyFont="1" applyBorder="1" applyAlignment="1">
      <alignment horizontal="center" vertical="center"/>
    </xf>
    <xf numFmtId="43" fontId="25" fillId="0" borderId="0" xfId="1" applyFont="1" applyAlignment="1">
      <alignment horizontal="right" vertical="center"/>
    </xf>
    <xf numFmtId="43" fontId="4" fillId="0" borderId="0" xfId="1" applyFont="1" applyFill="1" applyBorder="1" applyAlignment="1">
      <alignment horizontal="right" vertical="center"/>
    </xf>
    <xf numFmtId="43" fontId="25" fillId="0" borderId="116" xfId="1" applyFont="1" applyBorder="1" applyAlignment="1">
      <alignment horizontal="center" vertical="center"/>
    </xf>
    <xf numFmtId="43" fontId="25" fillId="0" borderId="116" xfId="1" applyFont="1" applyBorder="1" applyAlignment="1">
      <alignment horizontal="right" vertical="center"/>
    </xf>
    <xf numFmtId="43" fontId="4" fillId="0" borderId="116" xfId="1" applyFont="1" applyFill="1" applyBorder="1" applyAlignment="1">
      <alignment horizontal="right" vertical="center"/>
    </xf>
    <xf numFmtId="43" fontId="25" fillId="0" borderId="0" xfId="1" applyFont="1" applyBorder="1" applyAlignment="1">
      <alignment horizontal="right" vertical="center"/>
    </xf>
    <xf numFmtId="43" fontId="5" fillId="0" borderId="116" xfId="1" applyFont="1" applyFill="1" applyBorder="1" applyAlignment="1">
      <alignment horizontal="right" vertical="center"/>
    </xf>
    <xf numFmtId="44" fontId="27" fillId="0" borderId="1" xfId="2" applyFont="1" applyFill="1" applyBorder="1" applyAlignment="1">
      <alignment vertical="center"/>
    </xf>
    <xf numFmtId="44" fontId="5" fillId="0" borderId="1" xfId="2" applyFont="1" applyFill="1" applyBorder="1" applyAlignment="1">
      <alignment vertical="center"/>
    </xf>
    <xf numFmtId="0" fontId="166" fillId="0" borderId="4" xfId="0" applyFont="1" applyBorder="1" applyAlignment="1">
      <alignment horizontal="center"/>
    </xf>
    <xf numFmtId="164" fontId="5" fillId="0" borderId="129" xfId="2" applyNumberFormat="1" applyFont="1" applyFill="1" applyBorder="1" applyAlignment="1">
      <alignment vertical="center"/>
    </xf>
    <xf numFmtId="0" fontId="166" fillId="0" borderId="120" xfId="0" applyFont="1" applyBorder="1" applyAlignment="1">
      <alignment horizontal="center"/>
    </xf>
    <xf numFmtId="164" fontId="4" fillId="0" borderId="1" xfId="2" applyNumberFormat="1" applyFont="1" applyBorder="1" applyAlignment="1">
      <alignment horizontal="right" vertical="center"/>
    </xf>
    <xf numFmtId="164" fontId="4" fillId="0" borderId="48" xfId="48" applyNumberFormat="1" applyFont="1" applyBorder="1" applyAlignment="1">
      <alignment horizontal="right" vertical="center"/>
    </xf>
    <xf numFmtId="164" fontId="4" fillId="0" borderId="48" xfId="48" applyNumberFormat="1" applyFont="1" applyBorder="1" applyAlignment="1">
      <alignment horizontal="right"/>
    </xf>
    <xf numFmtId="165" fontId="4" fillId="0" borderId="0" xfId="0" applyNumberFormat="1" applyFont="1" applyAlignment="1">
      <alignment horizontal="center"/>
    </xf>
    <xf numFmtId="164" fontId="4" fillId="0" borderId="1" xfId="0" applyNumberFormat="1" applyFont="1" applyBorder="1" applyAlignment="1">
      <alignment horizontal="center"/>
    </xf>
    <xf numFmtId="167" fontId="4" fillId="0" borderId="0" xfId="0" applyNumberFormat="1" applyFont="1"/>
    <xf numFmtId="165" fontId="5" fillId="0" borderId="0" xfId="1" applyNumberFormat="1" applyFont="1" applyBorder="1" applyAlignment="1">
      <alignment vertical="center"/>
    </xf>
    <xf numFmtId="204" fontId="5" fillId="0" borderId="0" xfId="0" applyNumberFormat="1" applyFont="1" applyAlignment="1">
      <alignment vertical="center"/>
    </xf>
    <xf numFmtId="0" fontId="25" fillId="0" borderId="0" xfId="57" quotePrefix="1" applyFont="1"/>
    <xf numFmtId="37" fontId="5" fillId="0" borderId="0" xfId="0" applyNumberFormat="1" applyFont="1"/>
    <xf numFmtId="0" fontId="161" fillId="0" borderId="0" xfId="57" applyFont="1" applyAlignment="1">
      <alignment horizontal="center" vertical="justify"/>
    </xf>
    <xf numFmtId="0" fontId="161" fillId="0" borderId="0" xfId="57" applyFont="1" applyAlignment="1">
      <alignment horizontal="center" wrapText="1"/>
    </xf>
    <xf numFmtId="0" fontId="5" fillId="0" borderId="0" xfId="0" quotePrefix="1" applyFont="1" applyAlignment="1">
      <alignment horizontal="center"/>
    </xf>
    <xf numFmtId="0" fontId="5" fillId="0" borderId="0" xfId="4" applyFont="1" applyAlignment="1">
      <alignment horizontal="center"/>
    </xf>
    <xf numFmtId="6" fontId="5" fillId="0" borderId="0" xfId="4" quotePrefix="1" applyNumberFormat="1" applyFont="1" applyAlignment="1">
      <alignment horizontal="center"/>
    </xf>
    <xf numFmtId="0" fontId="5" fillId="3" borderId="0" xfId="4" applyFont="1" applyFill="1" applyAlignment="1">
      <alignment horizontal="center"/>
    </xf>
    <xf numFmtId="0" fontId="5" fillId="0" borderId="0" xfId="2012" applyFont="1" applyAlignment="1">
      <alignment horizontal="center"/>
    </xf>
    <xf numFmtId="2" fontId="5" fillId="2" borderId="0" xfId="2012" applyNumberFormat="1" applyFont="1" applyFill="1" applyAlignment="1">
      <alignment horizontal="center"/>
    </xf>
    <xf numFmtId="49" fontId="5" fillId="0" borderId="0" xfId="4" applyNumberFormat="1" applyFont="1" applyAlignment="1">
      <alignment horizontal="center"/>
    </xf>
    <xf numFmtId="0" fontId="5" fillId="0" borderId="0" xfId="2012" applyFont="1" applyAlignment="1" applyProtection="1">
      <alignment horizontal="center"/>
      <protection locked="0"/>
    </xf>
    <xf numFmtId="0" fontId="5" fillId="0" borderId="0" xfId="0" applyFont="1" applyAlignment="1">
      <alignment horizontal="center" vertical="center"/>
    </xf>
    <xf numFmtId="0" fontId="5" fillId="3" borderId="0" xfId="1604" applyFont="1" applyFill="1" applyAlignment="1">
      <alignment horizontal="center"/>
    </xf>
    <xf numFmtId="0" fontId="5" fillId="0" borderId="0" xfId="0" quotePrefix="1" applyFont="1" applyAlignment="1">
      <alignment horizontal="center" vertical="center"/>
    </xf>
    <xf numFmtId="0" fontId="5" fillId="2" borderId="0" xfId="0" applyFont="1" applyFill="1" applyAlignment="1">
      <alignment horizontal="center" vertical="center"/>
    </xf>
    <xf numFmtId="0" fontId="5" fillId="0" borderId="0" xfId="0" applyFont="1" applyAlignment="1">
      <alignment vertical="center"/>
    </xf>
    <xf numFmtId="37" fontId="5" fillId="0" borderId="0" xfId="0" applyNumberFormat="1" applyFont="1" applyAlignment="1">
      <alignment horizontal="center" vertical="center"/>
    </xf>
    <xf numFmtId="37" fontId="5" fillId="0" borderId="0" xfId="0" quotePrefix="1" applyNumberFormat="1" applyFont="1" applyAlignment="1">
      <alignment horizontal="center" vertical="center"/>
    </xf>
    <xf numFmtId="0" fontId="5" fillId="0" borderId="0" xfId="4" applyFont="1" applyAlignment="1">
      <alignment horizontal="center" vertical="center"/>
    </xf>
    <xf numFmtId="0" fontId="4" fillId="0" borderId="0" xfId="4" applyFont="1" applyAlignment="1">
      <alignment horizontal="center" vertical="center"/>
    </xf>
    <xf numFmtId="0" fontId="5" fillId="2" borderId="0" xfId="4" applyFont="1" applyFill="1" applyAlignment="1">
      <alignment horizontal="center" vertical="center"/>
    </xf>
    <xf numFmtId="0" fontId="5" fillId="0" borderId="0" xfId="4" quotePrefix="1" applyFont="1" applyAlignment="1">
      <alignment horizontal="center" vertical="center"/>
    </xf>
    <xf numFmtId="0" fontId="5" fillId="2" borderId="0" xfId="4" applyFont="1" applyFill="1" applyAlignment="1">
      <alignment horizontal="center"/>
    </xf>
    <xf numFmtId="0" fontId="5" fillId="2" borderId="0" xfId="4" applyFont="1" applyFill="1"/>
    <xf numFmtId="0" fontId="5" fillId="0" borderId="0" xfId="4" quotePrefix="1" applyFont="1" applyAlignment="1">
      <alignment horizontal="center"/>
    </xf>
    <xf numFmtId="0" fontId="5" fillId="0" borderId="0" xfId="4" applyFont="1"/>
    <xf numFmtId="0" fontId="27" fillId="0" borderId="0" xfId="0" applyFont="1" applyAlignment="1">
      <alignment horizontal="center" vertical="center"/>
    </xf>
    <xf numFmtId="0" fontId="27" fillId="3" borderId="0" xfId="0" applyFont="1" applyFill="1" applyAlignment="1">
      <alignment horizontal="center" vertical="center"/>
    </xf>
    <xf numFmtId="0" fontId="27" fillId="0" borderId="0" xfId="0" quotePrefix="1" applyFont="1" applyAlignment="1">
      <alignment horizontal="center" vertical="center"/>
    </xf>
  </cellXfs>
  <cellStyles count="38102">
    <cellStyle name="_x000d__x000a_JournalTemplate=C:\COMFO\CTALK\JOURSTD.TPL_x000d__x000a_LbStateAddress=3 3 0 251 1 89 2 311_x000d__x000a_LbStateJou" xfId="116" xr:uid="{00000000-0005-0000-0000-000000000000}"/>
    <cellStyle name="_ANP.FUNDING.I-R1-11-3-00-E" xfId="2153" xr:uid="{00000000-0005-0000-0000-000001000000}"/>
    <cellStyle name="_ANP.FUNDING.I-R1-11-3-00-E 2" xfId="2154" xr:uid="{00000000-0005-0000-0000-000002000000}"/>
    <cellStyle name="_ANP.FUNDING.I-R1-11-3-00-E 3" xfId="2155" xr:uid="{00000000-0005-0000-0000-000003000000}"/>
    <cellStyle name="_ANP.FUNDING.I-R1-11-3-00-E 4" xfId="2156" xr:uid="{00000000-0005-0000-0000-000004000000}"/>
    <cellStyle name="_ANP.FUNDING.I-R1-11-3-00-E 5" xfId="2157" xr:uid="{00000000-0005-0000-0000-000005000000}"/>
    <cellStyle name="_ANP.FUNDING.I-R1-11-3-00-E 6" xfId="2158" xr:uid="{00000000-0005-0000-0000-000006000000}"/>
    <cellStyle name="_ANP.FUNDING.I-R1-11-3-00-E 6 2" xfId="2159" xr:uid="{00000000-0005-0000-0000-000007000000}"/>
    <cellStyle name="_ANP.FUNDING.I-R1-11-3-00-E 6_48MW CMSI CAPEX Budget rev 11Jun10-rev16b (Updated Forecast cash flow)" xfId="2160" xr:uid="{00000000-0005-0000-0000-000008000000}"/>
    <cellStyle name="_ANP.FUNDING.I-R1-11-3-00-E_Corporate Financials v3" xfId="2161" xr:uid="{00000000-0005-0000-0000-000009000000}"/>
    <cellStyle name="_ANP.FUNDING.I-R1-11-3-00-E_Corporate Financials v3_Generation Presentation Inserts V1" xfId="2162" xr:uid="{00000000-0005-0000-0000-00000A000000}"/>
    <cellStyle name="_ANP.FUNDING.I-R1-11-3-00-E_Corporate Financials v3_Generation Presentation Inserts V2" xfId="2163" xr:uid="{00000000-0005-0000-0000-00000B000000}"/>
    <cellStyle name="_ANP.FUNDING.I-R1-11-3-00-E_Corporate Financials v3_Generation Presentation Inserts V6" xfId="2164" xr:uid="{00000000-0005-0000-0000-00000C000000}"/>
    <cellStyle name="_ANP.FUNDING.I-R1-11-3-00-E_Corporate Financials v3_SGEN Final to MC Reconcilation" xfId="2165" xr:uid="{00000000-0005-0000-0000-00000D000000}"/>
    <cellStyle name="_ANP.FUNDING.I-R1-11-3-00-E_Corporate Financials v3_Updated SGEN 2010- 2014 Plan V6 01122010" xfId="2166" xr:uid="{00000000-0005-0000-0000-00000E000000}"/>
    <cellStyle name="_ANP.FUNDING.I-R1-11-3-00-E_EBITDA Recon" xfId="2167" xr:uid="{00000000-0005-0000-0000-00000F000000}"/>
    <cellStyle name="_ANP.FUNDING.I-R1-11-3-00-E_EBITDA Recon_Generation Presentation Inserts V1" xfId="2168" xr:uid="{00000000-0005-0000-0000-000010000000}"/>
    <cellStyle name="_ANP.FUNDING.I-R1-11-3-00-E_EBITDA Recon_Generation Presentation Inserts V2" xfId="2169" xr:uid="{00000000-0005-0000-0000-000011000000}"/>
    <cellStyle name="_ANP.FUNDING.I-R1-11-3-00-E_EBITDA Recon_Generation Presentation Inserts V6" xfId="2170" xr:uid="{00000000-0005-0000-0000-000012000000}"/>
    <cellStyle name="_ANP.FUNDING.I-R1-11-3-00-E_EBITDA Recon_SGEN Final to MC Reconcilation" xfId="2171" xr:uid="{00000000-0005-0000-0000-000013000000}"/>
    <cellStyle name="_ANP.FUNDING.I-R1-11-3-00-E_EBITDA Recon_Updated SGEN 2010- 2014 Plan V6 01122010" xfId="2172" xr:uid="{00000000-0005-0000-0000-000014000000}"/>
    <cellStyle name="_ANP.FUNDING.I-R1-11-3-00-E_Generation Presentation Inserts - BOD Meeting - 2008-02-08" xfId="2173" xr:uid="{00000000-0005-0000-0000-000015000000}"/>
    <cellStyle name="_ANP.FUNDING.I-R1-11-3-00-E_Margin Planning Model 10-31-08 Prices for Chris" xfId="2174" xr:uid="{00000000-0005-0000-0000-000016000000}"/>
    <cellStyle name="_ANP.FUNDING.I-R1-11-3-00-E_Margin Planning Model 10-31-08 Prices for Chris_Generation Presentation Inserts V1" xfId="2175" xr:uid="{00000000-0005-0000-0000-000017000000}"/>
    <cellStyle name="_ANP.FUNDING.I-R1-11-3-00-E_Margin Planning Model 10-31-08 Prices for Chris_Generation Presentation Inserts V2" xfId="2176" xr:uid="{00000000-0005-0000-0000-000018000000}"/>
    <cellStyle name="_ANP.FUNDING.I-R1-11-3-00-E_Margin Planning Model 10-31-08 Prices for Chris_Generation Presentation Inserts V6" xfId="2177" xr:uid="{00000000-0005-0000-0000-000019000000}"/>
    <cellStyle name="_ANP.FUNDING.I-R1-11-3-00-E_Margin Planning Model 10-31-08 Prices for Chris_SGEN Final to MC Reconcilation" xfId="2178" xr:uid="{00000000-0005-0000-0000-00001A000000}"/>
    <cellStyle name="_ANP.FUNDING.I-R1-11-3-00-E_Margin Planning Model 10-31-08 Prices for Chris_Updated SGEN 2010- 2014 Plan V6 01122010" xfId="2179" xr:uid="{00000000-0005-0000-0000-00001B000000}"/>
    <cellStyle name="_ANP.FUNDING.I-R1-11-3-00-E_Mesquite Solar 277 MW v1" xfId="2180" xr:uid="{00000000-0005-0000-0000-00001C000000}"/>
    <cellStyle name="_Book1" xfId="2181" xr:uid="{00000000-0005-0000-0000-00001D000000}"/>
    <cellStyle name="_Book1 2" xfId="2182" xr:uid="{00000000-0005-0000-0000-00001E000000}"/>
    <cellStyle name="_Book1 3" xfId="2183" xr:uid="{00000000-0005-0000-0000-00001F000000}"/>
    <cellStyle name="_Book1 4" xfId="2184" xr:uid="{00000000-0005-0000-0000-000020000000}"/>
    <cellStyle name="_Book1 5" xfId="2185" xr:uid="{00000000-0005-0000-0000-000021000000}"/>
    <cellStyle name="_Book1 6" xfId="2186" xr:uid="{00000000-0005-0000-0000-000022000000}"/>
    <cellStyle name="_Book1 6 2" xfId="2187" xr:uid="{00000000-0005-0000-0000-000023000000}"/>
    <cellStyle name="_Book1 6_48MW CMSI CAPEX Budget rev 11Jun10-rev16b (Updated Forecast cash flow)" xfId="2188" xr:uid="{00000000-0005-0000-0000-000024000000}"/>
    <cellStyle name="_Book1_Corporate Financials v3" xfId="2189" xr:uid="{00000000-0005-0000-0000-000025000000}"/>
    <cellStyle name="_Book1_Corporate Financials v3_Generation Presentation Inserts V1" xfId="2190" xr:uid="{00000000-0005-0000-0000-000026000000}"/>
    <cellStyle name="_Book1_Corporate Financials v3_Generation Presentation Inserts V2" xfId="2191" xr:uid="{00000000-0005-0000-0000-000027000000}"/>
    <cellStyle name="_Book1_Corporate Financials v3_Generation Presentation Inserts V6" xfId="2192" xr:uid="{00000000-0005-0000-0000-000028000000}"/>
    <cellStyle name="_Book1_Corporate Financials v3_SGEN Final to MC Reconcilation" xfId="2193" xr:uid="{00000000-0005-0000-0000-000029000000}"/>
    <cellStyle name="_Book1_Corporate Financials v3_Updated SGEN 2010- 2014 Plan V6 01122010" xfId="2194" xr:uid="{00000000-0005-0000-0000-00002A000000}"/>
    <cellStyle name="_Book1_EBITDA Recon" xfId="2195" xr:uid="{00000000-0005-0000-0000-00002B000000}"/>
    <cellStyle name="_Book1_EBITDA Recon_Generation Presentation Inserts V1" xfId="2196" xr:uid="{00000000-0005-0000-0000-00002C000000}"/>
    <cellStyle name="_Book1_EBITDA Recon_Generation Presentation Inserts V2" xfId="2197" xr:uid="{00000000-0005-0000-0000-00002D000000}"/>
    <cellStyle name="_Book1_EBITDA Recon_Generation Presentation Inserts V6" xfId="2198" xr:uid="{00000000-0005-0000-0000-00002E000000}"/>
    <cellStyle name="_Book1_EBITDA Recon_SGEN Final to MC Reconcilation" xfId="2199" xr:uid="{00000000-0005-0000-0000-00002F000000}"/>
    <cellStyle name="_Book1_EBITDA Recon_Updated SGEN 2010- 2014 Plan V6 01122010" xfId="2200" xr:uid="{00000000-0005-0000-0000-000030000000}"/>
    <cellStyle name="_Book1_Generation Presentation Inserts - BOD Meeting - 2008-02-08" xfId="2201" xr:uid="{00000000-0005-0000-0000-000031000000}"/>
    <cellStyle name="_Book1_Margin Planning Model 10-31-08 Prices for Chris" xfId="2202" xr:uid="{00000000-0005-0000-0000-000032000000}"/>
    <cellStyle name="_Book1_Margin Planning Model 10-31-08 Prices for Chris_Generation Presentation Inserts V1" xfId="2203" xr:uid="{00000000-0005-0000-0000-000033000000}"/>
    <cellStyle name="_Book1_Margin Planning Model 10-31-08 Prices for Chris_Generation Presentation Inserts V2" xfId="2204" xr:uid="{00000000-0005-0000-0000-000034000000}"/>
    <cellStyle name="_Book1_Margin Planning Model 10-31-08 Prices for Chris_Generation Presentation Inserts V6" xfId="2205" xr:uid="{00000000-0005-0000-0000-000035000000}"/>
    <cellStyle name="_Book1_Margin Planning Model 10-31-08 Prices for Chris_SGEN Final to MC Reconcilation" xfId="2206" xr:uid="{00000000-0005-0000-0000-000036000000}"/>
    <cellStyle name="_Book1_Margin Planning Model 10-31-08 Prices for Chris_Updated SGEN 2010- 2014 Plan V6 01122010" xfId="2207" xr:uid="{00000000-0005-0000-0000-000037000000}"/>
    <cellStyle name="_Book1_Mesquite Solar 277 MW v1" xfId="2208" xr:uid="{00000000-0005-0000-0000-000038000000}"/>
    <cellStyle name="_Combined Assets-E" xfId="2209" xr:uid="{00000000-0005-0000-0000-000039000000}"/>
    <cellStyle name="_Combined Assets-E 2" xfId="2210" xr:uid="{00000000-0005-0000-0000-00003A000000}"/>
    <cellStyle name="_Combined Assets-E 3" xfId="2211" xr:uid="{00000000-0005-0000-0000-00003B000000}"/>
    <cellStyle name="_Combined Assets-E 4" xfId="2212" xr:uid="{00000000-0005-0000-0000-00003C000000}"/>
    <cellStyle name="_Combined Assets-E 5" xfId="2213" xr:uid="{00000000-0005-0000-0000-00003D000000}"/>
    <cellStyle name="_Combined Assets-E 6" xfId="2214" xr:uid="{00000000-0005-0000-0000-00003E000000}"/>
    <cellStyle name="_Combined Assets-E 6 2" xfId="2215" xr:uid="{00000000-0005-0000-0000-00003F000000}"/>
    <cellStyle name="_Combined Assets-E 6_48MW CMSI CAPEX Budget rev 11Jun10-rev16b (Updated Forecast cash flow)" xfId="2216" xr:uid="{00000000-0005-0000-0000-000040000000}"/>
    <cellStyle name="_Combined Assets-E_Corporate Financials v3" xfId="2217" xr:uid="{00000000-0005-0000-0000-000041000000}"/>
    <cellStyle name="_Combined Assets-E_Corporate Financials v3_Generation Presentation Inserts V1" xfId="2218" xr:uid="{00000000-0005-0000-0000-000042000000}"/>
    <cellStyle name="_Combined Assets-E_Corporate Financials v3_Generation Presentation Inserts V2" xfId="2219" xr:uid="{00000000-0005-0000-0000-000043000000}"/>
    <cellStyle name="_Combined Assets-E_Corporate Financials v3_Generation Presentation Inserts V6" xfId="2220" xr:uid="{00000000-0005-0000-0000-000044000000}"/>
    <cellStyle name="_Combined Assets-E_Corporate Financials v3_SGEN Final to MC Reconcilation" xfId="2221" xr:uid="{00000000-0005-0000-0000-000045000000}"/>
    <cellStyle name="_Combined Assets-E_Corporate Financials v3_Updated SGEN 2010- 2014 Plan V6 01122010" xfId="2222" xr:uid="{00000000-0005-0000-0000-000046000000}"/>
    <cellStyle name="_Combined Assets-E_EBITDA Recon" xfId="2223" xr:uid="{00000000-0005-0000-0000-000047000000}"/>
    <cellStyle name="_Combined Assets-E_EBITDA Recon_Generation Presentation Inserts V1" xfId="2224" xr:uid="{00000000-0005-0000-0000-000048000000}"/>
    <cellStyle name="_Combined Assets-E_EBITDA Recon_Generation Presentation Inserts V2" xfId="2225" xr:uid="{00000000-0005-0000-0000-000049000000}"/>
    <cellStyle name="_Combined Assets-E_EBITDA Recon_Generation Presentation Inserts V6" xfId="2226" xr:uid="{00000000-0005-0000-0000-00004A000000}"/>
    <cellStyle name="_Combined Assets-E_EBITDA Recon_SGEN Final to MC Reconcilation" xfId="2227" xr:uid="{00000000-0005-0000-0000-00004B000000}"/>
    <cellStyle name="_Combined Assets-E_EBITDA Recon_Updated SGEN 2010- 2014 Plan V6 01122010" xfId="2228" xr:uid="{00000000-0005-0000-0000-00004C000000}"/>
    <cellStyle name="_Combined Assets-E_Generation Presentation Inserts - BOD Meeting - 2008-02-08" xfId="2229" xr:uid="{00000000-0005-0000-0000-00004D000000}"/>
    <cellStyle name="_Combined Assets-E_Margin Planning Model 10-31-08 Prices for Chris" xfId="2230" xr:uid="{00000000-0005-0000-0000-00004E000000}"/>
    <cellStyle name="_Combined Assets-E_Margin Planning Model 10-31-08 Prices for Chris_Generation Presentation Inserts V1" xfId="2231" xr:uid="{00000000-0005-0000-0000-00004F000000}"/>
    <cellStyle name="_Combined Assets-E_Margin Planning Model 10-31-08 Prices for Chris_Generation Presentation Inserts V2" xfId="2232" xr:uid="{00000000-0005-0000-0000-000050000000}"/>
    <cellStyle name="_Combined Assets-E_Margin Planning Model 10-31-08 Prices for Chris_Generation Presentation Inserts V6" xfId="2233" xr:uid="{00000000-0005-0000-0000-000051000000}"/>
    <cellStyle name="_Combined Assets-E_Margin Planning Model 10-31-08 Prices for Chris_SGEN Final to MC Reconcilation" xfId="2234" xr:uid="{00000000-0005-0000-0000-000052000000}"/>
    <cellStyle name="_Combined Assets-E_Margin Planning Model 10-31-08 Prices for Chris_Updated SGEN 2010- 2014 Plan V6 01122010" xfId="2235" xr:uid="{00000000-0005-0000-0000-000053000000}"/>
    <cellStyle name="_Combined Assets-E_Mesquite Solar 277 MW v1" xfId="2236" xr:uid="{00000000-0005-0000-0000-000054000000}"/>
    <cellStyle name="_Harris-El Paso-Edinburg-05-07-01" xfId="2237" xr:uid="{00000000-0005-0000-0000-000055000000}"/>
    <cellStyle name="_Harris-El Paso-Edinburg-05-07-01 2" xfId="2238" xr:uid="{00000000-0005-0000-0000-000056000000}"/>
    <cellStyle name="_Harris-El Paso-Edinburg-05-07-01 3" xfId="2239" xr:uid="{00000000-0005-0000-0000-000057000000}"/>
    <cellStyle name="_Harris-El Paso-Edinburg-05-07-01 4" xfId="2240" xr:uid="{00000000-0005-0000-0000-000058000000}"/>
    <cellStyle name="_Harris-El Paso-Edinburg-05-07-01 5" xfId="2241" xr:uid="{00000000-0005-0000-0000-000059000000}"/>
    <cellStyle name="_Harris-El Paso-Edinburg-05-07-01 6" xfId="2242" xr:uid="{00000000-0005-0000-0000-00005A000000}"/>
    <cellStyle name="_Harris-El Paso-Edinburg-05-07-01 6 2" xfId="2243" xr:uid="{00000000-0005-0000-0000-00005B000000}"/>
    <cellStyle name="_Harris-El Paso-Edinburg-05-07-01 6_48MW CMSI CAPEX Budget rev 11Jun10-rev16b (Updated Forecast cash flow)" xfId="2244" xr:uid="{00000000-0005-0000-0000-00005C000000}"/>
    <cellStyle name="_Harris-El Paso-Edinburg-05-07-01_Corporate Financials v3" xfId="2245" xr:uid="{00000000-0005-0000-0000-00005D000000}"/>
    <cellStyle name="_Harris-El Paso-Edinburg-05-07-01_Corporate Financials v3_Generation Presentation Inserts V1" xfId="2246" xr:uid="{00000000-0005-0000-0000-00005E000000}"/>
    <cellStyle name="_Harris-El Paso-Edinburg-05-07-01_Corporate Financials v3_Generation Presentation Inserts V2" xfId="2247" xr:uid="{00000000-0005-0000-0000-00005F000000}"/>
    <cellStyle name="_Harris-El Paso-Edinburg-05-07-01_Corporate Financials v3_Generation Presentation Inserts V6" xfId="2248" xr:uid="{00000000-0005-0000-0000-000060000000}"/>
    <cellStyle name="_Harris-El Paso-Edinburg-05-07-01_Corporate Financials v3_SGEN Final to MC Reconcilation" xfId="2249" xr:uid="{00000000-0005-0000-0000-000061000000}"/>
    <cellStyle name="_Harris-El Paso-Edinburg-05-07-01_Corporate Financials v3_Updated SGEN 2010- 2014 Plan V6 01122010" xfId="2250" xr:uid="{00000000-0005-0000-0000-000062000000}"/>
    <cellStyle name="_Harris-El Paso-Edinburg-05-07-01_EBITDA Recon" xfId="2251" xr:uid="{00000000-0005-0000-0000-000063000000}"/>
    <cellStyle name="_Harris-El Paso-Edinburg-05-07-01_EBITDA Recon_Generation Presentation Inserts V1" xfId="2252" xr:uid="{00000000-0005-0000-0000-000064000000}"/>
    <cellStyle name="_Harris-El Paso-Edinburg-05-07-01_EBITDA Recon_Generation Presentation Inserts V2" xfId="2253" xr:uid="{00000000-0005-0000-0000-000065000000}"/>
    <cellStyle name="_Harris-El Paso-Edinburg-05-07-01_EBITDA Recon_Generation Presentation Inserts V6" xfId="2254" xr:uid="{00000000-0005-0000-0000-000066000000}"/>
    <cellStyle name="_Harris-El Paso-Edinburg-05-07-01_EBITDA Recon_SGEN Final to MC Reconcilation" xfId="2255" xr:uid="{00000000-0005-0000-0000-000067000000}"/>
    <cellStyle name="_Harris-El Paso-Edinburg-05-07-01_EBITDA Recon_Updated SGEN 2010- 2014 Plan V6 01122010" xfId="2256" xr:uid="{00000000-0005-0000-0000-000068000000}"/>
    <cellStyle name="_Harris-El Paso-Edinburg-05-07-01_Generation Presentation Inserts - BOD Meeting - 2008-02-08" xfId="2257" xr:uid="{00000000-0005-0000-0000-000069000000}"/>
    <cellStyle name="_Harris-El Paso-Edinburg-05-07-01_Margin Planning Model 10-31-08 Prices for Chris" xfId="2258" xr:uid="{00000000-0005-0000-0000-00006A000000}"/>
    <cellStyle name="_Harris-El Paso-Edinburg-05-07-01_Margin Planning Model 10-31-08 Prices for Chris_Generation Presentation Inserts V1" xfId="2259" xr:uid="{00000000-0005-0000-0000-00006B000000}"/>
    <cellStyle name="_Harris-El Paso-Edinburg-05-07-01_Margin Planning Model 10-31-08 Prices for Chris_Generation Presentation Inserts V2" xfId="2260" xr:uid="{00000000-0005-0000-0000-00006C000000}"/>
    <cellStyle name="_Harris-El Paso-Edinburg-05-07-01_Margin Planning Model 10-31-08 Prices for Chris_Generation Presentation Inserts V6" xfId="2261" xr:uid="{00000000-0005-0000-0000-00006D000000}"/>
    <cellStyle name="_Harris-El Paso-Edinburg-05-07-01_Margin Planning Model 10-31-08 Prices for Chris_SGEN Final to MC Reconcilation" xfId="2262" xr:uid="{00000000-0005-0000-0000-00006E000000}"/>
    <cellStyle name="_Harris-El Paso-Edinburg-05-07-01_Margin Planning Model 10-31-08 Prices for Chris_Updated SGEN 2010- 2014 Plan V6 01122010" xfId="2263" xr:uid="{00000000-0005-0000-0000-00006F000000}"/>
    <cellStyle name="_Harris-El Paso-Edinburg-05-07-01_Mesquite Solar 277 MW v1" xfId="2264" xr:uid="{00000000-0005-0000-0000-000070000000}"/>
    <cellStyle name="_Harris-El Paso-Edinburg-06-18-01" xfId="2265" xr:uid="{00000000-0005-0000-0000-000071000000}"/>
    <cellStyle name="_Harris-El Paso-Edinburg-06-18-01 2" xfId="2266" xr:uid="{00000000-0005-0000-0000-000072000000}"/>
    <cellStyle name="_Harris-El Paso-Edinburg-06-18-01 3" xfId="2267" xr:uid="{00000000-0005-0000-0000-000073000000}"/>
    <cellStyle name="_Harris-El Paso-Edinburg-06-18-01 4" xfId="2268" xr:uid="{00000000-0005-0000-0000-000074000000}"/>
    <cellStyle name="_Harris-El Paso-Edinburg-06-18-01 5" xfId="2269" xr:uid="{00000000-0005-0000-0000-000075000000}"/>
    <cellStyle name="_Harris-El Paso-Edinburg-06-18-01 6" xfId="2270" xr:uid="{00000000-0005-0000-0000-000076000000}"/>
    <cellStyle name="_Harris-El Paso-Edinburg-06-18-01 6 2" xfId="2271" xr:uid="{00000000-0005-0000-0000-000077000000}"/>
    <cellStyle name="_Harris-El Paso-Edinburg-06-18-01 6_48MW CMSI CAPEX Budget rev 11Jun10-rev16b (Updated Forecast cash flow)" xfId="2272" xr:uid="{00000000-0005-0000-0000-000078000000}"/>
    <cellStyle name="_Harris-El Paso-Edinburg-06-18-01_Corporate Financials v3" xfId="2273" xr:uid="{00000000-0005-0000-0000-000079000000}"/>
    <cellStyle name="_Harris-El Paso-Edinburg-06-18-01_Corporate Financials v3_Generation Presentation Inserts V1" xfId="2274" xr:uid="{00000000-0005-0000-0000-00007A000000}"/>
    <cellStyle name="_Harris-El Paso-Edinburg-06-18-01_Corporate Financials v3_Generation Presentation Inserts V2" xfId="2275" xr:uid="{00000000-0005-0000-0000-00007B000000}"/>
    <cellStyle name="_Harris-El Paso-Edinburg-06-18-01_Corporate Financials v3_Generation Presentation Inserts V6" xfId="2276" xr:uid="{00000000-0005-0000-0000-00007C000000}"/>
    <cellStyle name="_Harris-El Paso-Edinburg-06-18-01_Corporate Financials v3_SGEN Final to MC Reconcilation" xfId="2277" xr:uid="{00000000-0005-0000-0000-00007D000000}"/>
    <cellStyle name="_Harris-El Paso-Edinburg-06-18-01_Corporate Financials v3_Updated SGEN 2010- 2014 Plan V6 01122010" xfId="2278" xr:uid="{00000000-0005-0000-0000-00007E000000}"/>
    <cellStyle name="_Harris-El Paso-Edinburg-06-18-01_EBITDA Recon" xfId="2279" xr:uid="{00000000-0005-0000-0000-00007F000000}"/>
    <cellStyle name="_Harris-El Paso-Edinburg-06-18-01_EBITDA Recon_Generation Presentation Inserts V1" xfId="2280" xr:uid="{00000000-0005-0000-0000-000080000000}"/>
    <cellStyle name="_Harris-El Paso-Edinburg-06-18-01_EBITDA Recon_Generation Presentation Inserts V2" xfId="2281" xr:uid="{00000000-0005-0000-0000-000081000000}"/>
    <cellStyle name="_Harris-El Paso-Edinburg-06-18-01_EBITDA Recon_Generation Presentation Inserts V6" xfId="2282" xr:uid="{00000000-0005-0000-0000-000082000000}"/>
    <cellStyle name="_Harris-El Paso-Edinburg-06-18-01_EBITDA Recon_SGEN Final to MC Reconcilation" xfId="2283" xr:uid="{00000000-0005-0000-0000-000083000000}"/>
    <cellStyle name="_Harris-El Paso-Edinburg-06-18-01_EBITDA Recon_Updated SGEN 2010- 2014 Plan V6 01122010" xfId="2284" xr:uid="{00000000-0005-0000-0000-000084000000}"/>
    <cellStyle name="_Harris-El Paso-Edinburg-06-18-01_Generation Presentation Inserts - BOD Meeting - 2008-02-08" xfId="2285" xr:uid="{00000000-0005-0000-0000-000085000000}"/>
    <cellStyle name="_Harris-El Paso-Edinburg-06-18-01_Margin Planning Model 10-31-08 Prices for Chris" xfId="2286" xr:uid="{00000000-0005-0000-0000-000086000000}"/>
    <cellStyle name="_Harris-El Paso-Edinburg-06-18-01_Margin Planning Model 10-31-08 Prices for Chris_Generation Presentation Inserts V1" xfId="2287" xr:uid="{00000000-0005-0000-0000-000087000000}"/>
    <cellStyle name="_Harris-El Paso-Edinburg-06-18-01_Margin Planning Model 10-31-08 Prices for Chris_Generation Presentation Inserts V2" xfId="2288" xr:uid="{00000000-0005-0000-0000-000088000000}"/>
    <cellStyle name="_Harris-El Paso-Edinburg-06-18-01_Margin Planning Model 10-31-08 Prices for Chris_Generation Presentation Inserts V6" xfId="2289" xr:uid="{00000000-0005-0000-0000-000089000000}"/>
    <cellStyle name="_Harris-El Paso-Edinburg-06-18-01_Margin Planning Model 10-31-08 Prices for Chris_SGEN Final to MC Reconcilation" xfId="2290" xr:uid="{00000000-0005-0000-0000-00008A000000}"/>
    <cellStyle name="_Harris-El Paso-Edinburg-06-18-01_Margin Planning Model 10-31-08 Prices for Chris_Updated SGEN 2010- 2014 Plan V6 01122010" xfId="2291" xr:uid="{00000000-0005-0000-0000-00008B000000}"/>
    <cellStyle name="_Harris-El Paso-Edinburg-06-18-01_Mesquite Solar 277 MW v1" xfId="2292" xr:uid="{00000000-0005-0000-0000-00008C000000}"/>
    <cellStyle name="_TableHead" xfId="117" xr:uid="{00000000-0005-0000-0000-00008D000000}"/>
    <cellStyle name="_TableHead 2" xfId="2293" xr:uid="{00000000-0005-0000-0000-00008E000000}"/>
    <cellStyle name="_TableHead 2 2" xfId="15763" xr:uid="{00000000-0005-0000-0000-00008F000000}"/>
    <cellStyle name="_TableHead 3" xfId="13749" xr:uid="{00000000-0005-0000-0000-000090000000}"/>
    <cellStyle name="_TableSuperHead" xfId="118" xr:uid="{00000000-0005-0000-0000-000091000000}"/>
    <cellStyle name="=C:\WINNT\SYSTEM32\COMMAND.COM" xfId="2295" xr:uid="{00000000-0005-0000-0000-000092000000}"/>
    <cellStyle name="0" xfId="2296" xr:uid="{00000000-0005-0000-0000-000093000000}"/>
    <cellStyle name="0_Corporate Financials v1" xfId="2297" xr:uid="{00000000-0005-0000-0000-000094000000}"/>
    <cellStyle name="0_Corporate Financials v1_Generation Presentation Inserts V1" xfId="2298" xr:uid="{00000000-0005-0000-0000-000095000000}"/>
    <cellStyle name="0_Corporate Financials v1_Generation Presentation Inserts V2" xfId="2299" xr:uid="{00000000-0005-0000-0000-000096000000}"/>
    <cellStyle name="0_Corporate Financials v1_Generation Presentation Inserts V6" xfId="2300" xr:uid="{00000000-0005-0000-0000-000097000000}"/>
    <cellStyle name="0_Corporate Financials v1_SGEN Final to MC Reconcilation" xfId="2301" xr:uid="{00000000-0005-0000-0000-000098000000}"/>
    <cellStyle name="0_Corporate Financials v1_Updated SGEN 2010- 2014 Plan V6 01122010" xfId="2302" xr:uid="{00000000-0005-0000-0000-000099000000}"/>
    <cellStyle name="0_Corporate Financials v2" xfId="2303" xr:uid="{00000000-0005-0000-0000-00009A000000}"/>
    <cellStyle name="0_Corporate Financials v2_Generation Presentation Inserts V1" xfId="2304" xr:uid="{00000000-0005-0000-0000-00009B000000}"/>
    <cellStyle name="0_Corporate Financials v2_Generation Presentation Inserts V2" xfId="2305" xr:uid="{00000000-0005-0000-0000-00009C000000}"/>
    <cellStyle name="0_Corporate Financials v2_Generation Presentation Inserts V6" xfId="2306" xr:uid="{00000000-0005-0000-0000-00009D000000}"/>
    <cellStyle name="0_Corporate Financials v2_SGEN Final to MC Reconcilation" xfId="2307" xr:uid="{00000000-0005-0000-0000-00009E000000}"/>
    <cellStyle name="0_Corporate Financials v2_Updated SGEN 2010- 2014 Plan V6 01122010" xfId="2308" xr:uid="{00000000-0005-0000-0000-00009F000000}"/>
    <cellStyle name="0_Corporate Financials v3" xfId="2309" xr:uid="{00000000-0005-0000-0000-0000A0000000}"/>
    <cellStyle name="0_Corporate Financials v3_Generation Presentation Inserts V1" xfId="2310" xr:uid="{00000000-0005-0000-0000-0000A1000000}"/>
    <cellStyle name="0_Corporate Financials v3_Generation Presentation Inserts V2" xfId="2311" xr:uid="{00000000-0005-0000-0000-0000A2000000}"/>
    <cellStyle name="0_Corporate Financials v3_Generation Presentation Inserts V6" xfId="2312" xr:uid="{00000000-0005-0000-0000-0000A3000000}"/>
    <cellStyle name="0_Corporate Financials v3_SGEN Final to MC Reconcilation" xfId="2313" xr:uid="{00000000-0005-0000-0000-0000A4000000}"/>
    <cellStyle name="0_Corporate Financials v3_Updated SGEN 2010- 2014 Plan V6 01122010" xfId="2314" xr:uid="{00000000-0005-0000-0000-0000A5000000}"/>
    <cellStyle name="0_EBITDA Recon" xfId="2315" xr:uid="{00000000-0005-0000-0000-0000A6000000}"/>
    <cellStyle name="0_EBITDA Recon_Generation Presentation Inserts V1" xfId="2316" xr:uid="{00000000-0005-0000-0000-0000A7000000}"/>
    <cellStyle name="0_EBITDA Recon_Generation Presentation Inserts V2" xfId="2317" xr:uid="{00000000-0005-0000-0000-0000A8000000}"/>
    <cellStyle name="0_EBITDA Recon_Generation Presentation Inserts V6" xfId="2318" xr:uid="{00000000-0005-0000-0000-0000A9000000}"/>
    <cellStyle name="0_EBITDA Recon_SGEN Final to MC Reconcilation" xfId="2319" xr:uid="{00000000-0005-0000-0000-0000AA000000}"/>
    <cellStyle name="0_EBITDA Recon_Updated SGEN 2010- 2014 Plan V6 01122010" xfId="2320" xr:uid="{00000000-0005-0000-0000-0000AB000000}"/>
    <cellStyle name="0_Generation Presentation Inserts - BOD Meeting - 2008-02-08" xfId="2321" xr:uid="{00000000-0005-0000-0000-0000AC000000}"/>
    <cellStyle name="0_Margin Planning Model 10-31-08 Prices for Chris" xfId="2322" xr:uid="{00000000-0005-0000-0000-0000AD000000}"/>
    <cellStyle name="0_Margin Planning Model 10-31-08 Prices for Chris_Generation Presentation Inserts V1" xfId="2323" xr:uid="{00000000-0005-0000-0000-0000AE000000}"/>
    <cellStyle name="0_Margin Planning Model 10-31-08 Prices for Chris_Generation Presentation Inserts V2" xfId="2324" xr:uid="{00000000-0005-0000-0000-0000AF000000}"/>
    <cellStyle name="0_Margin Planning Model 10-31-08 Prices for Chris_Generation Presentation Inserts V6" xfId="2325" xr:uid="{00000000-0005-0000-0000-0000B0000000}"/>
    <cellStyle name="0_Margin Planning Model 10-31-08 Prices for Chris_SGEN Final to MC Reconcilation" xfId="2326" xr:uid="{00000000-0005-0000-0000-0000B1000000}"/>
    <cellStyle name="0_Margin Planning Model 10-31-08 Prices for Chris_Updated SGEN 2010- 2014 Plan V6 01122010" xfId="2327" xr:uid="{00000000-0005-0000-0000-0000B2000000}"/>
    <cellStyle name="0_MH recon V1" xfId="2328" xr:uid="{00000000-0005-0000-0000-0000B3000000}"/>
    <cellStyle name="0_MH recon V1_Generation Presentation Inserts V1" xfId="2329" xr:uid="{00000000-0005-0000-0000-0000B4000000}"/>
    <cellStyle name="0_MH recon V1_Generation Presentation Inserts V2" xfId="2330" xr:uid="{00000000-0005-0000-0000-0000B5000000}"/>
    <cellStyle name="0_MH recon V1_Generation Presentation Inserts V6" xfId="2331" xr:uid="{00000000-0005-0000-0000-0000B6000000}"/>
    <cellStyle name="0_MH recon V1_SGEN Final to MC Reconcilation" xfId="2332" xr:uid="{00000000-0005-0000-0000-0000B7000000}"/>
    <cellStyle name="0_MH recon V1_Updated SGEN 2010- 2014 Plan V6 01122010" xfId="2333" xr:uid="{00000000-0005-0000-0000-0000B8000000}"/>
    <cellStyle name="000" xfId="119" xr:uid="{00000000-0005-0000-0000-0000B9000000}"/>
    <cellStyle name="0000" xfId="120" xr:uid="{00000000-0005-0000-0000-0000BA000000}"/>
    <cellStyle name="20% - Accent1 10" xfId="1048" xr:uid="{00000000-0005-0000-0000-0000BB000000}"/>
    <cellStyle name="20% - Accent1 2" xfId="121" xr:uid="{00000000-0005-0000-0000-0000BC000000}"/>
    <cellStyle name="20% - Accent1 2 2" xfId="1049" xr:uid="{00000000-0005-0000-0000-0000BD000000}"/>
    <cellStyle name="20% - Accent1 2 2 2" xfId="1050" xr:uid="{00000000-0005-0000-0000-0000BE000000}"/>
    <cellStyle name="20% - Accent1 2 2 2 2" xfId="37248" xr:uid="{00000000-0005-0000-0000-0000BF000000}"/>
    <cellStyle name="20% - Accent1 2 2 3" xfId="37247" xr:uid="{00000000-0005-0000-0000-0000C0000000}"/>
    <cellStyle name="20% - Accent1 2 3" xfId="1051" xr:uid="{00000000-0005-0000-0000-0000C1000000}"/>
    <cellStyle name="20% - Accent1 2 3 2" xfId="1052" xr:uid="{00000000-0005-0000-0000-0000C2000000}"/>
    <cellStyle name="20% - Accent1 2 3 2 2" xfId="37250" xr:uid="{00000000-0005-0000-0000-0000C3000000}"/>
    <cellStyle name="20% - Accent1 2 3 3" xfId="37249" xr:uid="{00000000-0005-0000-0000-0000C4000000}"/>
    <cellStyle name="20% - Accent1 2 4" xfId="1053" xr:uid="{00000000-0005-0000-0000-0000C5000000}"/>
    <cellStyle name="20% - Accent1 2 4 2" xfId="1054" xr:uid="{00000000-0005-0000-0000-0000C6000000}"/>
    <cellStyle name="20% - Accent1 2 4 2 2" xfId="37252" xr:uid="{00000000-0005-0000-0000-0000C7000000}"/>
    <cellStyle name="20% - Accent1 2 4 3" xfId="37251" xr:uid="{00000000-0005-0000-0000-0000C8000000}"/>
    <cellStyle name="20% - Accent1 2 5" xfId="1055" xr:uid="{00000000-0005-0000-0000-0000C9000000}"/>
    <cellStyle name="20% - Accent1 2 5 2" xfId="1056" xr:uid="{00000000-0005-0000-0000-0000CA000000}"/>
    <cellStyle name="20% - Accent1 2 5 2 2" xfId="37254" xr:uid="{00000000-0005-0000-0000-0000CB000000}"/>
    <cellStyle name="20% - Accent1 2 5 3" xfId="37253" xr:uid="{00000000-0005-0000-0000-0000CC000000}"/>
    <cellStyle name="20% - Accent1 2 6" xfId="1057" xr:uid="{00000000-0005-0000-0000-0000CD000000}"/>
    <cellStyle name="20% - Accent1 2 6 2" xfId="1058" xr:uid="{00000000-0005-0000-0000-0000CE000000}"/>
    <cellStyle name="20% - Accent1 2 6 2 2" xfId="37256" xr:uid="{00000000-0005-0000-0000-0000CF000000}"/>
    <cellStyle name="20% - Accent1 2 6 3" xfId="37255" xr:uid="{00000000-0005-0000-0000-0000D0000000}"/>
    <cellStyle name="20% - Accent1 2 7" xfId="1059" xr:uid="{00000000-0005-0000-0000-0000D1000000}"/>
    <cellStyle name="20% - Accent1 2 7 2" xfId="37257" xr:uid="{00000000-0005-0000-0000-0000D2000000}"/>
    <cellStyle name="20% - Accent1 2 8" xfId="1060" xr:uid="{00000000-0005-0000-0000-0000D3000000}"/>
    <cellStyle name="20% - Accent1 2 8 2" xfId="37258" xr:uid="{00000000-0005-0000-0000-0000D4000000}"/>
    <cellStyle name="20% - Accent1 2 9" xfId="2336" xr:uid="{00000000-0005-0000-0000-0000D5000000}"/>
    <cellStyle name="20% - Accent1 3" xfId="1061" xr:uid="{00000000-0005-0000-0000-0000D6000000}"/>
    <cellStyle name="20% - Accent1 3 2" xfId="1062" xr:uid="{00000000-0005-0000-0000-0000D7000000}"/>
    <cellStyle name="20% - Accent1 3 2 2" xfId="1063" xr:uid="{00000000-0005-0000-0000-0000D8000000}"/>
    <cellStyle name="20% - Accent1 3 2 2 2" xfId="37261" xr:uid="{00000000-0005-0000-0000-0000D9000000}"/>
    <cellStyle name="20% - Accent1 3 2 3" xfId="37260" xr:uid="{00000000-0005-0000-0000-0000DA000000}"/>
    <cellStyle name="20% - Accent1 3 3" xfId="1064" xr:uid="{00000000-0005-0000-0000-0000DB000000}"/>
    <cellStyle name="20% - Accent1 3 3 2" xfId="37262" xr:uid="{00000000-0005-0000-0000-0000DC000000}"/>
    <cellStyle name="20% - Accent1 3 4" xfId="2337" xr:uid="{00000000-0005-0000-0000-0000DD000000}"/>
    <cellStyle name="20% - Accent1 3 5" xfId="37259" xr:uid="{00000000-0005-0000-0000-0000DE000000}"/>
    <cellStyle name="20% - Accent1 4" xfId="1065" xr:uid="{00000000-0005-0000-0000-0000DF000000}"/>
    <cellStyle name="20% - Accent1 4 2" xfId="1066" xr:uid="{00000000-0005-0000-0000-0000E0000000}"/>
    <cellStyle name="20% - Accent1 4 2 2" xfId="37264" xr:uid="{00000000-0005-0000-0000-0000E1000000}"/>
    <cellStyle name="20% - Accent1 4 3" xfId="37263" xr:uid="{00000000-0005-0000-0000-0000E2000000}"/>
    <cellStyle name="20% - Accent1 5" xfId="1067" xr:uid="{00000000-0005-0000-0000-0000E3000000}"/>
    <cellStyle name="20% - Accent1 5 2" xfId="1068" xr:uid="{00000000-0005-0000-0000-0000E4000000}"/>
    <cellStyle name="20% - Accent1 5 2 2" xfId="37266" xr:uid="{00000000-0005-0000-0000-0000E5000000}"/>
    <cellStyle name="20% - Accent1 5 3" xfId="37265" xr:uid="{00000000-0005-0000-0000-0000E6000000}"/>
    <cellStyle name="20% - Accent1 6" xfId="1069" xr:uid="{00000000-0005-0000-0000-0000E7000000}"/>
    <cellStyle name="20% - Accent1 6 2" xfId="1070" xr:uid="{00000000-0005-0000-0000-0000E8000000}"/>
    <cellStyle name="20% - Accent1 6 2 2" xfId="37268" xr:uid="{00000000-0005-0000-0000-0000E9000000}"/>
    <cellStyle name="20% - Accent1 6 3" xfId="37267" xr:uid="{00000000-0005-0000-0000-0000EA000000}"/>
    <cellStyle name="20% - Accent1 7" xfId="1071" xr:uid="{00000000-0005-0000-0000-0000EB000000}"/>
    <cellStyle name="20% - Accent1 7 2" xfId="37269" xr:uid="{00000000-0005-0000-0000-0000EC000000}"/>
    <cellStyle name="20% - Accent1 8" xfId="1072" xr:uid="{00000000-0005-0000-0000-0000ED000000}"/>
    <cellStyle name="20% - Accent1 9" xfId="1073" xr:uid="{00000000-0005-0000-0000-0000EE000000}"/>
    <cellStyle name="20% - Accent2 10" xfId="1074" xr:uid="{00000000-0005-0000-0000-0000EF000000}"/>
    <cellStyle name="20% - Accent2 2" xfId="122" xr:uid="{00000000-0005-0000-0000-0000F0000000}"/>
    <cellStyle name="20% - Accent2 2 2" xfId="1075" xr:uid="{00000000-0005-0000-0000-0000F1000000}"/>
    <cellStyle name="20% - Accent2 2 2 2" xfId="1076" xr:uid="{00000000-0005-0000-0000-0000F2000000}"/>
    <cellStyle name="20% - Accent2 2 2 2 2" xfId="37271" xr:uid="{00000000-0005-0000-0000-0000F3000000}"/>
    <cellStyle name="20% - Accent2 2 2 3" xfId="37270" xr:uid="{00000000-0005-0000-0000-0000F4000000}"/>
    <cellStyle name="20% - Accent2 2 3" xfId="1077" xr:uid="{00000000-0005-0000-0000-0000F5000000}"/>
    <cellStyle name="20% - Accent2 2 3 2" xfId="1078" xr:uid="{00000000-0005-0000-0000-0000F6000000}"/>
    <cellStyle name="20% - Accent2 2 3 2 2" xfId="37273" xr:uid="{00000000-0005-0000-0000-0000F7000000}"/>
    <cellStyle name="20% - Accent2 2 3 3" xfId="37272" xr:uid="{00000000-0005-0000-0000-0000F8000000}"/>
    <cellStyle name="20% - Accent2 2 4" xfId="1079" xr:uid="{00000000-0005-0000-0000-0000F9000000}"/>
    <cellStyle name="20% - Accent2 2 4 2" xfId="1080" xr:uid="{00000000-0005-0000-0000-0000FA000000}"/>
    <cellStyle name="20% - Accent2 2 4 2 2" xfId="37275" xr:uid="{00000000-0005-0000-0000-0000FB000000}"/>
    <cellStyle name="20% - Accent2 2 4 3" xfId="37274" xr:uid="{00000000-0005-0000-0000-0000FC000000}"/>
    <cellStyle name="20% - Accent2 2 5" xfId="1081" xr:uid="{00000000-0005-0000-0000-0000FD000000}"/>
    <cellStyle name="20% - Accent2 2 5 2" xfId="1082" xr:uid="{00000000-0005-0000-0000-0000FE000000}"/>
    <cellStyle name="20% - Accent2 2 5 2 2" xfId="37277" xr:uid="{00000000-0005-0000-0000-0000FF000000}"/>
    <cellStyle name="20% - Accent2 2 5 3" xfId="37276" xr:uid="{00000000-0005-0000-0000-000000010000}"/>
    <cellStyle name="20% - Accent2 2 6" xfId="1083" xr:uid="{00000000-0005-0000-0000-000001010000}"/>
    <cellStyle name="20% - Accent2 2 6 2" xfId="1084" xr:uid="{00000000-0005-0000-0000-000002010000}"/>
    <cellStyle name="20% - Accent2 2 6 2 2" xfId="37279" xr:uid="{00000000-0005-0000-0000-000003010000}"/>
    <cellStyle name="20% - Accent2 2 6 3" xfId="37278" xr:uid="{00000000-0005-0000-0000-000004010000}"/>
    <cellStyle name="20% - Accent2 2 7" xfId="1085" xr:uid="{00000000-0005-0000-0000-000005010000}"/>
    <cellStyle name="20% - Accent2 2 7 2" xfId="37280" xr:uid="{00000000-0005-0000-0000-000006010000}"/>
    <cellStyle name="20% - Accent2 2 8" xfId="1086" xr:uid="{00000000-0005-0000-0000-000007010000}"/>
    <cellStyle name="20% - Accent2 2 8 2" xfId="37281" xr:uid="{00000000-0005-0000-0000-000008010000}"/>
    <cellStyle name="20% - Accent2 2 9" xfId="2338" xr:uid="{00000000-0005-0000-0000-000009010000}"/>
    <cellStyle name="20% - Accent2 3" xfId="1087" xr:uid="{00000000-0005-0000-0000-00000A010000}"/>
    <cellStyle name="20% - Accent2 3 2" xfId="1088" xr:uid="{00000000-0005-0000-0000-00000B010000}"/>
    <cellStyle name="20% - Accent2 3 2 2" xfId="1089" xr:uid="{00000000-0005-0000-0000-00000C010000}"/>
    <cellStyle name="20% - Accent2 3 2 2 2" xfId="37284" xr:uid="{00000000-0005-0000-0000-00000D010000}"/>
    <cellStyle name="20% - Accent2 3 2 3" xfId="37283" xr:uid="{00000000-0005-0000-0000-00000E010000}"/>
    <cellStyle name="20% - Accent2 3 3" xfId="1090" xr:uid="{00000000-0005-0000-0000-00000F010000}"/>
    <cellStyle name="20% - Accent2 3 3 2" xfId="37285" xr:uid="{00000000-0005-0000-0000-000010010000}"/>
    <cellStyle name="20% - Accent2 3 4" xfId="2339" xr:uid="{00000000-0005-0000-0000-000011010000}"/>
    <cellStyle name="20% - Accent2 3 5" xfId="37282" xr:uid="{00000000-0005-0000-0000-000012010000}"/>
    <cellStyle name="20% - Accent2 4" xfId="1091" xr:uid="{00000000-0005-0000-0000-000013010000}"/>
    <cellStyle name="20% - Accent2 4 2" xfId="1092" xr:uid="{00000000-0005-0000-0000-000014010000}"/>
    <cellStyle name="20% - Accent2 4 2 2" xfId="37287" xr:uid="{00000000-0005-0000-0000-000015010000}"/>
    <cellStyle name="20% - Accent2 4 3" xfId="37286" xr:uid="{00000000-0005-0000-0000-000016010000}"/>
    <cellStyle name="20% - Accent2 5" xfId="1093" xr:uid="{00000000-0005-0000-0000-000017010000}"/>
    <cellStyle name="20% - Accent2 5 2" xfId="1094" xr:uid="{00000000-0005-0000-0000-000018010000}"/>
    <cellStyle name="20% - Accent2 5 2 2" xfId="37289" xr:uid="{00000000-0005-0000-0000-000019010000}"/>
    <cellStyle name="20% - Accent2 5 3" xfId="37288" xr:uid="{00000000-0005-0000-0000-00001A010000}"/>
    <cellStyle name="20% - Accent2 6" xfId="1095" xr:uid="{00000000-0005-0000-0000-00001B010000}"/>
    <cellStyle name="20% - Accent2 6 2" xfId="1096" xr:uid="{00000000-0005-0000-0000-00001C010000}"/>
    <cellStyle name="20% - Accent2 6 2 2" xfId="37291" xr:uid="{00000000-0005-0000-0000-00001D010000}"/>
    <cellStyle name="20% - Accent2 6 3" xfId="37290" xr:uid="{00000000-0005-0000-0000-00001E010000}"/>
    <cellStyle name="20% - Accent2 7" xfId="1097" xr:uid="{00000000-0005-0000-0000-00001F010000}"/>
    <cellStyle name="20% - Accent2 7 2" xfId="37292" xr:uid="{00000000-0005-0000-0000-000020010000}"/>
    <cellStyle name="20% - Accent2 8" xfId="1098" xr:uid="{00000000-0005-0000-0000-000021010000}"/>
    <cellStyle name="20% - Accent2 9" xfId="1099" xr:uid="{00000000-0005-0000-0000-000022010000}"/>
    <cellStyle name="20% - Accent3 10" xfId="1100" xr:uid="{00000000-0005-0000-0000-000023010000}"/>
    <cellStyle name="20% - Accent3 2" xfId="123" xr:uid="{00000000-0005-0000-0000-000024010000}"/>
    <cellStyle name="20% - Accent3 2 2" xfId="1101" xr:uid="{00000000-0005-0000-0000-000025010000}"/>
    <cellStyle name="20% - Accent3 2 2 2" xfId="1102" xr:uid="{00000000-0005-0000-0000-000026010000}"/>
    <cellStyle name="20% - Accent3 2 2 2 2" xfId="37294" xr:uid="{00000000-0005-0000-0000-000027010000}"/>
    <cellStyle name="20% - Accent3 2 2 3" xfId="37293" xr:uid="{00000000-0005-0000-0000-000028010000}"/>
    <cellStyle name="20% - Accent3 2 3" xfId="1103" xr:uid="{00000000-0005-0000-0000-000029010000}"/>
    <cellStyle name="20% - Accent3 2 3 2" xfId="1104" xr:uid="{00000000-0005-0000-0000-00002A010000}"/>
    <cellStyle name="20% - Accent3 2 3 2 2" xfId="37296" xr:uid="{00000000-0005-0000-0000-00002B010000}"/>
    <cellStyle name="20% - Accent3 2 3 3" xfId="37295" xr:uid="{00000000-0005-0000-0000-00002C010000}"/>
    <cellStyle name="20% - Accent3 2 4" xfId="1105" xr:uid="{00000000-0005-0000-0000-00002D010000}"/>
    <cellStyle name="20% - Accent3 2 4 2" xfId="1106" xr:uid="{00000000-0005-0000-0000-00002E010000}"/>
    <cellStyle name="20% - Accent3 2 4 2 2" xfId="37298" xr:uid="{00000000-0005-0000-0000-00002F010000}"/>
    <cellStyle name="20% - Accent3 2 4 3" xfId="37297" xr:uid="{00000000-0005-0000-0000-000030010000}"/>
    <cellStyle name="20% - Accent3 2 5" xfId="1107" xr:uid="{00000000-0005-0000-0000-000031010000}"/>
    <cellStyle name="20% - Accent3 2 5 2" xfId="1108" xr:uid="{00000000-0005-0000-0000-000032010000}"/>
    <cellStyle name="20% - Accent3 2 5 2 2" xfId="37300" xr:uid="{00000000-0005-0000-0000-000033010000}"/>
    <cellStyle name="20% - Accent3 2 5 3" xfId="37299" xr:uid="{00000000-0005-0000-0000-000034010000}"/>
    <cellStyle name="20% - Accent3 2 6" xfId="1109" xr:uid="{00000000-0005-0000-0000-000035010000}"/>
    <cellStyle name="20% - Accent3 2 6 2" xfId="1110" xr:uid="{00000000-0005-0000-0000-000036010000}"/>
    <cellStyle name="20% - Accent3 2 6 2 2" xfId="37302" xr:uid="{00000000-0005-0000-0000-000037010000}"/>
    <cellStyle name="20% - Accent3 2 6 3" xfId="37301" xr:uid="{00000000-0005-0000-0000-000038010000}"/>
    <cellStyle name="20% - Accent3 2 7" xfId="1111" xr:uid="{00000000-0005-0000-0000-000039010000}"/>
    <cellStyle name="20% - Accent3 2 7 2" xfId="37303" xr:uid="{00000000-0005-0000-0000-00003A010000}"/>
    <cellStyle name="20% - Accent3 2 8" xfId="1112" xr:uid="{00000000-0005-0000-0000-00003B010000}"/>
    <cellStyle name="20% - Accent3 2 8 2" xfId="37304" xr:uid="{00000000-0005-0000-0000-00003C010000}"/>
    <cellStyle name="20% - Accent3 2 9" xfId="2340" xr:uid="{00000000-0005-0000-0000-00003D010000}"/>
    <cellStyle name="20% - Accent3 3" xfId="1113" xr:uid="{00000000-0005-0000-0000-00003E010000}"/>
    <cellStyle name="20% - Accent3 3 2" xfId="1114" xr:uid="{00000000-0005-0000-0000-00003F010000}"/>
    <cellStyle name="20% - Accent3 3 2 2" xfId="1115" xr:uid="{00000000-0005-0000-0000-000040010000}"/>
    <cellStyle name="20% - Accent3 3 2 2 2" xfId="37307" xr:uid="{00000000-0005-0000-0000-000041010000}"/>
    <cellStyle name="20% - Accent3 3 2 3" xfId="37306" xr:uid="{00000000-0005-0000-0000-000042010000}"/>
    <cellStyle name="20% - Accent3 3 3" xfId="1116" xr:uid="{00000000-0005-0000-0000-000043010000}"/>
    <cellStyle name="20% - Accent3 3 3 2" xfId="37308" xr:uid="{00000000-0005-0000-0000-000044010000}"/>
    <cellStyle name="20% - Accent3 3 4" xfId="2341" xr:uid="{00000000-0005-0000-0000-000045010000}"/>
    <cellStyle name="20% - Accent3 3 5" xfId="37305" xr:uid="{00000000-0005-0000-0000-000046010000}"/>
    <cellStyle name="20% - Accent3 4" xfId="1117" xr:uid="{00000000-0005-0000-0000-000047010000}"/>
    <cellStyle name="20% - Accent3 4 2" xfId="1118" xr:uid="{00000000-0005-0000-0000-000048010000}"/>
    <cellStyle name="20% - Accent3 4 2 2" xfId="37310" xr:uid="{00000000-0005-0000-0000-000049010000}"/>
    <cellStyle name="20% - Accent3 4 3" xfId="37309" xr:uid="{00000000-0005-0000-0000-00004A010000}"/>
    <cellStyle name="20% - Accent3 5" xfId="1119" xr:uid="{00000000-0005-0000-0000-00004B010000}"/>
    <cellStyle name="20% - Accent3 5 2" xfId="1120" xr:uid="{00000000-0005-0000-0000-00004C010000}"/>
    <cellStyle name="20% - Accent3 5 2 2" xfId="37312" xr:uid="{00000000-0005-0000-0000-00004D010000}"/>
    <cellStyle name="20% - Accent3 5 3" xfId="37311" xr:uid="{00000000-0005-0000-0000-00004E010000}"/>
    <cellStyle name="20% - Accent3 6" xfId="1121" xr:uid="{00000000-0005-0000-0000-00004F010000}"/>
    <cellStyle name="20% - Accent3 6 2" xfId="1122" xr:uid="{00000000-0005-0000-0000-000050010000}"/>
    <cellStyle name="20% - Accent3 6 2 2" xfId="37314" xr:uid="{00000000-0005-0000-0000-000051010000}"/>
    <cellStyle name="20% - Accent3 6 3" xfId="37313" xr:uid="{00000000-0005-0000-0000-000052010000}"/>
    <cellStyle name="20% - Accent3 7" xfId="1123" xr:uid="{00000000-0005-0000-0000-000053010000}"/>
    <cellStyle name="20% - Accent3 7 2" xfId="37315" xr:uid="{00000000-0005-0000-0000-000054010000}"/>
    <cellStyle name="20% - Accent3 8" xfId="1124" xr:uid="{00000000-0005-0000-0000-000055010000}"/>
    <cellStyle name="20% - Accent3 9" xfId="1125" xr:uid="{00000000-0005-0000-0000-000056010000}"/>
    <cellStyle name="20% - Accent4 10" xfId="1126" xr:uid="{00000000-0005-0000-0000-000057010000}"/>
    <cellStyle name="20% - Accent4 2" xfId="124" xr:uid="{00000000-0005-0000-0000-000058010000}"/>
    <cellStyle name="20% - Accent4 2 2" xfId="1127" xr:uid="{00000000-0005-0000-0000-000059010000}"/>
    <cellStyle name="20% - Accent4 2 2 2" xfId="1128" xr:uid="{00000000-0005-0000-0000-00005A010000}"/>
    <cellStyle name="20% - Accent4 2 2 2 2" xfId="37317" xr:uid="{00000000-0005-0000-0000-00005B010000}"/>
    <cellStyle name="20% - Accent4 2 2 3" xfId="37316" xr:uid="{00000000-0005-0000-0000-00005C010000}"/>
    <cellStyle name="20% - Accent4 2 3" xfId="1129" xr:uid="{00000000-0005-0000-0000-00005D010000}"/>
    <cellStyle name="20% - Accent4 2 3 2" xfId="1130" xr:uid="{00000000-0005-0000-0000-00005E010000}"/>
    <cellStyle name="20% - Accent4 2 3 2 2" xfId="37319" xr:uid="{00000000-0005-0000-0000-00005F010000}"/>
    <cellStyle name="20% - Accent4 2 3 3" xfId="37318" xr:uid="{00000000-0005-0000-0000-000060010000}"/>
    <cellStyle name="20% - Accent4 2 4" xfId="1131" xr:uid="{00000000-0005-0000-0000-000061010000}"/>
    <cellStyle name="20% - Accent4 2 4 2" xfId="1132" xr:uid="{00000000-0005-0000-0000-000062010000}"/>
    <cellStyle name="20% - Accent4 2 4 2 2" xfId="37321" xr:uid="{00000000-0005-0000-0000-000063010000}"/>
    <cellStyle name="20% - Accent4 2 4 3" xfId="37320" xr:uid="{00000000-0005-0000-0000-000064010000}"/>
    <cellStyle name="20% - Accent4 2 5" xfId="1133" xr:uid="{00000000-0005-0000-0000-000065010000}"/>
    <cellStyle name="20% - Accent4 2 5 2" xfId="1134" xr:uid="{00000000-0005-0000-0000-000066010000}"/>
    <cellStyle name="20% - Accent4 2 5 2 2" xfId="37323" xr:uid="{00000000-0005-0000-0000-000067010000}"/>
    <cellStyle name="20% - Accent4 2 5 3" xfId="37322" xr:uid="{00000000-0005-0000-0000-000068010000}"/>
    <cellStyle name="20% - Accent4 2 6" xfId="1135" xr:uid="{00000000-0005-0000-0000-000069010000}"/>
    <cellStyle name="20% - Accent4 2 6 2" xfId="1136" xr:uid="{00000000-0005-0000-0000-00006A010000}"/>
    <cellStyle name="20% - Accent4 2 6 2 2" xfId="37325" xr:uid="{00000000-0005-0000-0000-00006B010000}"/>
    <cellStyle name="20% - Accent4 2 6 3" xfId="37324" xr:uid="{00000000-0005-0000-0000-00006C010000}"/>
    <cellStyle name="20% - Accent4 2 7" xfId="1137" xr:uid="{00000000-0005-0000-0000-00006D010000}"/>
    <cellStyle name="20% - Accent4 2 7 2" xfId="37326" xr:uid="{00000000-0005-0000-0000-00006E010000}"/>
    <cellStyle name="20% - Accent4 2 8" xfId="1138" xr:uid="{00000000-0005-0000-0000-00006F010000}"/>
    <cellStyle name="20% - Accent4 2 8 2" xfId="37327" xr:uid="{00000000-0005-0000-0000-000070010000}"/>
    <cellStyle name="20% - Accent4 2 9" xfId="2342" xr:uid="{00000000-0005-0000-0000-000071010000}"/>
    <cellStyle name="20% - Accent4 3" xfId="1139" xr:uid="{00000000-0005-0000-0000-000072010000}"/>
    <cellStyle name="20% - Accent4 3 2" xfId="1140" xr:uid="{00000000-0005-0000-0000-000073010000}"/>
    <cellStyle name="20% - Accent4 3 2 2" xfId="1141" xr:uid="{00000000-0005-0000-0000-000074010000}"/>
    <cellStyle name="20% - Accent4 3 2 2 2" xfId="37330" xr:uid="{00000000-0005-0000-0000-000075010000}"/>
    <cellStyle name="20% - Accent4 3 2 3" xfId="37329" xr:uid="{00000000-0005-0000-0000-000076010000}"/>
    <cellStyle name="20% - Accent4 3 3" xfId="1142" xr:uid="{00000000-0005-0000-0000-000077010000}"/>
    <cellStyle name="20% - Accent4 3 3 2" xfId="37331" xr:uid="{00000000-0005-0000-0000-000078010000}"/>
    <cellStyle name="20% - Accent4 3 4" xfId="2343" xr:uid="{00000000-0005-0000-0000-000079010000}"/>
    <cellStyle name="20% - Accent4 3 5" xfId="37328" xr:uid="{00000000-0005-0000-0000-00007A010000}"/>
    <cellStyle name="20% - Accent4 4" xfId="1143" xr:uid="{00000000-0005-0000-0000-00007B010000}"/>
    <cellStyle name="20% - Accent4 4 2" xfId="1144" xr:uid="{00000000-0005-0000-0000-00007C010000}"/>
    <cellStyle name="20% - Accent4 4 2 2" xfId="37333" xr:uid="{00000000-0005-0000-0000-00007D010000}"/>
    <cellStyle name="20% - Accent4 4 3" xfId="37332" xr:uid="{00000000-0005-0000-0000-00007E010000}"/>
    <cellStyle name="20% - Accent4 5" xfId="1145" xr:uid="{00000000-0005-0000-0000-00007F010000}"/>
    <cellStyle name="20% - Accent4 5 2" xfId="1146" xr:uid="{00000000-0005-0000-0000-000080010000}"/>
    <cellStyle name="20% - Accent4 5 2 2" xfId="37335" xr:uid="{00000000-0005-0000-0000-000081010000}"/>
    <cellStyle name="20% - Accent4 5 3" xfId="37334" xr:uid="{00000000-0005-0000-0000-000082010000}"/>
    <cellStyle name="20% - Accent4 6" xfId="1147" xr:uid="{00000000-0005-0000-0000-000083010000}"/>
    <cellStyle name="20% - Accent4 6 2" xfId="1148" xr:uid="{00000000-0005-0000-0000-000084010000}"/>
    <cellStyle name="20% - Accent4 6 2 2" xfId="37337" xr:uid="{00000000-0005-0000-0000-000085010000}"/>
    <cellStyle name="20% - Accent4 6 3" xfId="37336" xr:uid="{00000000-0005-0000-0000-000086010000}"/>
    <cellStyle name="20% - Accent4 7" xfId="1149" xr:uid="{00000000-0005-0000-0000-000087010000}"/>
    <cellStyle name="20% - Accent4 7 2" xfId="37338" xr:uid="{00000000-0005-0000-0000-000088010000}"/>
    <cellStyle name="20% - Accent4 8" xfId="1150" xr:uid="{00000000-0005-0000-0000-000089010000}"/>
    <cellStyle name="20% - Accent4 9" xfId="1151" xr:uid="{00000000-0005-0000-0000-00008A010000}"/>
    <cellStyle name="20% - Accent5 10" xfId="1152" xr:uid="{00000000-0005-0000-0000-00008B010000}"/>
    <cellStyle name="20% - Accent5 2" xfId="125" xr:uid="{00000000-0005-0000-0000-00008C010000}"/>
    <cellStyle name="20% - Accent5 2 2" xfId="1153" xr:uid="{00000000-0005-0000-0000-00008D010000}"/>
    <cellStyle name="20% - Accent5 2 2 2" xfId="1154" xr:uid="{00000000-0005-0000-0000-00008E010000}"/>
    <cellStyle name="20% - Accent5 2 2 2 2" xfId="37340" xr:uid="{00000000-0005-0000-0000-00008F010000}"/>
    <cellStyle name="20% - Accent5 2 2 3" xfId="37339" xr:uid="{00000000-0005-0000-0000-000090010000}"/>
    <cellStyle name="20% - Accent5 2 3" xfId="1155" xr:uid="{00000000-0005-0000-0000-000091010000}"/>
    <cellStyle name="20% - Accent5 2 3 2" xfId="1156" xr:uid="{00000000-0005-0000-0000-000092010000}"/>
    <cellStyle name="20% - Accent5 2 3 2 2" xfId="37342" xr:uid="{00000000-0005-0000-0000-000093010000}"/>
    <cellStyle name="20% - Accent5 2 3 3" xfId="37341" xr:uid="{00000000-0005-0000-0000-000094010000}"/>
    <cellStyle name="20% - Accent5 2 4" xfId="1157" xr:uid="{00000000-0005-0000-0000-000095010000}"/>
    <cellStyle name="20% - Accent5 2 4 2" xfId="1158" xr:uid="{00000000-0005-0000-0000-000096010000}"/>
    <cellStyle name="20% - Accent5 2 4 2 2" xfId="37344" xr:uid="{00000000-0005-0000-0000-000097010000}"/>
    <cellStyle name="20% - Accent5 2 4 3" xfId="37343" xr:uid="{00000000-0005-0000-0000-000098010000}"/>
    <cellStyle name="20% - Accent5 2 5" xfId="1159" xr:uid="{00000000-0005-0000-0000-000099010000}"/>
    <cellStyle name="20% - Accent5 2 5 2" xfId="1160" xr:uid="{00000000-0005-0000-0000-00009A010000}"/>
    <cellStyle name="20% - Accent5 2 5 2 2" xfId="37346" xr:uid="{00000000-0005-0000-0000-00009B010000}"/>
    <cellStyle name="20% - Accent5 2 5 3" xfId="37345" xr:uid="{00000000-0005-0000-0000-00009C010000}"/>
    <cellStyle name="20% - Accent5 2 6" xfId="1161" xr:uid="{00000000-0005-0000-0000-00009D010000}"/>
    <cellStyle name="20% - Accent5 2 6 2" xfId="1162" xr:uid="{00000000-0005-0000-0000-00009E010000}"/>
    <cellStyle name="20% - Accent5 2 6 2 2" xfId="37348" xr:uid="{00000000-0005-0000-0000-00009F010000}"/>
    <cellStyle name="20% - Accent5 2 6 3" xfId="37347" xr:uid="{00000000-0005-0000-0000-0000A0010000}"/>
    <cellStyle name="20% - Accent5 2 7" xfId="1163" xr:uid="{00000000-0005-0000-0000-0000A1010000}"/>
    <cellStyle name="20% - Accent5 2 7 2" xfId="37349" xr:uid="{00000000-0005-0000-0000-0000A2010000}"/>
    <cellStyle name="20% - Accent5 2 8" xfId="1164" xr:uid="{00000000-0005-0000-0000-0000A3010000}"/>
    <cellStyle name="20% - Accent5 2 8 2" xfId="37350" xr:uid="{00000000-0005-0000-0000-0000A4010000}"/>
    <cellStyle name="20% - Accent5 2 9" xfId="2344" xr:uid="{00000000-0005-0000-0000-0000A5010000}"/>
    <cellStyle name="20% - Accent5 3" xfId="1165" xr:uid="{00000000-0005-0000-0000-0000A6010000}"/>
    <cellStyle name="20% - Accent5 3 2" xfId="1166" xr:uid="{00000000-0005-0000-0000-0000A7010000}"/>
    <cellStyle name="20% - Accent5 3 2 2" xfId="1167" xr:uid="{00000000-0005-0000-0000-0000A8010000}"/>
    <cellStyle name="20% - Accent5 3 2 2 2" xfId="37353" xr:uid="{00000000-0005-0000-0000-0000A9010000}"/>
    <cellStyle name="20% - Accent5 3 2 3" xfId="37352" xr:uid="{00000000-0005-0000-0000-0000AA010000}"/>
    <cellStyle name="20% - Accent5 3 3" xfId="1168" xr:uid="{00000000-0005-0000-0000-0000AB010000}"/>
    <cellStyle name="20% - Accent5 3 3 2" xfId="37354" xr:uid="{00000000-0005-0000-0000-0000AC010000}"/>
    <cellStyle name="20% - Accent5 3 4" xfId="2345" xr:uid="{00000000-0005-0000-0000-0000AD010000}"/>
    <cellStyle name="20% - Accent5 3 5" xfId="37351" xr:uid="{00000000-0005-0000-0000-0000AE010000}"/>
    <cellStyle name="20% - Accent5 4" xfId="1169" xr:uid="{00000000-0005-0000-0000-0000AF010000}"/>
    <cellStyle name="20% - Accent5 4 2" xfId="1170" xr:uid="{00000000-0005-0000-0000-0000B0010000}"/>
    <cellStyle name="20% - Accent5 4 2 2" xfId="37356" xr:uid="{00000000-0005-0000-0000-0000B1010000}"/>
    <cellStyle name="20% - Accent5 4 3" xfId="37355" xr:uid="{00000000-0005-0000-0000-0000B2010000}"/>
    <cellStyle name="20% - Accent5 5" xfId="1171" xr:uid="{00000000-0005-0000-0000-0000B3010000}"/>
    <cellStyle name="20% - Accent5 5 2" xfId="1172" xr:uid="{00000000-0005-0000-0000-0000B4010000}"/>
    <cellStyle name="20% - Accent5 5 2 2" xfId="37358" xr:uid="{00000000-0005-0000-0000-0000B5010000}"/>
    <cellStyle name="20% - Accent5 5 3" xfId="37357" xr:uid="{00000000-0005-0000-0000-0000B6010000}"/>
    <cellStyle name="20% - Accent5 6" xfId="1173" xr:uid="{00000000-0005-0000-0000-0000B7010000}"/>
    <cellStyle name="20% - Accent5 6 2" xfId="1174" xr:uid="{00000000-0005-0000-0000-0000B8010000}"/>
    <cellStyle name="20% - Accent5 6 2 2" xfId="37360" xr:uid="{00000000-0005-0000-0000-0000B9010000}"/>
    <cellStyle name="20% - Accent5 6 3" xfId="37359" xr:uid="{00000000-0005-0000-0000-0000BA010000}"/>
    <cellStyle name="20% - Accent5 7" xfId="1175" xr:uid="{00000000-0005-0000-0000-0000BB010000}"/>
    <cellStyle name="20% - Accent5 7 2" xfId="37361" xr:uid="{00000000-0005-0000-0000-0000BC010000}"/>
    <cellStyle name="20% - Accent5 8" xfId="1176" xr:uid="{00000000-0005-0000-0000-0000BD010000}"/>
    <cellStyle name="20% - Accent5 9" xfId="1177" xr:uid="{00000000-0005-0000-0000-0000BE010000}"/>
    <cellStyle name="20% - Accent6 10" xfId="1178" xr:uid="{00000000-0005-0000-0000-0000BF010000}"/>
    <cellStyle name="20% - Accent6 2" xfId="126" xr:uid="{00000000-0005-0000-0000-0000C0010000}"/>
    <cellStyle name="20% - Accent6 2 2" xfId="1179" xr:uid="{00000000-0005-0000-0000-0000C1010000}"/>
    <cellStyle name="20% - Accent6 2 2 2" xfId="1180" xr:uid="{00000000-0005-0000-0000-0000C2010000}"/>
    <cellStyle name="20% - Accent6 2 2 2 2" xfId="37363" xr:uid="{00000000-0005-0000-0000-0000C3010000}"/>
    <cellStyle name="20% - Accent6 2 2 3" xfId="37362" xr:uid="{00000000-0005-0000-0000-0000C4010000}"/>
    <cellStyle name="20% - Accent6 2 3" xfId="1181" xr:uid="{00000000-0005-0000-0000-0000C5010000}"/>
    <cellStyle name="20% - Accent6 2 3 2" xfId="1182" xr:uid="{00000000-0005-0000-0000-0000C6010000}"/>
    <cellStyle name="20% - Accent6 2 3 2 2" xfId="37365" xr:uid="{00000000-0005-0000-0000-0000C7010000}"/>
    <cellStyle name="20% - Accent6 2 3 3" xfId="37364" xr:uid="{00000000-0005-0000-0000-0000C8010000}"/>
    <cellStyle name="20% - Accent6 2 4" xfId="1183" xr:uid="{00000000-0005-0000-0000-0000C9010000}"/>
    <cellStyle name="20% - Accent6 2 4 2" xfId="1184" xr:uid="{00000000-0005-0000-0000-0000CA010000}"/>
    <cellStyle name="20% - Accent6 2 4 2 2" xfId="37367" xr:uid="{00000000-0005-0000-0000-0000CB010000}"/>
    <cellStyle name="20% - Accent6 2 4 3" xfId="37366" xr:uid="{00000000-0005-0000-0000-0000CC010000}"/>
    <cellStyle name="20% - Accent6 2 5" xfId="1185" xr:uid="{00000000-0005-0000-0000-0000CD010000}"/>
    <cellStyle name="20% - Accent6 2 5 2" xfId="1186" xr:uid="{00000000-0005-0000-0000-0000CE010000}"/>
    <cellStyle name="20% - Accent6 2 5 2 2" xfId="37369" xr:uid="{00000000-0005-0000-0000-0000CF010000}"/>
    <cellStyle name="20% - Accent6 2 5 3" xfId="37368" xr:uid="{00000000-0005-0000-0000-0000D0010000}"/>
    <cellStyle name="20% - Accent6 2 6" xfId="1187" xr:uid="{00000000-0005-0000-0000-0000D1010000}"/>
    <cellStyle name="20% - Accent6 2 6 2" xfId="1188" xr:uid="{00000000-0005-0000-0000-0000D2010000}"/>
    <cellStyle name="20% - Accent6 2 6 2 2" xfId="37371" xr:uid="{00000000-0005-0000-0000-0000D3010000}"/>
    <cellStyle name="20% - Accent6 2 6 3" xfId="37370" xr:uid="{00000000-0005-0000-0000-0000D4010000}"/>
    <cellStyle name="20% - Accent6 2 7" xfId="1189" xr:uid="{00000000-0005-0000-0000-0000D5010000}"/>
    <cellStyle name="20% - Accent6 2 7 2" xfId="37372" xr:uid="{00000000-0005-0000-0000-0000D6010000}"/>
    <cellStyle name="20% - Accent6 2 8" xfId="1190" xr:uid="{00000000-0005-0000-0000-0000D7010000}"/>
    <cellStyle name="20% - Accent6 2 8 2" xfId="37373" xr:uid="{00000000-0005-0000-0000-0000D8010000}"/>
    <cellStyle name="20% - Accent6 2 9" xfId="2346" xr:uid="{00000000-0005-0000-0000-0000D9010000}"/>
    <cellStyle name="20% - Accent6 3" xfId="1191" xr:uid="{00000000-0005-0000-0000-0000DA010000}"/>
    <cellStyle name="20% - Accent6 3 2" xfId="1192" xr:uid="{00000000-0005-0000-0000-0000DB010000}"/>
    <cellStyle name="20% - Accent6 3 2 2" xfId="1193" xr:uid="{00000000-0005-0000-0000-0000DC010000}"/>
    <cellStyle name="20% - Accent6 3 2 2 2" xfId="37376" xr:uid="{00000000-0005-0000-0000-0000DD010000}"/>
    <cellStyle name="20% - Accent6 3 2 3" xfId="37375" xr:uid="{00000000-0005-0000-0000-0000DE010000}"/>
    <cellStyle name="20% - Accent6 3 3" xfId="1194" xr:uid="{00000000-0005-0000-0000-0000DF010000}"/>
    <cellStyle name="20% - Accent6 3 3 2" xfId="37377" xr:uid="{00000000-0005-0000-0000-0000E0010000}"/>
    <cellStyle name="20% - Accent6 3 4" xfId="2347" xr:uid="{00000000-0005-0000-0000-0000E1010000}"/>
    <cellStyle name="20% - Accent6 3 5" xfId="37374" xr:uid="{00000000-0005-0000-0000-0000E2010000}"/>
    <cellStyle name="20% - Accent6 4" xfId="1195" xr:uid="{00000000-0005-0000-0000-0000E3010000}"/>
    <cellStyle name="20% - Accent6 4 2" xfId="1196" xr:uid="{00000000-0005-0000-0000-0000E4010000}"/>
    <cellStyle name="20% - Accent6 4 2 2" xfId="37379" xr:uid="{00000000-0005-0000-0000-0000E5010000}"/>
    <cellStyle name="20% - Accent6 4 3" xfId="37378" xr:uid="{00000000-0005-0000-0000-0000E6010000}"/>
    <cellStyle name="20% - Accent6 5" xfId="1197" xr:uid="{00000000-0005-0000-0000-0000E7010000}"/>
    <cellStyle name="20% - Accent6 5 2" xfId="1198" xr:uid="{00000000-0005-0000-0000-0000E8010000}"/>
    <cellStyle name="20% - Accent6 5 2 2" xfId="37381" xr:uid="{00000000-0005-0000-0000-0000E9010000}"/>
    <cellStyle name="20% - Accent6 5 3" xfId="37380" xr:uid="{00000000-0005-0000-0000-0000EA010000}"/>
    <cellStyle name="20% - Accent6 6" xfId="1199" xr:uid="{00000000-0005-0000-0000-0000EB010000}"/>
    <cellStyle name="20% - Accent6 6 2" xfId="1200" xr:uid="{00000000-0005-0000-0000-0000EC010000}"/>
    <cellStyle name="20% - Accent6 6 2 2" xfId="37383" xr:uid="{00000000-0005-0000-0000-0000ED010000}"/>
    <cellStyle name="20% - Accent6 6 3" xfId="37382" xr:uid="{00000000-0005-0000-0000-0000EE010000}"/>
    <cellStyle name="20% - Accent6 7" xfId="1201" xr:uid="{00000000-0005-0000-0000-0000EF010000}"/>
    <cellStyle name="20% - Accent6 7 2" xfId="37384" xr:uid="{00000000-0005-0000-0000-0000F0010000}"/>
    <cellStyle name="20% - Accent6 8" xfId="1202" xr:uid="{00000000-0005-0000-0000-0000F1010000}"/>
    <cellStyle name="20% - Accent6 9" xfId="1203" xr:uid="{00000000-0005-0000-0000-0000F2010000}"/>
    <cellStyle name="40% - Accent1 10" xfId="1204" xr:uid="{00000000-0005-0000-0000-0000F3010000}"/>
    <cellStyle name="40% - Accent1 2" xfId="127" xr:uid="{00000000-0005-0000-0000-0000F4010000}"/>
    <cellStyle name="40% - Accent1 2 2" xfId="1205" xr:uid="{00000000-0005-0000-0000-0000F5010000}"/>
    <cellStyle name="40% - Accent1 2 2 2" xfId="1206" xr:uid="{00000000-0005-0000-0000-0000F6010000}"/>
    <cellStyle name="40% - Accent1 2 2 2 2" xfId="37386" xr:uid="{00000000-0005-0000-0000-0000F7010000}"/>
    <cellStyle name="40% - Accent1 2 2 3" xfId="37385" xr:uid="{00000000-0005-0000-0000-0000F8010000}"/>
    <cellStyle name="40% - Accent1 2 3" xfId="1207" xr:uid="{00000000-0005-0000-0000-0000F9010000}"/>
    <cellStyle name="40% - Accent1 2 3 2" xfId="1208" xr:uid="{00000000-0005-0000-0000-0000FA010000}"/>
    <cellStyle name="40% - Accent1 2 3 2 2" xfId="37388" xr:uid="{00000000-0005-0000-0000-0000FB010000}"/>
    <cellStyle name="40% - Accent1 2 3 3" xfId="37387" xr:uid="{00000000-0005-0000-0000-0000FC010000}"/>
    <cellStyle name="40% - Accent1 2 4" xfId="1209" xr:uid="{00000000-0005-0000-0000-0000FD010000}"/>
    <cellStyle name="40% - Accent1 2 4 2" xfId="1210" xr:uid="{00000000-0005-0000-0000-0000FE010000}"/>
    <cellStyle name="40% - Accent1 2 4 2 2" xfId="37390" xr:uid="{00000000-0005-0000-0000-0000FF010000}"/>
    <cellStyle name="40% - Accent1 2 4 3" xfId="37389" xr:uid="{00000000-0005-0000-0000-000000020000}"/>
    <cellStyle name="40% - Accent1 2 5" xfId="1211" xr:uid="{00000000-0005-0000-0000-000001020000}"/>
    <cellStyle name="40% - Accent1 2 5 2" xfId="1212" xr:uid="{00000000-0005-0000-0000-000002020000}"/>
    <cellStyle name="40% - Accent1 2 5 2 2" xfId="37392" xr:uid="{00000000-0005-0000-0000-000003020000}"/>
    <cellStyle name="40% - Accent1 2 5 3" xfId="37391" xr:uid="{00000000-0005-0000-0000-000004020000}"/>
    <cellStyle name="40% - Accent1 2 6" xfId="1213" xr:uid="{00000000-0005-0000-0000-000005020000}"/>
    <cellStyle name="40% - Accent1 2 6 2" xfId="1214" xr:uid="{00000000-0005-0000-0000-000006020000}"/>
    <cellStyle name="40% - Accent1 2 6 2 2" xfId="37394" xr:uid="{00000000-0005-0000-0000-000007020000}"/>
    <cellStyle name="40% - Accent1 2 6 3" xfId="37393" xr:uid="{00000000-0005-0000-0000-000008020000}"/>
    <cellStyle name="40% - Accent1 2 7" xfId="1215" xr:uid="{00000000-0005-0000-0000-000009020000}"/>
    <cellStyle name="40% - Accent1 2 7 2" xfId="37395" xr:uid="{00000000-0005-0000-0000-00000A020000}"/>
    <cellStyle name="40% - Accent1 2 8" xfId="1216" xr:uid="{00000000-0005-0000-0000-00000B020000}"/>
    <cellStyle name="40% - Accent1 2 8 2" xfId="37396" xr:uid="{00000000-0005-0000-0000-00000C020000}"/>
    <cellStyle name="40% - Accent1 2 9" xfId="2348" xr:uid="{00000000-0005-0000-0000-00000D020000}"/>
    <cellStyle name="40% - Accent1 3" xfId="1217" xr:uid="{00000000-0005-0000-0000-00000E020000}"/>
    <cellStyle name="40% - Accent1 3 2" xfId="1218" xr:uid="{00000000-0005-0000-0000-00000F020000}"/>
    <cellStyle name="40% - Accent1 3 2 2" xfId="1219" xr:uid="{00000000-0005-0000-0000-000010020000}"/>
    <cellStyle name="40% - Accent1 3 2 2 2" xfId="37399" xr:uid="{00000000-0005-0000-0000-000011020000}"/>
    <cellStyle name="40% - Accent1 3 2 3" xfId="37398" xr:uid="{00000000-0005-0000-0000-000012020000}"/>
    <cellStyle name="40% - Accent1 3 3" xfId="1220" xr:uid="{00000000-0005-0000-0000-000013020000}"/>
    <cellStyle name="40% - Accent1 3 3 2" xfId="37400" xr:uid="{00000000-0005-0000-0000-000014020000}"/>
    <cellStyle name="40% - Accent1 3 4" xfId="2349" xr:uid="{00000000-0005-0000-0000-000015020000}"/>
    <cellStyle name="40% - Accent1 3 5" xfId="37397" xr:uid="{00000000-0005-0000-0000-000016020000}"/>
    <cellStyle name="40% - Accent1 4" xfId="1221" xr:uid="{00000000-0005-0000-0000-000017020000}"/>
    <cellStyle name="40% - Accent1 4 2" xfId="1222" xr:uid="{00000000-0005-0000-0000-000018020000}"/>
    <cellStyle name="40% - Accent1 4 2 2" xfId="37402" xr:uid="{00000000-0005-0000-0000-000019020000}"/>
    <cellStyle name="40% - Accent1 4 3" xfId="37401" xr:uid="{00000000-0005-0000-0000-00001A020000}"/>
    <cellStyle name="40% - Accent1 5" xfId="1223" xr:uid="{00000000-0005-0000-0000-00001B020000}"/>
    <cellStyle name="40% - Accent1 5 2" xfId="1224" xr:uid="{00000000-0005-0000-0000-00001C020000}"/>
    <cellStyle name="40% - Accent1 5 2 2" xfId="37404" xr:uid="{00000000-0005-0000-0000-00001D020000}"/>
    <cellStyle name="40% - Accent1 5 3" xfId="37403" xr:uid="{00000000-0005-0000-0000-00001E020000}"/>
    <cellStyle name="40% - Accent1 6" xfId="1225" xr:uid="{00000000-0005-0000-0000-00001F020000}"/>
    <cellStyle name="40% - Accent1 6 2" xfId="1226" xr:uid="{00000000-0005-0000-0000-000020020000}"/>
    <cellStyle name="40% - Accent1 6 2 2" xfId="37406" xr:uid="{00000000-0005-0000-0000-000021020000}"/>
    <cellStyle name="40% - Accent1 6 3" xfId="37405" xr:uid="{00000000-0005-0000-0000-000022020000}"/>
    <cellStyle name="40% - Accent1 7" xfId="1227" xr:uid="{00000000-0005-0000-0000-000023020000}"/>
    <cellStyle name="40% - Accent1 7 2" xfId="37407" xr:uid="{00000000-0005-0000-0000-000024020000}"/>
    <cellStyle name="40% - Accent1 8" xfId="1228" xr:uid="{00000000-0005-0000-0000-000025020000}"/>
    <cellStyle name="40% - Accent1 9" xfId="1229" xr:uid="{00000000-0005-0000-0000-000026020000}"/>
    <cellStyle name="40% - Accent2 10" xfId="1230" xr:uid="{00000000-0005-0000-0000-000027020000}"/>
    <cellStyle name="40% - Accent2 2" xfId="128" xr:uid="{00000000-0005-0000-0000-000028020000}"/>
    <cellStyle name="40% - Accent2 2 2" xfId="1231" xr:uid="{00000000-0005-0000-0000-000029020000}"/>
    <cellStyle name="40% - Accent2 2 2 2" xfId="1232" xr:uid="{00000000-0005-0000-0000-00002A020000}"/>
    <cellStyle name="40% - Accent2 2 2 2 2" xfId="37409" xr:uid="{00000000-0005-0000-0000-00002B020000}"/>
    <cellStyle name="40% - Accent2 2 2 3" xfId="37408" xr:uid="{00000000-0005-0000-0000-00002C020000}"/>
    <cellStyle name="40% - Accent2 2 3" xfId="1233" xr:uid="{00000000-0005-0000-0000-00002D020000}"/>
    <cellStyle name="40% - Accent2 2 3 2" xfId="1234" xr:uid="{00000000-0005-0000-0000-00002E020000}"/>
    <cellStyle name="40% - Accent2 2 3 2 2" xfId="37411" xr:uid="{00000000-0005-0000-0000-00002F020000}"/>
    <cellStyle name="40% - Accent2 2 3 3" xfId="37410" xr:uid="{00000000-0005-0000-0000-000030020000}"/>
    <cellStyle name="40% - Accent2 2 4" xfId="1235" xr:uid="{00000000-0005-0000-0000-000031020000}"/>
    <cellStyle name="40% - Accent2 2 4 2" xfId="1236" xr:uid="{00000000-0005-0000-0000-000032020000}"/>
    <cellStyle name="40% - Accent2 2 4 2 2" xfId="37413" xr:uid="{00000000-0005-0000-0000-000033020000}"/>
    <cellStyle name="40% - Accent2 2 4 3" xfId="37412" xr:uid="{00000000-0005-0000-0000-000034020000}"/>
    <cellStyle name="40% - Accent2 2 5" xfId="1237" xr:uid="{00000000-0005-0000-0000-000035020000}"/>
    <cellStyle name="40% - Accent2 2 5 2" xfId="1238" xr:uid="{00000000-0005-0000-0000-000036020000}"/>
    <cellStyle name="40% - Accent2 2 5 2 2" xfId="37415" xr:uid="{00000000-0005-0000-0000-000037020000}"/>
    <cellStyle name="40% - Accent2 2 5 3" xfId="37414" xr:uid="{00000000-0005-0000-0000-000038020000}"/>
    <cellStyle name="40% - Accent2 2 6" xfId="1239" xr:uid="{00000000-0005-0000-0000-000039020000}"/>
    <cellStyle name="40% - Accent2 2 6 2" xfId="1240" xr:uid="{00000000-0005-0000-0000-00003A020000}"/>
    <cellStyle name="40% - Accent2 2 6 2 2" xfId="37417" xr:uid="{00000000-0005-0000-0000-00003B020000}"/>
    <cellStyle name="40% - Accent2 2 6 3" xfId="37416" xr:uid="{00000000-0005-0000-0000-00003C020000}"/>
    <cellStyle name="40% - Accent2 2 7" xfId="1241" xr:uid="{00000000-0005-0000-0000-00003D020000}"/>
    <cellStyle name="40% - Accent2 2 7 2" xfId="37418" xr:uid="{00000000-0005-0000-0000-00003E020000}"/>
    <cellStyle name="40% - Accent2 2 8" xfId="1242" xr:uid="{00000000-0005-0000-0000-00003F020000}"/>
    <cellStyle name="40% - Accent2 2 8 2" xfId="37419" xr:uid="{00000000-0005-0000-0000-000040020000}"/>
    <cellStyle name="40% - Accent2 2 9" xfId="2350" xr:uid="{00000000-0005-0000-0000-000041020000}"/>
    <cellStyle name="40% - Accent2 3" xfId="1243" xr:uid="{00000000-0005-0000-0000-000042020000}"/>
    <cellStyle name="40% - Accent2 3 2" xfId="1244" xr:uid="{00000000-0005-0000-0000-000043020000}"/>
    <cellStyle name="40% - Accent2 3 2 2" xfId="1245" xr:uid="{00000000-0005-0000-0000-000044020000}"/>
    <cellStyle name="40% - Accent2 3 2 2 2" xfId="37422" xr:uid="{00000000-0005-0000-0000-000045020000}"/>
    <cellStyle name="40% - Accent2 3 2 3" xfId="37421" xr:uid="{00000000-0005-0000-0000-000046020000}"/>
    <cellStyle name="40% - Accent2 3 3" xfId="1246" xr:uid="{00000000-0005-0000-0000-000047020000}"/>
    <cellStyle name="40% - Accent2 3 3 2" xfId="37423" xr:uid="{00000000-0005-0000-0000-000048020000}"/>
    <cellStyle name="40% - Accent2 3 4" xfId="2351" xr:uid="{00000000-0005-0000-0000-000049020000}"/>
    <cellStyle name="40% - Accent2 3 5" xfId="37420" xr:uid="{00000000-0005-0000-0000-00004A020000}"/>
    <cellStyle name="40% - Accent2 4" xfId="1247" xr:uid="{00000000-0005-0000-0000-00004B020000}"/>
    <cellStyle name="40% - Accent2 4 2" xfId="1248" xr:uid="{00000000-0005-0000-0000-00004C020000}"/>
    <cellStyle name="40% - Accent2 4 2 2" xfId="37425" xr:uid="{00000000-0005-0000-0000-00004D020000}"/>
    <cellStyle name="40% - Accent2 4 3" xfId="37424" xr:uid="{00000000-0005-0000-0000-00004E020000}"/>
    <cellStyle name="40% - Accent2 5" xfId="1249" xr:uid="{00000000-0005-0000-0000-00004F020000}"/>
    <cellStyle name="40% - Accent2 5 2" xfId="1250" xr:uid="{00000000-0005-0000-0000-000050020000}"/>
    <cellStyle name="40% - Accent2 5 2 2" xfId="37427" xr:uid="{00000000-0005-0000-0000-000051020000}"/>
    <cellStyle name="40% - Accent2 5 3" xfId="37426" xr:uid="{00000000-0005-0000-0000-000052020000}"/>
    <cellStyle name="40% - Accent2 6" xfId="1251" xr:uid="{00000000-0005-0000-0000-000053020000}"/>
    <cellStyle name="40% - Accent2 6 2" xfId="1252" xr:uid="{00000000-0005-0000-0000-000054020000}"/>
    <cellStyle name="40% - Accent2 6 2 2" xfId="37429" xr:uid="{00000000-0005-0000-0000-000055020000}"/>
    <cellStyle name="40% - Accent2 6 3" xfId="37428" xr:uid="{00000000-0005-0000-0000-000056020000}"/>
    <cellStyle name="40% - Accent2 7" xfId="1253" xr:uid="{00000000-0005-0000-0000-000057020000}"/>
    <cellStyle name="40% - Accent2 7 2" xfId="37430" xr:uid="{00000000-0005-0000-0000-000058020000}"/>
    <cellStyle name="40% - Accent2 8" xfId="1254" xr:uid="{00000000-0005-0000-0000-000059020000}"/>
    <cellStyle name="40% - Accent2 9" xfId="1255" xr:uid="{00000000-0005-0000-0000-00005A020000}"/>
    <cellStyle name="40% - Accent3 10" xfId="1256" xr:uid="{00000000-0005-0000-0000-00005B020000}"/>
    <cellStyle name="40% - Accent3 2" xfId="129" xr:uid="{00000000-0005-0000-0000-00005C020000}"/>
    <cellStyle name="40% - Accent3 2 2" xfId="1257" xr:uid="{00000000-0005-0000-0000-00005D020000}"/>
    <cellStyle name="40% - Accent3 2 2 2" xfId="1258" xr:uid="{00000000-0005-0000-0000-00005E020000}"/>
    <cellStyle name="40% - Accent3 2 2 2 2" xfId="37432" xr:uid="{00000000-0005-0000-0000-00005F020000}"/>
    <cellStyle name="40% - Accent3 2 2 3" xfId="37431" xr:uid="{00000000-0005-0000-0000-000060020000}"/>
    <cellStyle name="40% - Accent3 2 3" xfId="1259" xr:uid="{00000000-0005-0000-0000-000061020000}"/>
    <cellStyle name="40% - Accent3 2 3 2" xfId="1260" xr:uid="{00000000-0005-0000-0000-000062020000}"/>
    <cellStyle name="40% - Accent3 2 3 2 2" xfId="37434" xr:uid="{00000000-0005-0000-0000-000063020000}"/>
    <cellStyle name="40% - Accent3 2 3 3" xfId="37433" xr:uid="{00000000-0005-0000-0000-000064020000}"/>
    <cellStyle name="40% - Accent3 2 4" xfId="1261" xr:uid="{00000000-0005-0000-0000-000065020000}"/>
    <cellStyle name="40% - Accent3 2 4 2" xfId="1262" xr:uid="{00000000-0005-0000-0000-000066020000}"/>
    <cellStyle name="40% - Accent3 2 4 2 2" xfId="37436" xr:uid="{00000000-0005-0000-0000-000067020000}"/>
    <cellStyle name="40% - Accent3 2 4 3" xfId="37435" xr:uid="{00000000-0005-0000-0000-000068020000}"/>
    <cellStyle name="40% - Accent3 2 5" xfId="1263" xr:uid="{00000000-0005-0000-0000-000069020000}"/>
    <cellStyle name="40% - Accent3 2 5 2" xfId="1264" xr:uid="{00000000-0005-0000-0000-00006A020000}"/>
    <cellStyle name="40% - Accent3 2 5 2 2" xfId="37438" xr:uid="{00000000-0005-0000-0000-00006B020000}"/>
    <cellStyle name="40% - Accent3 2 5 3" xfId="37437" xr:uid="{00000000-0005-0000-0000-00006C020000}"/>
    <cellStyle name="40% - Accent3 2 6" xfId="1265" xr:uid="{00000000-0005-0000-0000-00006D020000}"/>
    <cellStyle name="40% - Accent3 2 6 2" xfId="1266" xr:uid="{00000000-0005-0000-0000-00006E020000}"/>
    <cellStyle name="40% - Accent3 2 6 2 2" xfId="37440" xr:uid="{00000000-0005-0000-0000-00006F020000}"/>
    <cellStyle name="40% - Accent3 2 6 3" xfId="37439" xr:uid="{00000000-0005-0000-0000-000070020000}"/>
    <cellStyle name="40% - Accent3 2 7" xfId="1267" xr:uid="{00000000-0005-0000-0000-000071020000}"/>
    <cellStyle name="40% - Accent3 2 7 2" xfId="37441" xr:uid="{00000000-0005-0000-0000-000072020000}"/>
    <cellStyle name="40% - Accent3 2 8" xfId="1268" xr:uid="{00000000-0005-0000-0000-000073020000}"/>
    <cellStyle name="40% - Accent3 2 8 2" xfId="37442" xr:uid="{00000000-0005-0000-0000-000074020000}"/>
    <cellStyle name="40% - Accent3 2 9" xfId="2352" xr:uid="{00000000-0005-0000-0000-000075020000}"/>
    <cellStyle name="40% - Accent3 3" xfId="1269" xr:uid="{00000000-0005-0000-0000-000076020000}"/>
    <cellStyle name="40% - Accent3 3 2" xfId="1270" xr:uid="{00000000-0005-0000-0000-000077020000}"/>
    <cellStyle name="40% - Accent3 3 2 2" xfId="1271" xr:uid="{00000000-0005-0000-0000-000078020000}"/>
    <cellStyle name="40% - Accent3 3 2 2 2" xfId="37445" xr:uid="{00000000-0005-0000-0000-000079020000}"/>
    <cellStyle name="40% - Accent3 3 2 3" xfId="37444" xr:uid="{00000000-0005-0000-0000-00007A020000}"/>
    <cellStyle name="40% - Accent3 3 3" xfId="1272" xr:uid="{00000000-0005-0000-0000-00007B020000}"/>
    <cellStyle name="40% - Accent3 3 3 2" xfId="37446" xr:uid="{00000000-0005-0000-0000-00007C020000}"/>
    <cellStyle name="40% - Accent3 3 4" xfId="2353" xr:uid="{00000000-0005-0000-0000-00007D020000}"/>
    <cellStyle name="40% - Accent3 3 5" xfId="37443" xr:uid="{00000000-0005-0000-0000-00007E020000}"/>
    <cellStyle name="40% - Accent3 4" xfId="1273" xr:uid="{00000000-0005-0000-0000-00007F020000}"/>
    <cellStyle name="40% - Accent3 4 2" xfId="1274" xr:uid="{00000000-0005-0000-0000-000080020000}"/>
    <cellStyle name="40% - Accent3 4 2 2" xfId="37448" xr:uid="{00000000-0005-0000-0000-000081020000}"/>
    <cellStyle name="40% - Accent3 4 3" xfId="37447" xr:uid="{00000000-0005-0000-0000-000082020000}"/>
    <cellStyle name="40% - Accent3 5" xfId="1275" xr:uid="{00000000-0005-0000-0000-000083020000}"/>
    <cellStyle name="40% - Accent3 5 2" xfId="1276" xr:uid="{00000000-0005-0000-0000-000084020000}"/>
    <cellStyle name="40% - Accent3 5 2 2" xfId="37450" xr:uid="{00000000-0005-0000-0000-000085020000}"/>
    <cellStyle name="40% - Accent3 5 3" xfId="37449" xr:uid="{00000000-0005-0000-0000-000086020000}"/>
    <cellStyle name="40% - Accent3 6" xfId="1277" xr:uid="{00000000-0005-0000-0000-000087020000}"/>
    <cellStyle name="40% - Accent3 6 2" xfId="1278" xr:uid="{00000000-0005-0000-0000-000088020000}"/>
    <cellStyle name="40% - Accent3 6 2 2" xfId="37452" xr:uid="{00000000-0005-0000-0000-000089020000}"/>
    <cellStyle name="40% - Accent3 6 3" xfId="37451" xr:uid="{00000000-0005-0000-0000-00008A020000}"/>
    <cellStyle name="40% - Accent3 7" xfId="1279" xr:uid="{00000000-0005-0000-0000-00008B020000}"/>
    <cellStyle name="40% - Accent3 7 2" xfId="37453" xr:uid="{00000000-0005-0000-0000-00008C020000}"/>
    <cellStyle name="40% - Accent3 8" xfId="1280" xr:uid="{00000000-0005-0000-0000-00008D020000}"/>
    <cellStyle name="40% - Accent3 9" xfId="1281" xr:uid="{00000000-0005-0000-0000-00008E020000}"/>
    <cellStyle name="40% - Accent4 10" xfId="1282" xr:uid="{00000000-0005-0000-0000-00008F020000}"/>
    <cellStyle name="40% - Accent4 2" xfId="130" xr:uid="{00000000-0005-0000-0000-000090020000}"/>
    <cellStyle name="40% - Accent4 2 2" xfId="1283" xr:uid="{00000000-0005-0000-0000-000091020000}"/>
    <cellStyle name="40% - Accent4 2 2 2" xfId="1284" xr:uid="{00000000-0005-0000-0000-000092020000}"/>
    <cellStyle name="40% - Accent4 2 2 2 2" xfId="37455" xr:uid="{00000000-0005-0000-0000-000093020000}"/>
    <cellStyle name="40% - Accent4 2 2 3" xfId="37454" xr:uid="{00000000-0005-0000-0000-000094020000}"/>
    <cellStyle name="40% - Accent4 2 3" xfId="1285" xr:uid="{00000000-0005-0000-0000-000095020000}"/>
    <cellStyle name="40% - Accent4 2 3 2" xfId="1286" xr:uid="{00000000-0005-0000-0000-000096020000}"/>
    <cellStyle name="40% - Accent4 2 3 2 2" xfId="37457" xr:uid="{00000000-0005-0000-0000-000097020000}"/>
    <cellStyle name="40% - Accent4 2 3 3" xfId="37456" xr:uid="{00000000-0005-0000-0000-000098020000}"/>
    <cellStyle name="40% - Accent4 2 4" xfId="1287" xr:uid="{00000000-0005-0000-0000-000099020000}"/>
    <cellStyle name="40% - Accent4 2 4 2" xfId="1288" xr:uid="{00000000-0005-0000-0000-00009A020000}"/>
    <cellStyle name="40% - Accent4 2 4 2 2" xfId="37459" xr:uid="{00000000-0005-0000-0000-00009B020000}"/>
    <cellStyle name="40% - Accent4 2 4 3" xfId="37458" xr:uid="{00000000-0005-0000-0000-00009C020000}"/>
    <cellStyle name="40% - Accent4 2 5" xfId="1289" xr:uid="{00000000-0005-0000-0000-00009D020000}"/>
    <cellStyle name="40% - Accent4 2 5 2" xfId="1290" xr:uid="{00000000-0005-0000-0000-00009E020000}"/>
    <cellStyle name="40% - Accent4 2 5 2 2" xfId="37461" xr:uid="{00000000-0005-0000-0000-00009F020000}"/>
    <cellStyle name="40% - Accent4 2 5 3" xfId="37460" xr:uid="{00000000-0005-0000-0000-0000A0020000}"/>
    <cellStyle name="40% - Accent4 2 6" xfId="1291" xr:uid="{00000000-0005-0000-0000-0000A1020000}"/>
    <cellStyle name="40% - Accent4 2 6 2" xfId="1292" xr:uid="{00000000-0005-0000-0000-0000A2020000}"/>
    <cellStyle name="40% - Accent4 2 6 2 2" xfId="37463" xr:uid="{00000000-0005-0000-0000-0000A3020000}"/>
    <cellStyle name="40% - Accent4 2 6 3" xfId="37462" xr:uid="{00000000-0005-0000-0000-0000A4020000}"/>
    <cellStyle name="40% - Accent4 2 7" xfId="1293" xr:uid="{00000000-0005-0000-0000-0000A5020000}"/>
    <cellStyle name="40% - Accent4 2 7 2" xfId="37464" xr:uid="{00000000-0005-0000-0000-0000A6020000}"/>
    <cellStyle name="40% - Accent4 2 8" xfId="1294" xr:uid="{00000000-0005-0000-0000-0000A7020000}"/>
    <cellStyle name="40% - Accent4 2 8 2" xfId="37465" xr:uid="{00000000-0005-0000-0000-0000A8020000}"/>
    <cellStyle name="40% - Accent4 2 9" xfId="2354" xr:uid="{00000000-0005-0000-0000-0000A9020000}"/>
    <cellStyle name="40% - Accent4 3" xfId="1295" xr:uid="{00000000-0005-0000-0000-0000AA020000}"/>
    <cellStyle name="40% - Accent4 3 2" xfId="1296" xr:uid="{00000000-0005-0000-0000-0000AB020000}"/>
    <cellStyle name="40% - Accent4 3 2 2" xfId="1297" xr:uid="{00000000-0005-0000-0000-0000AC020000}"/>
    <cellStyle name="40% - Accent4 3 2 2 2" xfId="37468" xr:uid="{00000000-0005-0000-0000-0000AD020000}"/>
    <cellStyle name="40% - Accent4 3 2 3" xfId="37467" xr:uid="{00000000-0005-0000-0000-0000AE020000}"/>
    <cellStyle name="40% - Accent4 3 3" xfId="1298" xr:uid="{00000000-0005-0000-0000-0000AF020000}"/>
    <cellStyle name="40% - Accent4 3 3 2" xfId="37469" xr:uid="{00000000-0005-0000-0000-0000B0020000}"/>
    <cellStyle name="40% - Accent4 3 4" xfId="2355" xr:uid="{00000000-0005-0000-0000-0000B1020000}"/>
    <cellStyle name="40% - Accent4 3 5" xfId="37466" xr:uid="{00000000-0005-0000-0000-0000B2020000}"/>
    <cellStyle name="40% - Accent4 4" xfId="1299" xr:uid="{00000000-0005-0000-0000-0000B3020000}"/>
    <cellStyle name="40% - Accent4 4 2" xfId="1300" xr:uid="{00000000-0005-0000-0000-0000B4020000}"/>
    <cellStyle name="40% - Accent4 4 2 2" xfId="37471" xr:uid="{00000000-0005-0000-0000-0000B5020000}"/>
    <cellStyle name="40% - Accent4 4 3" xfId="37470" xr:uid="{00000000-0005-0000-0000-0000B6020000}"/>
    <cellStyle name="40% - Accent4 5" xfId="1301" xr:uid="{00000000-0005-0000-0000-0000B7020000}"/>
    <cellStyle name="40% - Accent4 5 2" xfId="1302" xr:uid="{00000000-0005-0000-0000-0000B8020000}"/>
    <cellStyle name="40% - Accent4 5 2 2" xfId="37473" xr:uid="{00000000-0005-0000-0000-0000B9020000}"/>
    <cellStyle name="40% - Accent4 5 3" xfId="37472" xr:uid="{00000000-0005-0000-0000-0000BA020000}"/>
    <cellStyle name="40% - Accent4 6" xfId="1303" xr:uid="{00000000-0005-0000-0000-0000BB020000}"/>
    <cellStyle name="40% - Accent4 6 2" xfId="1304" xr:uid="{00000000-0005-0000-0000-0000BC020000}"/>
    <cellStyle name="40% - Accent4 6 2 2" xfId="37475" xr:uid="{00000000-0005-0000-0000-0000BD020000}"/>
    <cellStyle name="40% - Accent4 6 3" xfId="37474" xr:uid="{00000000-0005-0000-0000-0000BE020000}"/>
    <cellStyle name="40% - Accent4 7" xfId="1305" xr:uid="{00000000-0005-0000-0000-0000BF020000}"/>
    <cellStyle name="40% - Accent4 7 2" xfId="37476" xr:uid="{00000000-0005-0000-0000-0000C0020000}"/>
    <cellStyle name="40% - Accent4 8" xfId="1306" xr:uid="{00000000-0005-0000-0000-0000C1020000}"/>
    <cellStyle name="40% - Accent4 9" xfId="1307" xr:uid="{00000000-0005-0000-0000-0000C2020000}"/>
    <cellStyle name="40% - Accent5 10" xfId="1308" xr:uid="{00000000-0005-0000-0000-0000C3020000}"/>
    <cellStyle name="40% - Accent5 2" xfId="131" xr:uid="{00000000-0005-0000-0000-0000C4020000}"/>
    <cellStyle name="40% - Accent5 2 2" xfId="1309" xr:uid="{00000000-0005-0000-0000-0000C5020000}"/>
    <cellStyle name="40% - Accent5 2 2 2" xfId="1310" xr:uid="{00000000-0005-0000-0000-0000C6020000}"/>
    <cellStyle name="40% - Accent5 2 2 2 2" xfId="37478" xr:uid="{00000000-0005-0000-0000-0000C7020000}"/>
    <cellStyle name="40% - Accent5 2 2 3" xfId="37477" xr:uid="{00000000-0005-0000-0000-0000C8020000}"/>
    <cellStyle name="40% - Accent5 2 3" xfId="1311" xr:uid="{00000000-0005-0000-0000-0000C9020000}"/>
    <cellStyle name="40% - Accent5 2 3 2" xfId="1312" xr:uid="{00000000-0005-0000-0000-0000CA020000}"/>
    <cellStyle name="40% - Accent5 2 3 2 2" xfId="37480" xr:uid="{00000000-0005-0000-0000-0000CB020000}"/>
    <cellStyle name="40% - Accent5 2 3 3" xfId="37479" xr:uid="{00000000-0005-0000-0000-0000CC020000}"/>
    <cellStyle name="40% - Accent5 2 4" xfId="1313" xr:uid="{00000000-0005-0000-0000-0000CD020000}"/>
    <cellStyle name="40% - Accent5 2 4 2" xfId="1314" xr:uid="{00000000-0005-0000-0000-0000CE020000}"/>
    <cellStyle name="40% - Accent5 2 4 2 2" xfId="37482" xr:uid="{00000000-0005-0000-0000-0000CF020000}"/>
    <cellStyle name="40% - Accent5 2 4 3" xfId="37481" xr:uid="{00000000-0005-0000-0000-0000D0020000}"/>
    <cellStyle name="40% - Accent5 2 5" xfId="1315" xr:uid="{00000000-0005-0000-0000-0000D1020000}"/>
    <cellStyle name="40% - Accent5 2 5 2" xfId="1316" xr:uid="{00000000-0005-0000-0000-0000D2020000}"/>
    <cellStyle name="40% - Accent5 2 5 2 2" xfId="37484" xr:uid="{00000000-0005-0000-0000-0000D3020000}"/>
    <cellStyle name="40% - Accent5 2 5 3" xfId="37483" xr:uid="{00000000-0005-0000-0000-0000D4020000}"/>
    <cellStyle name="40% - Accent5 2 6" xfId="1317" xr:uid="{00000000-0005-0000-0000-0000D5020000}"/>
    <cellStyle name="40% - Accent5 2 6 2" xfId="1318" xr:uid="{00000000-0005-0000-0000-0000D6020000}"/>
    <cellStyle name="40% - Accent5 2 6 2 2" xfId="37486" xr:uid="{00000000-0005-0000-0000-0000D7020000}"/>
    <cellStyle name="40% - Accent5 2 6 3" xfId="37485" xr:uid="{00000000-0005-0000-0000-0000D8020000}"/>
    <cellStyle name="40% - Accent5 2 7" xfId="1319" xr:uid="{00000000-0005-0000-0000-0000D9020000}"/>
    <cellStyle name="40% - Accent5 2 7 2" xfId="37487" xr:uid="{00000000-0005-0000-0000-0000DA020000}"/>
    <cellStyle name="40% - Accent5 2 8" xfId="1320" xr:uid="{00000000-0005-0000-0000-0000DB020000}"/>
    <cellStyle name="40% - Accent5 2 8 2" xfId="37488" xr:uid="{00000000-0005-0000-0000-0000DC020000}"/>
    <cellStyle name="40% - Accent5 2 9" xfId="2356" xr:uid="{00000000-0005-0000-0000-0000DD020000}"/>
    <cellStyle name="40% - Accent5 3" xfId="1321" xr:uid="{00000000-0005-0000-0000-0000DE020000}"/>
    <cellStyle name="40% - Accent5 3 2" xfId="1322" xr:uid="{00000000-0005-0000-0000-0000DF020000}"/>
    <cellStyle name="40% - Accent5 3 2 2" xfId="1323" xr:uid="{00000000-0005-0000-0000-0000E0020000}"/>
    <cellStyle name="40% - Accent5 3 2 2 2" xfId="37491" xr:uid="{00000000-0005-0000-0000-0000E1020000}"/>
    <cellStyle name="40% - Accent5 3 2 3" xfId="37490" xr:uid="{00000000-0005-0000-0000-0000E2020000}"/>
    <cellStyle name="40% - Accent5 3 3" xfId="1324" xr:uid="{00000000-0005-0000-0000-0000E3020000}"/>
    <cellStyle name="40% - Accent5 3 3 2" xfId="37492" xr:uid="{00000000-0005-0000-0000-0000E4020000}"/>
    <cellStyle name="40% - Accent5 3 4" xfId="2357" xr:uid="{00000000-0005-0000-0000-0000E5020000}"/>
    <cellStyle name="40% - Accent5 3 5" xfId="37489" xr:uid="{00000000-0005-0000-0000-0000E6020000}"/>
    <cellStyle name="40% - Accent5 4" xfId="1325" xr:uid="{00000000-0005-0000-0000-0000E7020000}"/>
    <cellStyle name="40% - Accent5 4 2" xfId="1326" xr:uid="{00000000-0005-0000-0000-0000E8020000}"/>
    <cellStyle name="40% - Accent5 4 2 2" xfId="37494" xr:uid="{00000000-0005-0000-0000-0000E9020000}"/>
    <cellStyle name="40% - Accent5 4 3" xfId="37493" xr:uid="{00000000-0005-0000-0000-0000EA020000}"/>
    <cellStyle name="40% - Accent5 5" xfId="1327" xr:uid="{00000000-0005-0000-0000-0000EB020000}"/>
    <cellStyle name="40% - Accent5 5 2" xfId="1328" xr:uid="{00000000-0005-0000-0000-0000EC020000}"/>
    <cellStyle name="40% - Accent5 5 2 2" xfId="37496" xr:uid="{00000000-0005-0000-0000-0000ED020000}"/>
    <cellStyle name="40% - Accent5 5 3" xfId="37495" xr:uid="{00000000-0005-0000-0000-0000EE020000}"/>
    <cellStyle name="40% - Accent5 6" xfId="1329" xr:uid="{00000000-0005-0000-0000-0000EF020000}"/>
    <cellStyle name="40% - Accent5 6 2" xfId="1330" xr:uid="{00000000-0005-0000-0000-0000F0020000}"/>
    <cellStyle name="40% - Accent5 6 2 2" xfId="37498" xr:uid="{00000000-0005-0000-0000-0000F1020000}"/>
    <cellStyle name="40% - Accent5 6 3" xfId="37497" xr:uid="{00000000-0005-0000-0000-0000F2020000}"/>
    <cellStyle name="40% - Accent5 7" xfId="1331" xr:uid="{00000000-0005-0000-0000-0000F3020000}"/>
    <cellStyle name="40% - Accent5 7 2" xfId="37499" xr:uid="{00000000-0005-0000-0000-0000F4020000}"/>
    <cellStyle name="40% - Accent5 8" xfId="1332" xr:uid="{00000000-0005-0000-0000-0000F5020000}"/>
    <cellStyle name="40% - Accent5 9" xfId="1333" xr:uid="{00000000-0005-0000-0000-0000F6020000}"/>
    <cellStyle name="40% - Accent6 10" xfId="1334" xr:uid="{00000000-0005-0000-0000-0000F7020000}"/>
    <cellStyle name="40% - Accent6 2" xfId="132" xr:uid="{00000000-0005-0000-0000-0000F8020000}"/>
    <cellStyle name="40% - Accent6 2 2" xfId="1335" xr:uid="{00000000-0005-0000-0000-0000F9020000}"/>
    <cellStyle name="40% - Accent6 2 2 2" xfId="1336" xr:uid="{00000000-0005-0000-0000-0000FA020000}"/>
    <cellStyle name="40% - Accent6 2 2 2 2" xfId="37501" xr:uid="{00000000-0005-0000-0000-0000FB020000}"/>
    <cellStyle name="40% - Accent6 2 2 3" xfId="37500" xr:uid="{00000000-0005-0000-0000-0000FC020000}"/>
    <cellStyle name="40% - Accent6 2 3" xfId="1337" xr:uid="{00000000-0005-0000-0000-0000FD020000}"/>
    <cellStyle name="40% - Accent6 2 3 2" xfId="1338" xr:uid="{00000000-0005-0000-0000-0000FE020000}"/>
    <cellStyle name="40% - Accent6 2 3 2 2" xfId="37503" xr:uid="{00000000-0005-0000-0000-0000FF020000}"/>
    <cellStyle name="40% - Accent6 2 3 3" xfId="37502" xr:uid="{00000000-0005-0000-0000-000000030000}"/>
    <cellStyle name="40% - Accent6 2 4" xfId="1339" xr:uid="{00000000-0005-0000-0000-000001030000}"/>
    <cellStyle name="40% - Accent6 2 4 2" xfId="1340" xr:uid="{00000000-0005-0000-0000-000002030000}"/>
    <cellStyle name="40% - Accent6 2 4 2 2" xfId="37505" xr:uid="{00000000-0005-0000-0000-000003030000}"/>
    <cellStyle name="40% - Accent6 2 4 3" xfId="37504" xr:uid="{00000000-0005-0000-0000-000004030000}"/>
    <cellStyle name="40% - Accent6 2 5" xfId="1341" xr:uid="{00000000-0005-0000-0000-000005030000}"/>
    <cellStyle name="40% - Accent6 2 5 2" xfId="1342" xr:uid="{00000000-0005-0000-0000-000006030000}"/>
    <cellStyle name="40% - Accent6 2 5 2 2" xfId="37507" xr:uid="{00000000-0005-0000-0000-000007030000}"/>
    <cellStyle name="40% - Accent6 2 5 3" xfId="37506" xr:uid="{00000000-0005-0000-0000-000008030000}"/>
    <cellStyle name="40% - Accent6 2 6" xfId="1343" xr:uid="{00000000-0005-0000-0000-000009030000}"/>
    <cellStyle name="40% - Accent6 2 6 2" xfId="1344" xr:uid="{00000000-0005-0000-0000-00000A030000}"/>
    <cellStyle name="40% - Accent6 2 6 2 2" xfId="37509" xr:uid="{00000000-0005-0000-0000-00000B030000}"/>
    <cellStyle name="40% - Accent6 2 6 3" xfId="37508" xr:uid="{00000000-0005-0000-0000-00000C030000}"/>
    <cellStyle name="40% - Accent6 2 7" xfId="1345" xr:uid="{00000000-0005-0000-0000-00000D030000}"/>
    <cellStyle name="40% - Accent6 2 7 2" xfId="37510" xr:uid="{00000000-0005-0000-0000-00000E030000}"/>
    <cellStyle name="40% - Accent6 2 8" xfId="1346" xr:uid="{00000000-0005-0000-0000-00000F030000}"/>
    <cellStyle name="40% - Accent6 2 8 2" xfId="37511" xr:uid="{00000000-0005-0000-0000-000010030000}"/>
    <cellStyle name="40% - Accent6 2 9" xfId="2358" xr:uid="{00000000-0005-0000-0000-000011030000}"/>
    <cellStyle name="40% - Accent6 3" xfId="1347" xr:uid="{00000000-0005-0000-0000-000012030000}"/>
    <cellStyle name="40% - Accent6 3 2" xfId="1348" xr:uid="{00000000-0005-0000-0000-000013030000}"/>
    <cellStyle name="40% - Accent6 3 2 2" xfId="1349" xr:uid="{00000000-0005-0000-0000-000014030000}"/>
    <cellStyle name="40% - Accent6 3 2 2 2" xfId="37514" xr:uid="{00000000-0005-0000-0000-000015030000}"/>
    <cellStyle name="40% - Accent6 3 2 3" xfId="37513" xr:uid="{00000000-0005-0000-0000-000016030000}"/>
    <cellStyle name="40% - Accent6 3 3" xfId="1350" xr:uid="{00000000-0005-0000-0000-000017030000}"/>
    <cellStyle name="40% - Accent6 3 3 2" xfId="37515" xr:uid="{00000000-0005-0000-0000-000018030000}"/>
    <cellStyle name="40% - Accent6 3 4" xfId="2359" xr:uid="{00000000-0005-0000-0000-000019030000}"/>
    <cellStyle name="40% - Accent6 3 5" xfId="37512" xr:uid="{00000000-0005-0000-0000-00001A030000}"/>
    <cellStyle name="40% - Accent6 4" xfId="1351" xr:uid="{00000000-0005-0000-0000-00001B030000}"/>
    <cellStyle name="40% - Accent6 4 2" xfId="1352" xr:uid="{00000000-0005-0000-0000-00001C030000}"/>
    <cellStyle name="40% - Accent6 4 2 2" xfId="37517" xr:uid="{00000000-0005-0000-0000-00001D030000}"/>
    <cellStyle name="40% - Accent6 4 3" xfId="37516" xr:uid="{00000000-0005-0000-0000-00001E030000}"/>
    <cellStyle name="40% - Accent6 5" xfId="1353" xr:uid="{00000000-0005-0000-0000-00001F030000}"/>
    <cellStyle name="40% - Accent6 5 2" xfId="1354" xr:uid="{00000000-0005-0000-0000-000020030000}"/>
    <cellStyle name="40% - Accent6 5 2 2" xfId="37519" xr:uid="{00000000-0005-0000-0000-000021030000}"/>
    <cellStyle name="40% - Accent6 5 3" xfId="37518" xr:uid="{00000000-0005-0000-0000-000022030000}"/>
    <cellStyle name="40% - Accent6 6" xfId="1355" xr:uid="{00000000-0005-0000-0000-000023030000}"/>
    <cellStyle name="40% - Accent6 6 2" xfId="1356" xr:uid="{00000000-0005-0000-0000-000024030000}"/>
    <cellStyle name="40% - Accent6 6 2 2" xfId="37521" xr:uid="{00000000-0005-0000-0000-000025030000}"/>
    <cellStyle name="40% - Accent6 6 3" xfId="37520" xr:uid="{00000000-0005-0000-0000-000026030000}"/>
    <cellStyle name="40% - Accent6 7" xfId="1357" xr:uid="{00000000-0005-0000-0000-000027030000}"/>
    <cellStyle name="40% - Accent6 7 2" xfId="37522" xr:uid="{00000000-0005-0000-0000-000028030000}"/>
    <cellStyle name="40% - Accent6 8" xfId="1358" xr:uid="{00000000-0005-0000-0000-000029030000}"/>
    <cellStyle name="40% - Accent6 9" xfId="1359" xr:uid="{00000000-0005-0000-0000-00002A030000}"/>
    <cellStyle name="60% - Accent1 2" xfId="133" xr:uid="{00000000-0005-0000-0000-00002B030000}"/>
    <cellStyle name="60% - Accent1 2 2" xfId="2360" xr:uid="{00000000-0005-0000-0000-00002C030000}"/>
    <cellStyle name="60% - Accent1 3" xfId="2361" xr:uid="{00000000-0005-0000-0000-00002D030000}"/>
    <cellStyle name="60% - Accent2 2" xfId="134" xr:uid="{00000000-0005-0000-0000-00002E030000}"/>
    <cellStyle name="60% - Accent2 2 2" xfId="2362" xr:uid="{00000000-0005-0000-0000-00002F030000}"/>
    <cellStyle name="60% - Accent2 3" xfId="2363" xr:uid="{00000000-0005-0000-0000-000030030000}"/>
    <cellStyle name="60% - Accent3 2" xfId="135" xr:uid="{00000000-0005-0000-0000-000031030000}"/>
    <cellStyle name="60% - Accent3 2 2" xfId="2364" xr:uid="{00000000-0005-0000-0000-000032030000}"/>
    <cellStyle name="60% - Accent3 3" xfId="2365" xr:uid="{00000000-0005-0000-0000-000033030000}"/>
    <cellStyle name="60% - Accent4 2" xfId="136" xr:uid="{00000000-0005-0000-0000-000034030000}"/>
    <cellStyle name="60% - Accent4 2 2" xfId="2366" xr:uid="{00000000-0005-0000-0000-000035030000}"/>
    <cellStyle name="60% - Accent4 3" xfId="2367" xr:uid="{00000000-0005-0000-0000-000036030000}"/>
    <cellStyle name="60% - Accent5 2" xfId="137" xr:uid="{00000000-0005-0000-0000-000037030000}"/>
    <cellStyle name="60% - Accent5 2 2" xfId="2368" xr:uid="{00000000-0005-0000-0000-000038030000}"/>
    <cellStyle name="60% - Accent5 3" xfId="2369" xr:uid="{00000000-0005-0000-0000-000039030000}"/>
    <cellStyle name="60% - Accent6 2" xfId="138" xr:uid="{00000000-0005-0000-0000-00003A030000}"/>
    <cellStyle name="60% - Accent6 2 2" xfId="2370" xr:uid="{00000000-0005-0000-0000-00003B030000}"/>
    <cellStyle name="60% - Accent6 3" xfId="2371" xr:uid="{00000000-0005-0000-0000-00003C030000}"/>
    <cellStyle name="Accent1 - 20%" xfId="24" xr:uid="{00000000-0005-0000-0000-00003D030000}"/>
    <cellStyle name="Accent1 - 40%" xfId="25" xr:uid="{00000000-0005-0000-0000-00003E030000}"/>
    <cellStyle name="Accent1 - 60%" xfId="26" xr:uid="{00000000-0005-0000-0000-00003F030000}"/>
    <cellStyle name="Accent1 10" xfId="139" xr:uid="{00000000-0005-0000-0000-000040030000}"/>
    <cellStyle name="Accent1 11" xfId="140" xr:uid="{00000000-0005-0000-0000-000041030000}"/>
    <cellStyle name="Accent1 11 2" xfId="1360" xr:uid="{00000000-0005-0000-0000-000042030000}"/>
    <cellStyle name="Accent1 11 3" xfId="1361" xr:uid="{00000000-0005-0000-0000-000043030000}"/>
    <cellStyle name="Accent1 12" xfId="141" xr:uid="{00000000-0005-0000-0000-000044030000}"/>
    <cellStyle name="Accent1 12 2" xfId="1362" xr:uid="{00000000-0005-0000-0000-000045030000}"/>
    <cellStyle name="Accent1 12 3" xfId="1363" xr:uid="{00000000-0005-0000-0000-000046030000}"/>
    <cellStyle name="Accent1 13" xfId="142" xr:uid="{00000000-0005-0000-0000-000047030000}"/>
    <cellStyle name="Accent1 13 2" xfId="1364" xr:uid="{00000000-0005-0000-0000-000048030000}"/>
    <cellStyle name="Accent1 13 3" xfId="1365" xr:uid="{00000000-0005-0000-0000-000049030000}"/>
    <cellStyle name="Accent1 14" xfId="143" xr:uid="{00000000-0005-0000-0000-00004A030000}"/>
    <cellStyle name="Accent1 15" xfId="144" xr:uid="{00000000-0005-0000-0000-00004B030000}"/>
    <cellStyle name="Accent1 16" xfId="145" xr:uid="{00000000-0005-0000-0000-00004C030000}"/>
    <cellStyle name="Accent1 17" xfId="146" xr:uid="{00000000-0005-0000-0000-00004D030000}"/>
    <cellStyle name="Accent1 18" xfId="147" xr:uid="{00000000-0005-0000-0000-00004E030000}"/>
    <cellStyle name="Accent1 19" xfId="148" xr:uid="{00000000-0005-0000-0000-00004F030000}"/>
    <cellStyle name="Accent1 2" xfId="149" xr:uid="{00000000-0005-0000-0000-000050030000}"/>
    <cellStyle name="Accent1 2 2" xfId="1366" xr:uid="{00000000-0005-0000-0000-000051030000}"/>
    <cellStyle name="Accent1 2 3" xfId="1367" xr:uid="{00000000-0005-0000-0000-000052030000}"/>
    <cellStyle name="Accent1 2 4" xfId="2372" xr:uid="{00000000-0005-0000-0000-000053030000}"/>
    <cellStyle name="Accent1 2 5" xfId="37068" xr:uid="{00000000-0005-0000-0000-000054030000}"/>
    <cellStyle name="Accent1 20" xfId="150" xr:uid="{00000000-0005-0000-0000-000055030000}"/>
    <cellStyle name="Accent1 21" xfId="151" xr:uid="{00000000-0005-0000-0000-000056030000}"/>
    <cellStyle name="Accent1 22" xfId="152" xr:uid="{00000000-0005-0000-0000-000057030000}"/>
    <cellStyle name="Accent1 23" xfId="153" xr:uid="{00000000-0005-0000-0000-000058030000}"/>
    <cellStyle name="Accent1 24" xfId="154" xr:uid="{00000000-0005-0000-0000-000059030000}"/>
    <cellStyle name="Accent1 25" xfId="155" xr:uid="{00000000-0005-0000-0000-00005A030000}"/>
    <cellStyle name="Accent1 26" xfId="156" xr:uid="{00000000-0005-0000-0000-00005B030000}"/>
    <cellStyle name="Accent1 27" xfId="157" xr:uid="{00000000-0005-0000-0000-00005C030000}"/>
    <cellStyle name="Accent1 28" xfId="158" xr:uid="{00000000-0005-0000-0000-00005D030000}"/>
    <cellStyle name="Accent1 29" xfId="159" xr:uid="{00000000-0005-0000-0000-00005E030000}"/>
    <cellStyle name="Accent1 3" xfId="160" xr:uid="{00000000-0005-0000-0000-00005F030000}"/>
    <cellStyle name="Accent1 3 2" xfId="2373" xr:uid="{00000000-0005-0000-0000-000060030000}"/>
    <cellStyle name="Accent1 3 2 2" xfId="22232" xr:uid="{00000000-0005-0000-0000-000061030000}"/>
    <cellStyle name="Accent1 3 3" xfId="22254" xr:uid="{00000000-0005-0000-0000-000062030000}"/>
    <cellStyle name="Accent1 30" xfId="161" xr:uid="{00000000-0005-0000-0000-000063030000}"/>
    <cellStyle name="Accent1 31" xfId="162" xr:uid="{00000000-0005-0000-0000-000064030000}"/>
    <cellStyle name="Accent1 32" xfId="163" xr:uid="{00000000-0005-0000-0000-000065030000}"/>
    <cellStyle name="Accent1 33" xfId="164" xr:uid="{00000000-0005-0000-0000-000066030000}"/>
    <cellStyle name="Accent1 34" xfId="165" xr:uid="{00000000-0005-0000-0000-000067030000}"/>
    <cellStyle name="Accent1 35" xfId="166" xr:uid="{00000000-0005-0000-0000-000068030000}"/>
    <cellStyle name="Accent1 36" xfId="167" xr:uid="{00000000-0005-0000-0000-000069030000}"/>
    <cellStyle name="Accent1 37" xfId="168" xr:uid="{00000000-0005-0000-0000-00006A030000}"/>
    <cellStyle name="Accent1 38" xfId="169" xr:uid="{00000000-0005-0000-0000-00006B030000}"/>
    <cellStyle name="Accent1 39" xfId="170" xr:uid="{00000000-0005-0000-0000-00006C030000}"/>
    <cellStyle name="Accent1 4" xfId="171" xr:uid="{00000000-0005-0000-0000-00006D030000}"/>
    <cellStyle name="Accent1 4 2" xfId="22162" xr:uid="{00000000-0005-0000-0000-00006E030000}"/>
    <cellStyle name="Accent1 4 3" xfId="22193" xr:uid="{00000000-0005-0000-0000-00006F030000}"/>
    <cellStyle name="Accent1 40" xfId="172" xr:uid="{00000000-0005-0000-0000-000070030000}"/>
    <cellStyle name="Accent1 41" xfId="173" xr:uid="{00000000-0005-0000-0000-000071030000}"/>
    <cellStyle name="Accent1 42" xfId="174" xr:uid="{00000000-0005-0000-0000-000072030000}"/>
    <cellStyle name="Accent1 43" xfId="175" xr:uid="{00000000-0005-0000-0000-000073030000}"/>
    <cellStyle name="Accent1 44" xfId="176" xr:uid="{00000000-0005-0000-0000-000074030000}"/>
    <cellStyle name="Accent1 45" xfId="177" xr:uid="{00000000-0005-0000-0000-000075030000}"/>
    <cellStyle name="Accent1 46" xfId="178" xr:uid="{00000000-0005-0000-0000-000076030000}"/>
    <cellStyle name="Accent1 47" xfId="179" xr:uid="{00000000-0005-0000-0000-000077030000}"/>
    <cellStyle name="Accent1 48" xfId="180" xr:uid="{00000000-0005-0000-0000-000078030000}"/>
    <cellStyle name="Accent1 49" xfId="181" xr:uid="{00000000-0005-0000-0000-000079030000}"/>
    <cellStyle name="Accent1 5" xfId="182" xr:uid="{00000000-0005-0000-0000-00007A030000}"/>
    <cellStyle name="Accent1 50" xfId="183" xr:uid="{00000000-0005-0000-0000-00007B030000}"/>
    <cellStyle name="Accent1 51" xfId="184" xr:uid="{00000000-0005-0000-0000-00007C030000}"/>
    <cellStyle name="Accent1 51 2" xfId="1368" xr:uid="{00000000-0005-0000-0000-00007D030000}"/>
    <cellStyle name="Accent1 52" xfId="185" xr:uid="{00000000-0005-0000-0000-00007E030000}"/>
    <cellStyle name="Accent1 53" xfId="1369" xr:uid="{00000000-0005-0000-0000-00007F030000}"/>
    <cellStyle name="Accent1 54" xfId="1370" xr:uid="{00000000-0005-0000-0000-000080030000}"/>
    <cellStyle name="Accent1 55" xfId="1371" xr:uid="{00000000-0005-0000-0000-000081030000}"/>
    <cellStyle name="Accent1 6" xfId="186" xr:uid="{00000000-0005-0000-0000-000082030000}"/>
    <cellStyle name="Accent1 7" xfId="187" xr:uid="{00000000-0005-0000-0000-000083030000}"/>
    <cellStyle name="Accent1 8" xfId="188" xr:uid="{00000000-0005-0000-0000-000084030000}"/>
    <cellStyle name="Accent1 9" xfId="189" xr:uid="{00000000-0005-0000-0000-000085030000}"/>
    <cellStyle name="Accent2 - 20%" xfId="27" xr:uid="{00000000-0005-0000-0000-000086030000}"/>
    <cellStyle name="Accent2 - 40%" xfId="28" xr:uid="{00000000-0005-0000-0000-000087030000}"/>
    <cellStyle name="Accent2 - 60%" xfId="29" xr:uid="{00000000-0005-0000-0000-000088030000}"/>
    <cellStyle name="Accent2 10" xfId="190" xr:uid="{00000000-0005-0000-0000-000089030000}"/>
    <cellStyle name="Accent2 11" xfId="191" xr:uid="{00000000-0005-0000-0000-00008A030000}"/>
    <cellStyle name="Accent2 11 2" xfId="1372" xr:uid="{00000000-0005-0000-0000-00008B030000}"/>
    <cellStyle name="Accent2 11 3" xfId="1373" xr:uid="{00000000-0005-0000-0000-00008C030000}"/>
    <cellStyle name="Accent2 12" xfId="192" xr:uid="{00000000-0005-0000-0000-00008D030000}"/>
    <cellStyle name="Accent2 12 2" xfId="1374" xr:uid="{00000000-0005-0000-0000-00008E030000}"/>
    <cellStyle name="Accent2 12 3" xfId="1375" xr:uid="{00000000-0005-0000-0000-00008F030000}"/>
    <cellStyle name="Accent2 13" xfId="193" xr:uid="{00000000-0005-0000-0000-000090030000}"/>
    <cellStyle name="Accent2 13 2" xfId="1376" xr:uid="{00000000-0005-0000-0000-000091030000}"/>
    <cellStyle name="Accent2 13 3" xfId="1377" xr:uid="{00000000-0005-0000-0000-000092030000}"/>
    <cellStyle name="Accent2 14" xfId="194" xr:uid="{00000000-0005-0000-0000-000093030000}"/>
    <cellStyle name="Accent2 15" xfId="195" xr:uid="{00000000-0005-0000-0000-000094030000}"/>
    <cellStyle name="Accent2 16" xfId="196" xr:uid="{00000000-0005-0000-0000-000095030000}"/>
    <cellStyle name="Accent2 17" xfId="197" xr:uid="{00000000-0005-0000-0000-000096030000}"/>
    <cellStyle name="Accent2 18" xfId="198" xr:uid="{00000000-0005-0000-0000-000097030000}"/>
    <cellStyle name="Accent2 19" xfId="199" xr:uid="{00000000-0005-0000-0000-000098030000}"/>
    <cellStyle name="Accent2 2" xfId="200" xr:uid="{00000000-0005-0000-0000-000099030000}"/>
    <cellStyle name="Accent2 2 2" xfId="1378" xr:uid="{00000000-0005-0000-0000-00009A030000}"/>
    <cellStyle name="Accent2 2 3" xfId="1379" xr:uid="{00000000-0005-0000-0000-00009B030000}"/>
    <cellStyle name="Accent2 2 4" xfId="2374" xr:uid="{00000000-0005-0000-0000-00009C030000}"/>
    <cellStyle name="Accent2 2 5" xfId="37069" xr:uid="{00000000-0005-0000-0000-00009D030000}"/>
    <cellStyle name="Accent2 20" xfId="201" xr:uid="{00000000-0005-0000-0000-00009E030000}"/>
    <cellStyle name="Accent2 21" xfId="202" xr:uid="{00000000-0005-0000-0000-00009F030000}"/>
    <cellStyle name="Accent2 22" xfId="203" xr:uid="{00000000-0005-0000-0000-0000A0030000}"/>
    <cellStyle name="Accent2 23" xfId="204" xr:uid="{00000000-0005-0000-0000-0000A1030000}"/>
    <cellStyle name="Accent2 24" xfId="205" xr:uid="{00000000-0005-0000-0000-0000A2030000}"/>
    <cellStyle name="Accent2 25" xfId="206" xr:uid="{00000000-0005-0000-0000-0000A3030000}"/>
    <cellStyle name="Accent2 26" xfId="207" xr:uid="{00000000-0005-0000-0000-0000A4030000}"/>
    <cellStyle name="Accent2 27" xfId="208" xr:uid="{00000000-0005-0000-0000-0000A5030000}"/>
    <cellStyle name="Accent2 28" xfId="209" xr:uid="{00000000-0005-0000-0000-0000A6030000}"/>
    <cellStyle name="Accent2 29" xfId="210" xr:uid="{00000000-0005-0000-0000-0000A7030000}"/>
    <cellStyle name="Accent2 3" xfId="211" xr:uid="{00000000-0005-0000-0000-0000A8030000}"/>
    <cellStyle name="Accent2 3 2" xfId="2375" xr:uid="{00000000-0005-0000-0000-0000A9030000}"/>
    <cellStyle name="Accent2 3 2 2" xfId="22203" xr:uid="{00000000-0005-0000-0000-0000AA030000}"/>
    <cellStyle name="Accent2 3 3" xfId="22183" xr:uid="{00000000-0005-0000-0000-0000AB030000}"/>
    <cellStyle name="Accent2 30" xfId="212" xr:uid="{00000000-0005-0000-0000-0000AC030000}"/>
    <cellStyle name="Accent2 31" xfId="213" xr:uid="{00000000-0005-0000-0000-0000AD030000}"/>
    <cellStyle name="Accent2 32" xfId="214" xr:uid="{00000000-0005-0000-0000-0000AE030000}"/>
    <cellStyle name="Accent2 33" xfId="215" xr:uid="{00000000-0005-0000-0000-0000AF030000}"/>
    <cellStyle name="Accent2 34" xfId="216" xr:uid="{00000000-0005-0000-0000-0000B0030000}"/>
    <cellStyle name="Accent2 35" xfId="217" xr:uid="{00000000-0005-0000-0000-0000B1030000}"/>
    <cellStyle name="Accent2 36" xfId="218" xr:uid="{00000000-0005-0000-0000-0000B2030000}"/>
    <cellStyle name="Accent2 37" xfId="219" xr:uid="{00000000-0005-0000-0000-0000B3030000}"/>
    <cellStyle name="Accent2 38" xfId="220" xr:uid="{00000000-0005-0000-0000-0000B4030000}"/>
    <cellStyle name="Accent2 39" xfId="221" xr:uid="{00000000-0005-0000-0000-0000B5030000}"/>
    <cellStyle name="Accent2 4" xfId="222" xr:uid="{00000000-0005-0000-0000-0000B6030000}"/>
    <cellStyle name="Accent2 4 2" xfId="22178" xr:uid="{00000000-0005-0000-0000-0000B7030000}"/>
    <cellStyle name="Accent2 4 3" xfId="22231" xr:uid="{00000000-0005-0000-0000-0000B8030000}"/>
    <cellStyle name="Accent2 40" xfId="223" xr:uid="{00000000-0005-0000-0000-0000B9030000}"/>
    <cellStyle name="Accent2 41" xfId="224" xr:uid="{00000000-0005-0000-0000-0000BA030000}"/>
    <cellStyle name="Accent2 42" xfId="225" xr:uid="{00000000-0005-0000-0000-0000BB030000}"/>
    <cellStyle name="Accent2 43" xfId="226" xr:uid="{00000000-0005-0000-0000-0000BC030000}"/>
    <cellStyle name="Accent2 44" xfId="227" xr:uid="{00000000-0005-0000-0000-0000BD030000}"/>
    <cellStyle name="Accent2 45" xfId="228" xr:uid="{00000000-0005-0000-0000-0000BE030000}"/>
    <cellStyle name="Accent2 46" xfId="229" xr:uid="{00000000-0005-0000-0000-0000BF030000}"/>
    <cellStyle name="Accent2 47" xfId="230" xr:uid="{00000000-0005-0000-0000-0000C0030000}"/>
    <cellStyle name="Accent2 48" xfId="231" xr:uid="{00000000-0005-0000-0000-0000C1030000}"/>
    <cellStyle name="Accent2 49" xfId="232" xr:uid="{00000000-0005-0000-0000-0000C2030000}"/>
    <cellStyle name="Accent2 5" xfId="233" xr:uid="{00000000-0005-0000-0000-0000C3030000}"/>
    <cellStyle name="Accent2 50" xfId="234" xr:uid="{00000000-0005-0000-0000-0000C4030000}"/>
    <cellStyle name="Accent2 51" xfId="235" xr:uid="{00000000-0005-0000-0000-0000C5030000}"/>
    <cellStyle name="Accent2 51 2" xfId="1380" xr:uid="{00000000-0005-0000-0000-0000C6030000}"/>
    <cellStyle name="Accent2 52" xfId="236" xr:uid="{00000000-0005-0000-0000-0000C7030000}"/>
    <cellStyle name="Accent2 53" xfId="1381" xr:uid="{00000000-0005-0000-0000-0000C8030000}"/>
    <cellStyle name="Accent2 54" xfId="1382" xr:uid="{00000000-0005-0000-0000-0000C9030000}"/>
    <cellStyle name="Accent2 55" xfId="1383" xr:uid="{00000000-0005-0000-0000-0000CA030000}"/>
    <cellStyle name="Accent2 6" xfId="237" xr:uid="{00000000-0005-0000-0000-0000CB030000}"/>
    <cellStyle name="Accent2 7" xfId="238" xr:uid="{00000000-0005-0000-0000-0000CC030000}"/>
    <cellStyle name="Accent2 8" xfId="239" xr:uid="{00000000-0005-0000-0000-0000CD030000}"/>
    <cellStyle name="Accent2 9" xfId="240" xr:uid="{00000000-0005-0000-0000-0000CE030000}"/>
    <cellStyle name="Accent3 - 20%" xfId="30" xr:uid="{00000000-0005-0000-0000-0000CF030000}"/>
    <cellStyle name="Accent3 - 40%" xfId="31" xr:uid="{00000000-0005-0000-0000-0000D0030000}"/>
    <cellStyle name="Accent3 - 60%" xfId="32" xr:uid="{00000000-0005-0000-0000-0000D1030000}"/>
    <cellStyle name="Accent3 10" xfId="241" xr:uid="{00000000-0005-0000-0000-0000D2030000}"/>
    <cellStyle name="Accent3 11" xfId="242" xr:uid="{00000000-0005-0000-0000-0000D3030000}"/>
    <cellStyle name="Accent3 11 2" xfId="1384" xr:uid="{00000000-0005-0000-0000-0000D4030000}"/>
    <cellStyle name="Accent3 11 3" xfId="1385" xr:uid="{00000000-0005-0000-0000-0000D5030000}"/>
    <cellStyle name="Accent3 12" xfId="243" xr:uid="{00000000-0005-0000-0000-0000D6030000}"/>
    <cellStyle name="Accent3 12 2" xfId="1386" xr:uid="{00000000-0005-0000-0000-0000D7030000}"/>
    <cellStyle name="Accent3 12 3" xfId="1387" xr:uid="{00000000-0005-0000-0000-0000D8030000}"/>
    <cellStyle name="Accent3 13" xfId="244" xr:uid="{00000000-0005-0000-0000-0000D9030000}"/>
    <cellStyle name="Accent3 13 2" xfId="1388" xr:uid="{00000000-0005-0000-0000-0000DA030000}"/>
    <cellStyle name="Accent3 13 3" xfId="1389" xr:uid="{00000000-0005-0000-0000-0000DB030000}"/>
    <cellStyle name="Accent3 14" xfId="245" xr:uid="{00000000-0005-0000-0000-0000DC030000}"/>
    <cellStyle name="Accent3 15" xfId="246" xr:uid="{00000000-0005-0000-0000-0000DD030000}"/>
    <cellStyle name="Accent3 16" xfId="247" xr:uid="{00000000-0005-0000-0000-0000DE030000}"/>
    <cellStyle name="Accent3 17" xfId="248" xr:uid="{00000000-0005-0000-0000-0000DF030000}"/>
    <cellStyle name="Accent3 18" xfId="249" xr:uid="{00000000-0005-0000-0000-0000E0030000}"/>
    <cellStyle name="Accent3 19" xfId="250" xr:uid="{00000000-0005-0000-0000-0000E1030000}"/>
    <cellStyle name="Accent3 2" xfId="251" xr:uid="{00000000-0005-0000-0000-0000E2030000}"/>
    <cellStyle name="Accent3 2 2" xfId="1390" xr:uid="{00000000-0005-0000-0000-0000E3030000}"/>
    <cellStyle name="Accent3 2 3" xfId="1391" xr:uid="{00000000-0005-0000-0000-0000E4030000}"/>
    <cellStyle name="Accent3 2 4" xfId="2376" xr:uid="{00000000-0005-0000-0000-0000E5030000}"/>
    <cellStyle name="Accent3 2 5" xfId="37070" xr:uid="{00000000-0005-0000-0000-0000E6030000}"/>
    <cellStyle name="Accent3 20" xfId="252" xr:uid="{00000000-0005-0000-0000-0000E7030000}"/>
    <cellStyle name="Accent3 21" xfId="253" xr:uid="{00000000-0005-0000-0000-0000E8030000}"/>
    <cellStyle name="Accent3 22" xfId="254" xr:uid="{00000000-0005-0000-0000-0000E9030000}"/>
    <cellStyle name="Accent3 23" xfId="255" xr:uid="{00000000-0005-0000-0000-0000EA030000}"/>
    <cellStyle name="Accent3 24" xfId="256" xr:uid="{00000000-0005-0000-0000-0000EB030000}"/>
    <cellStyle name="Accent3 25" xfId="257" xr:uid="{00000000-0005-0000-0000-0000EC030000}"/>
    <cellStyle name="Accent3 26" xfId="258" xr:uid="{00000000-0005-0000-0000-0000ED030000}"/>
    <cellStyle name="Accent3 27" xfId="259" xr:uid="{00000000-0005-0000-0000-0000EE030000}"/>
    <cellStyle name="Accent3 28" xfId="260" xr:uid="{00000000-0005-0000-0000-0000EF030000}"/>
    <cellStyle name="Accent3 29" xfId="261" xr:uid="{00000000-0005-0000-0000-0000F0030000}"/>
    <cellStyle name="Accent3 3" xfId="262" xr:uid="{00000000-0005-0000-0000-0000F1030000}"/>
    <cellStyle name="Accent3 3 2" xfId="2377" xr:uid="{00000000-0005-0000-0000-0000F2030000}"/>
    <cellStyle name="Accent3 3 2 2" xfId="22158" xr:uid="{00000000-0005-0000-0000-0000F3030000}"/>
    <cellStyle name="Accent3 3 3" xfId="22155" xr:uid="{00000000-0005-0000-0000-0000F4030000}"/>
    <cellStyle name="Accent3 30" xfId="263" xr:uid="{00000000-0005-0000-0000-0000F5030000}"/>
    <cellStyle name="Accent3 31" xfId="264" xr:uid="{00000000-0005-0000-0000-0000F6030000}"/>
    <cellStyle name="Accent3 32" xfId="265" xr:uid="{00000000-0005-0000-0000-0000F7030000}"/>
    <cellStyle name="Accent3 33" xfId="266" xr:uid="{00000000-0005-0000-0000-0000F8030000}"/>
    <cellStyle name="Accent3 34" xfId="267" xr:uid="{00000000-0005-0000-0000-0000F9030000}"/>
    <cellStyle name="Accent3 35" xfId="268" xr:uid="{00000000-0005-0000-0000-0000FA030000}"/>
    <cellStyle name="Accent3 36" xfId="269" xr:uid="{00000000-0005-0000-0000-0000FB030000}"/>
    <cellStyle name="Accent3 37" xfId="270" xr:uid="{00000000-0005-0000-0000-0000FC030000}"/>
    <cellStyle name="Accent3 38" xfId="271" xr:uid="{00000000-0005-0000-0000-0000FD030000}"/>
    <cellStyle name="Accent3 39" xfId="272" xr:uid="{00000000-0005-0000-0000-0000FE030000}"/>
    <cellStyle name="Accent3 4" xfId="273" xr:uid="{00000000-0005-0000-0000-0000FF030000}"/>
    <cellStyle name="Accent3 4 2" xfId="22211" xr:uid="{00000000-0005-0000-0000-000000040000}"/>
    <cellStyle name="Accent3 4 3" xfId="22237" xr:uid="{00000000-0005-0000-0000-000001040000}"/>
    <cellStyle name="Accent3 40" xfId="274" xr:uid="{00000000-0005-0000-0000-000002040000}"/>
    <cellStyle name="Accent3 41" xfId="275" xr:uid="{00000000-0005-0000-0000-000003040000}"/>
    <cellStyle name="Accent3 42" xfId="276" xr:uid="{00000000-0005-0000-0000-000004040000}"/>
    <cellStyle name="Accent3 43" xfId="277" xr:uid="{00000000-0005-0000-0000-000005040000}"/>
    <cellStyle name="Accent3 44" xfId="278" xr:uid="{00000000-0005-0000-0000-000006040000}"/>
    <cellStyle name="Accent3 45" xfId="279" xr:uid="{00000000-0005-0000-0000-000007040000}"/>
    <cellStyle name="Accent3 46" xfId="280" xr:uid="{00000000-0005-0000-0000-000008040000}"/>
    <cellStyle name="Accent3 47" xfId="281" xr:uid="{00000000-0005-0000-0000-000009040000}"/>
    <cellStyle name="Accent3 48" xfId="282" xr:uid="{00000000-0005-0000-0000-00000A040000}"/>
    <cellStyle name="Accent3 49" xfId="283" xr:uid="{00000000-0005-0000-0000-00000B040000}"/>
    <cellStyle name="Accent3 5" xfId="284" xr:uid="{00000000-0005-0000-0000-00000C040000}"/>
    <cellStyle name="Accent3 50" xfId="285" xr:uid="{00000000-0005-0000-0000-00000D040000}"/>
    <cellStyle name="Accent3 51" xfId="286" xr:uid="{00000000-0005-0000-0000-00000E040000}"/>
    <cellStyle name="Accent3 51 2" xfId="1392" xr:uid="{00000000-0005-0000-0000-00000F040000}"/>
    <cellStyle name="Accent3 52" xfId="287" xr:uid="{00000000-0005-0000-0000-000010040000}"/>
    <cellStyle name="Accent3 53" xfId="1393" xr:uid="{00000000-0005-0000-0000-000011040000}"/>
    <cellStyle name="Accent3 54" xfId="1394" xr:uid="{00000000-0005-0000-0000-000012040000}"/>
    <cellStyle name="Accent3 55" xfId="1395" xr:uid="{00000000-0005-0000-0000-000013040000}"/>
    <cellStyle name="Accent3 6" xfId="288" xr:uid="{00000000-0005-0000-0000-000014040000}"/>
    <cellStyle name="Accent3 7" xfId="289" xr:uid="{00000000-0005-0000-0000-000015040000}"/>
    <cellStyle name="Accent3 8" xfId="290" xr:uid="{00000000-0005-0000-0000-000016040000}"/>
    <cellStyle name="Accent3 9" xfId="291" xr:uid="{00000000-0005-0000-0000-000017040000}"/>
    <cellStyle name="Accent4 - 20%" xfId="33" xr:uid="{00000000-0005-0000-0000-000018040000}"/>
    <cellStyle name="Accent4 - 40%" xfId="34" xr:uid="{00000000-0005-0000-0000-000019040000}"/>
    <cellStyle name="Accent4 - 60%" xfId="35" xr:uid="{00000000-0005-0000-0000-00001A040000}"/>
    <cellStyle name="Accent4 10" xfId="292" xr:uid="{00000000-0005-0000-0000-00001B040000}"/>
    <cellStyle name="Accent4 11" xfId="293" xr:uid="{00000000-0005-0000-0000-00001C040000}"/>
    <cellStyle name="Accent4 11 2" xfId="1396" xr:uid="{00000000-0005-0000-0000-00001D040000}"/>
    <cellStyle name="Accent4 11 3" xfId="1397" xr:uid="{00000000-0005-0000-0000-00001E040000}"/>
    <cellStyle name="Accent4 12" xfId="294" xr:uid="{00000000-0005-0000-0000-00001F040000}"/>
    <cellStyle name="Accent4 12 2" xfId="1398" xr:uid="{00000000-0005-0000-0000-000020040000}"/>
    <cellStyle name="Accent4 12 3" xfId="1399" xr:uid="{00000000-0005-0000-0000-000021040000}"/>
    <cellStyle name="Accent4 13" xfId="295" xr:uid="{00000000-0005-0000-0000-000022040000}"/>
    <cellStyle name="Accent4 13 2" xfId="1400" xr:uid="{00000000-0005-0000-0000-000023040000}"/>
    <cellStyle name="Accent4 13 3" xfId="1401" xr:uid="{00000000-0005-0000-0000-000024040000}"/>
    <cellStyle name="Accent4 14" xfId="296" xr:uid="{00000000-0005-0000-0000-000025040000}"/>
    <cellStyle name="Accent4 15" xfId="297" xr:uid="{00000000-0005-0000-0000-000026040000}"/>
    <cellStyle name="Accent4 16" xfId="298" xr:uid="{00000000-0005-0000-0000-000027040000}"/>
    <cellStyle name="Accent4 17" xfId="299" xr:uid="{00000000-0005-0000-0000-000028040000}"/>
    <cellStyle name="Accent4 18" xfId="300" xr:uid="{00000000-0005-0000-0000-000029040000}"/>
    <cellStyle name="Accent4 19" xfId="301" xr:uid="{00000000-0005-0000-0000-00002A040000}"/>
    <cellStyle name="Accent4 2" xfId="302" xr:uid="{00000000-0005-0000-0000-00002B040000}"/>
    <cellStyle name="Accent4 2 2" xfId="1402" xr:uid="{00000000-0005-0000-0000-00002C040000}"/>
    <cellStyle name="Accent4 2 3" xfId="1403" xr:uid="{00000000-0005-0000-0000-00002D040000}"/>
    <cellStyle name="Accent4 2 4" xfId="2378" xr:uid="{00000000-0005-0000-0000-00002E040000}"/>
    <cellStyle name="Accent4 2 5" xfId="37071" xr:uid="{00000000-0005-0000-0000-00002F040000}"/>
    <cellStyle name="Accent4 20" xfId="303" xr:uid="{00000000-0005-0000-0000-000030040000}"/>
    <cellStyle name="Accent4 21" xfId="304" xr:uid="{00000000-0005-0000-0000-000031040000}"/>
    <cellStyle name="Accent4 22" xfId="305" xr:uid="{00000000-0005-0000-0000-000032040000}"/>
    <cellStyle name="Accent4 23" xfId="306" xr:uid="{00000000-0005-0000-0000-000033040000}"/>
    <cellStyle name="Accent4 24" xfId="307" xr:uid="{00000000-0005-0000-0000-000034040000}"/>
    <cellStyle name="Accent4 25" xfId="308" xr:uid="{00000000-0005-0000-0000-000035040000}"/>
    <cellStyle name="Accent4 26" xfId="309" xr:uid="{00000000-0005-0000-0000-000036040000}"/>
    <cellStyle name="Accent4 27" xfId="310" xr:uid="{00000000-0005-0000-0000-000037040000}"/>
    <cellStyle name="Accent4 28" xfId="311" xr:uid="{00000000-0005-0000-0000-000038040000}"/>
    <cellStyle name="Accent4 29" xfId="312" xr:uid="{00000000-0005-0000-0000-000039040000}"/>
    <cellStyle name="Accent4 3" xfId="313" xr:uid="{00000000-0005-0000-0000-00003A040000}"/>
    <cellStyle name="Accent4 3 2" xfId="2379" xr:uid="{00000000-0005-0000-0000-00003B040000}"/>
    <cellStyle name="Accent4 3 2 2" xfId="22160" xr:uid="{00000000-0005-0000-0000-00003C040000}"/>
    <cellStyle name="Accent4 3 3" xfId="22220" xr:uid="{00000000-0005-0000-0000-00003D040000}"/>
    <cellStyle name="Accent4 30" xfId="314" xr:uid="{00000000-0005-0000-0000-00003E040000}"/>
    <cellStyle name="Accent4 31" xfId="315" xr:uid="{00000000-0005-0000-0000-00003F040000}"/>
    <cellStyle name="Accent4 32" xfId="316" xr:uid="{00000000-0005-0000-0000-000040040000}"/>
    <cellStyle name="Accent4 33" xfId="317" xr:uid="{00000000-0005-0000-0000-000041040000}"/>
    <cellStyle name="Accent4 34" xfId="318" xr:uid="{00000000-0005-0000-0000-000042040000}"/>
    <cellStyle name="Accent4 35" xfId="319" xr:uid="{00000000-0005-0000-0000-000043040000}"/>
    <cellStyle name="Accent4 36" xfId="320" xr:uid="{00000000-0005-0000-0000-000044040000}"/>
    <cellStyle name="Accent4 37" xfId="321" xr:uid="{00000000-0005-0000-0000-000045040000}"/>
    <cellStyle name="Accent4 38" xfId="322" xr:uid="{00000000-0005-0000-0000-000046040000}"/>
    <cellStyle name="Accent4 39" xfId="323" xr:uid="{00000000-0005-0000-0000-000047040000}"/>
    <cellStyle name="Accent4 4" xfId="324" xr:uid="{00000000-0005-0000-0000-000048040000}"/>
    <cellStyle name="Accent4 4 2" xfId="22244" xr:uid="{00000000-0005-0000-0000-000049040000}"/>
    <cellStyle name="Accent4 4 3" xfId="22135" xr:uid="{00000000-0005-0000-0000-00004A040000}"/>
    <cellStyle name="Accent4 40" xfId="325" xr:uid="{00000000-0005-0000-0000-00004B040000}"/>
    <cellStyle name="Accent4 41" xfId="326" xr:uid="{00000000-0005-0000-0000-00004C040000}"/>
    <cellStyle name="Accent4 42" xfId="327" xr:uid="{00000000-0005-0000-0000-00004D040000}"/>
    <cellStyle name="Accent4 43" xfId="328" xr:uid="{00000000-0005-0000-0000-00004E040000}"/>
    <cellStyle name="Accent4 44" xfId="329" xr:uid="{00000000-0005-0000-0000-00004F040000}"/>
    <cellStyle name="Accent4 45" xfId="330" xr:uid="{00000000-0005-0000-0000-000050040000}"/>
    <cellStyle name="Accent4 46" xfId="331" xr:uid="{00000000-0005-0000-0000-000051040000}"/>
    <cellStyle name="Accent4 47" xfId="332" xr:uid="{00000000-0005-0000-0000-000052040000}"/>
    <cellStyle name="Accent4 48" xfId="333" xr:uid="{00000000-0005-0000-0000-000053040000}"/>
    <cellStyle name="Accent4 49" xfId="334" xr:uid="{00000000-0005-0000-0000-000054040000}"/>
    <cellStyle name="Accent4 5" xfId="335" xr:uid="{00000000-0005-0000-0000-000055040000}"/>
    <cellStyle name="Accent4 50" xfId="336" xr:uid="{00000000-0005-0000-0000-000056040000}"/>
    <cellStyle name="Accent4 51" xfId="337" xr:uid="{00000000-0005-0000-0000-000057040000}"/>
    <cellStyle name="Accent4 51 2" xfId="1404" xr:uid="{00000000-0005-0000-0000-000058040000}"/>
    <cellStyle name="Accent4 52" xfId="338" xr:uid="{00000000-0005-0000-0000-000059040000}"/>
    <cellStyle name="Accent4 53" xfId="1405" xr:uid="{00000000-0005-0000-0000-00005A040000}"/>
    <cellStyle name="Accent4 54" xfId="1406" xr:uid="{00000000-0005-0000-0000-00005B040000}"/>
    <cellStyle name="Accent4 55" xfId="1407" xr:uid="{00000000-0005-0000-0000-00005C040000}"/>
    <cellStyle name="Accent4 6" xfId="339" xr:uid="{00000000-0005-0000-0000-00005D040000}"/>
    <cellStyle name="Accent4 7" xfId="340" xr:uid="{00000000-0005-0000-0000-00005E040000}"/>
    <cellStyle name="Accent4 8" xfId="341" xr:uid="{00000000-0005-0000-0000-00005F040000}"/>
    <cellStyle name="Accent4 9" xfId="342" xr:uid="{00000000-0005-0000-0000-000060040000}"/>
    <cellStyle name="Accent5 - 20%" xfId="36" xr:uid="{00000000-0005-0000-0000-000061040000}"/>
    <cellStyle name="Accent5 - 40%" xfId="37" xr:uid="{00000000-0005-0000-0000-000062040000}"/>
    <cellStyle name="Accent5 - 60%" xfId="38" xr:uid="{00000000-0005-0000-0000-000063040000}"/>
    <cellStyle name="Accent5 10" xfId="343" xr:uid="{00000000-0005-0000-0000-000064040000}"/>
    <cellStyle name="Accent5 11" xfId="344" xr:uid="{00000000-0005-0000-0000-000065040000}"/>
    <cellStyle name="Accent5 11 2" xfId="1408" xr:uid="{00000000-0005-0000-0000-000066040000}"/>
    <cellStyle name="Accent5 11 3" xfId="1409" xr:uid="{00000000-0005-0000-0000-000067040000}"/>
    <cellStyle name="Accent5 12" xfId="345" xr:uid="{00000000-0005-0000-0000-000068040000}"/>
    <cellStyle name="Accent5 12 2" xfId="1410" xr:uid="{00000000-0005-0000-0000-000069040000}"/>
    <cellStyle name="Accent5 12 3" xfId="1411" xr:uid="{00000000-0005-0000-0000-00006A040000}"/>
    <cellStyle name="Accent5 13" xfId="346" xr:uid="{00000000-0005-0000-0000-00006B040000}"/>
    <cellStyle name="Accent5 13 2" xfId="1412" xr:uid="{00000000-0005-0000-0000-00006C040000}"/>
    <cellStyle name="Accent5 13 3" xfId="1413" xr:uid="{00000000-0005-0000-0000-00006D040000}"/>
    <cellStyle name="Accent5 14" xfId="347" xr:uid="{00000000-0005-0000-0000-00006E040000}"/>
    <cellStyle name="Accent5 15" xfId="348" xr:uid="{00000000-0005-0000-0000-00006F040000}"/>
    <cellStyle name="Accent5 16" xfId="349" xr:uid="{00000000-0005-0000-0000-000070040000}"/>
    <cellStyle name="Accent5 17" xfId="350" xr:uid="{00000000-0005-0000-0000-000071040000}"/>
    <cellStyle name="Accent5 18" xfId="351" xr:uid="{00000000-0005-0000-0000-000072040000}"/>
    <cellStyle name="Accent5 19" xfId="352" xr:uid="{00000000-0005-0000-0000-000073040000}"/>
    <cellStyle name="Accent5 2" xfId="353" xr:uid="{00000000-0005-0000-0000-000074040000}"/>
    <cellStyle name="Accent5 2 2" xfId="1414" xr:uid="{00000000-0005-0000-0000-000075040000}"/>
    <cellStyle name="Accent5 2 3" xfId="1415" xr:uid="{00000000-0005-0000-0000-000076040000}"/>
    <cellStyle name="Accent5 2 4" xfId="2380" xr:uid="{00000000-0005-0000-0000-000077040000}"/>
    <cellStyle name="Accent5 2 5" xfId="37076" xr:uid="{00000000-0005-0000-0000-000078040000}"/>
    <cellStyle name="Accent5 20" xfId="354" xr:uid="{00000000-0005-0000-0000-000079040000}"/>
    <cellStyle name="Accent5 21" xfId="355" xr:uid="{00000000-0005-0000-0000-00007A040000}"/>
    <cellStyle name="Accent5 22" xfId="356" xr:uid="{00000000-0005-0000-0000-00007B040000}"/>
    <cellStyle name="Accent5 23" xfId="357" xr:uid="{00000000-0005-0000-0000-00007C040000}"/>
    <cellStyle name="Accent5 24" xfId="358" xr:uid="{00000000-0005-0000-0000-00007D040000}"/>
    <cellStyle name="Accent5 25" xfId="359" xr:uid="{00000000-0005-0000-0000-00007E040000}"/>
    <cellStyle name="Accent5 26" xfId="360" xr:uid="{00000000-0005-0000-0000-00007F040000}"/>
    <cellStyle name="Accent5 27" xfId="361" xr:uid="{00000000-0005-0000-0000-000080040000}"/>
    <cellStyle name="Accent5 28" xfId="362" xr:uid="{00000000-0005-0000-0000-000081040000}"/>
    <cellStyle name="Accent5 29" xfId="363" xr:uid="{00000000-0005-0000-0000-000082040000}"/>
    <cellStyle name="Accent5 3" xfId="364" xr:uid="{00000000-0005-0000-0000-000083040000}"/>
    <cellStyle name="Accent5 3 2" xfId="2381" xr:uid="{00000000-0005-0000-0000-000084040000}"/>
    <cellStyle name="Accent5 3 2 2" xfId="6404" xr:uid="{00000000-0005-0000-0000-000085040000}"/>
    <cellStyle name="Accent5 3 3" xfId="22255" xr:uid="{00000000-0005-0000-0000-000086040000}"/>
    <cellStyle name="Accent5 30" xfId="365" xr:uid="{00000000-0005-0000-0000-000087040000}"/>
    <cellStyle name="Accent5 31" xfId="366" xr:uid="{00000000-0005-0000-0000-000088040000}"/>
    <cellStyle name="Accent5 32" xfId="367" xr:uid="{00000000-0005-0000-0000-000089040000}"/>
    <cellStyle name="Accent5 33" xfId="368" xr:uid="{00000000-0005-0000-0000-00008A040000}"/>
    <cellStyle name="Accent5 34" xfId="369" xr:uid="{00000000-0005-0000-0000-00008B040000}"/>
    <cellStyle name="Accent5 35" xfId="370" xr:uid="{00000000-0005-0000-0000-00008C040000}"/>
    <cellStyle name="Accent5 36" xfId="371" xr:uid="{00000000-0005-0000-0000-00008D040000}"/>
    <cellStyle name="Accent5 37" xfId="372" xr:uid="{00000000-0005-0000-0000-00008E040000}"/>
    <cellStyle name="Accent5 38" xfId="373" xr:uid="{00000000-0005-0000-0000-00008F040000}"/>
    <cellStyle name="Accent5 39" xfId="374" xr:uid="{00000000-0005-0000-0000-000090040000}"/>
    <cellStyle name="Accent5 4" xfId="375" xr:uid="{00000000-0005-0000-0000-000091040000}"/>
    <cellStyle name="Accent5 4 2" xfId="22204" xr:uid="{00000000-0005-0000-0000-000092040000}"/>
    <cellStyle name="Accent5 4 3" xfId="22209" xr:uid="{00000000-0005-0000-0000-000093040000}"/>
    <cellStyle name="Accent5 40" xfId="376" xr:uid="{00000000-0005-0000-0000-000094040000}"/>
    <cellStyle name="Accent5 41" xfId="377" xr:uid="{00000000-0005-0000-0000-000095040000}"/>
    <cellStyle name="Accent5 42" xfId="378" xr:uid="{00000000-0005-0000-0000-000096040000}"/>
    <cellStyle name="Accent5 43" xfId="379" xr:uid="{00000000-0005-0000-0000-000097040000}"/>
    <cellStyle name="Accent5 44" xfId="380" xr:uid="{00000000-0005-0000-0000-000098040000}"/>
    <cellStyle name="Accent5 45" xfId="381" xr:uid="{00000000-0005-0000-0000-000099040000}"/>
    <cellStyle name="Accent5 46" xfId="382" xr:uid="{00000000-0005-0000-0000-00009A040000}"/>
    <cellStyle name="Accent5 47" xfId="383" xr:uid="{00000000-0005-0000-0000-00009B040000}"/>
    <cellStyle name="Accent5 48" xfId="384" xr:uid="{00000000-0005-0000-0000-00009C040000}"/>
    <cellStyle name="Accent5 49" xfId="385" xr:uid="{00000000-0005-0000-0000-00009D040000}"/>
    <cellStyle name="Accent5 5" xfId="386" xr:uid="{00000000-0005-0000-0000-00009E040000}"/>
    <cellStyle name="Accent5 50" xfId="387" xr:uid="{00000000-0005-0000-0000-00009F040000}"/>
    <cellStyle name="Accent5 51" xfId="388" xr:uid="{00000000-0005-0000-0000-0000A0040000}"/>
    <cellStyle name="Accent5 51 2" xfId="1416" xr:uid="{00000000-0005-0000-0000-0000A1040000}"/>
    <cellStyle name="Accent5 52" xfId="389" xr:uid="{00000000-0005-0000-0000-0000A2040000}"/>
    <cellStyle name="Accent5 53" xfId="1417" xr:uid="{00000000-0005-0000-0000-0000A3040000}"/>
    <cellStyle name="Accent5 54" xfId="1418" xr:uid="{00000000-0005-0000-0000-0000A4040000}"/>
    <cellStyle name="Accent5 55" xfId="1419" xr:uid="{00000000-0005-0000-0000-0000A5040000}"/>
    <cellStyle name="Accent5 6" xfId="390" xr:uid="{00000000-0005-0000-0000-0000A6040000}"/>
    <cellStyle name="Accent5 7" xfId="391" xr:uid="{00000000-0005-0000-0000-0000A7040000}"/>
    <cellStyle name="Accent5 8" xfId="392" xr:uid="{00000000-0005-0000-0000-0000A8040000}"/>
    <cellStyle name="Accent5 9" xfId="393" xr:uid="{00000000-0005-0000-0000-0000A9040000}"/>
    <cellStyle name="Accent6 - 20%" xfId="39" xr:uid="{00000000-0005-0000-0000-0000AA040000}"/>
    <cellStyle name="Accent6 - 40%" xfId="40" xr:uid="{00000000-0005-0000-0000-0000AB040000}"/>
    <cellStyle name="Accent6 - 60%" xfId="41" xr:uid="{00000000-0005-0000-0000-0000AC040000}"/>
    <cellStyle name="Accent6 10" xfId="394" xr:uid="{00000000-0005-0000-0000-0000AD040000}"/>
    <cellStyle name="Accent6 11" xfId="395" xr:uid="{00000000-0005-0000-0000-0000AE040000}"/>
    <cellStyle name="Accent6 11 2" xfId="1420" xr:uid="{00000000-0005-0000-0000-0000AF040000}"/>
    <cellStyle name="Accent6 11 3" xfId="1421" xr:uid="{00000000-0005-0000-0000-0000B0040000}"/>
    <cellStyle name="Accent6 12" xfId="396" xr:uid="{00000000-0005-0000-0000-0000B1040000}"/>
    <cellStyle name="Accent6 12 2" xfId="1422" xr:uid="{00000000-0005-0000-0000-0000B2040000}"/>
    <cellStyle name="Accent6 12 3" xfId="1423" xr:uid="{00000000-0005-0000-0000-0000B3040000}"/>
    <cellStyle name="Accent6 13" xfId="397" xr:uid="{00000000-0005-0000-0000-0000B4040000}"/>
    <cellStyle name="Accent6 13 2" xfId="1424" xr:uid="{00000000-0005-0000-0000-0000B5040000}"/>
    <cellStyle name="Accent6 13 3" xfId="1425" xr:uid="{00000000-0005-0000-0000-0000B6040000}"/>
    <cellStyle name="Accent6 14" xfId="398" xr:uid="{00000000-0005-0000-0000-0000B7040000}"/>
    <cellStyle name="Accent6 15" xfId="399" xr:uid="{00000000-0005-0000-0000-0000B8040000}"/>
    <cellStyle name="Accent6 16" xfId="400" xr:uid="{00000000-0005-0000-0000-0000B9040000}"/>
    <cellStyle name="Accent6 17" xfId="401" xr:uid="{00000000-0005-0000-0000-0000BA040000}"/>
    <cellStyle name="Accent6 18" xfId="402" xr:uid="{00000000-0005-0000-0000-0000BB040000}"/>
    <cellStyle name="Accent6 19" xfId="403" xr:uid="{00000000-0005-0000-0000-0000BC040000}"/>
    <cellStyle name="Accent6 2" xfId="404" xr:uid="{00000000-0005-0000-0000-0000BD040000}"/>
    <cellStyle name="Accent6 2 2" xfId="1426" xr:uid="{00000000-0005-0000-0000-0000BE040000}"/>
    <cellStyle name="Accent6 2 3" xfId="1427" xr:uid="{00000000-0005-0000-0000-0000BF040000}"/>
    <cellStyle name="Accent6 2 4" xfId="2382" xr:uid="{00000000-0005-0000-0000-0000C0040000}"/>
    <cellStyle name="Accent6 2 5" xfId="37099" xr:uid="{00000000-0005-0000-0000-0000C1040000}"/>
    <cellStyle name="Accent6 20" xfId="405" xr:uid="{00000000-0005-0000-0000-0000C2040000}"/>
    <cellStyle name="Accent6 21" xfId="406" xr:uid="{00000000-0005-0000-0000-0000C3040000}"/>
    <cellStyle name="Accent6 22" xfId="407" xr:uid="{00000000-0005-0000-0000-0000C4040000}"/>
    <cellStyle name="Accent6 23" xfId="408" xr:uid="{00000000-0005-0000-0000-0000C5040000}"/>
    <cellStyle name="Accent6 24" xfId="409" xr:uid="{00000000-0005-0000-0000-0000C6040000}"/>
    <cellStyle name="Accent6 25" xfId="410" xr:uid="{00000000-0005-0000-0000-0000C7040000}"/>
    <cellStyle name="Accent6 26" xfId="411" xr:uid="{00000000-0005-0000-0000-0000C8040000}"/>
    <cellStyle name="Accent6 27" xfId="412" xr:uid="{00000000-0005-0000-0000-0000C9040000}"/>
    <cellStyle name="Accent6 28" xfId="413" xr:uid="{00000000-0005-0000-0000-0000CA040000}"/>
    <cellStyle name="Accent6 29" xfId="414" xr:uid="{00000000-0005-0000-0000-0000CB040000}"/>
    <cellStyle name="Accent6 3" xfId="415" xr:uid="{00000000-0005-0000-0000-0000CC040000}"/>
    <cellStyle name="Accent6 3 2" xfId="2383" xr:uid="{00000000-0005-0000-0000-0000CD040000}"/>
    <cellStyle name="Accent6 3 2 2" xfId="22134" xr:uid="{00000000-0005-0000-0000-0000CE040000}"/>
    <cellStyle name="Accent6 3 3" xfId="22129" xr:uid="{00000000-0005-0000-0000-0000CF040000}"/>
    <cellStyle name="Accent6 30" xfId="416" xr:uid="{00000000-0005-0000-0000-0000D0040000}"/>
    <cellStyle name="Accent6 31" xfId="417" xr:uid="{00000000-0005-0000-0000-0000D1040000}"/>
    <cellStyle name="Accent6 32" xfId="418" xr:uid="{00000000-0005-0000-0000-0000D2040000}"/>
    <cellStyle name="Accent6 33" xfId="419" xr:uid="{00000000-0005-0000-0000-0000D3040000}"/>
    <cellStyle name="Accent6 34" xfId="420" xr:uid="{00000000-0005-0000-0000-0000D4040000}"/>
    <cellStyle name="Accent6 35" xfId="421" xr:uid="{00000000-0005-0000-0000-0000D5040000}"/>
    <cellStyle name="Accent6 36" xfId="422" xr:uid="{00000000-0005-0000-0000-0000D6040000}"/>
    <cellStyle name="Accent6 37" xfId="423" xr:uid="{00000000-0005-0000-0000-0000D7040000}"/>
    <cellStyle name="Accent6 38" xfId="424" xr:uid="{00000000-0005-0000-0000-0000D8040000}"/>
    <cellStyle name="Accent6 39" xfId="425" xr:uid="{00000000-0005-0000-0000-0000D9040000}"/>
    <cellStyle name="Accent6 4" xfId="426" xr:uid="{00000000-0005-0000-0000-0000DA040000}"/>
    <cellStyle name="Accent6 4 2" xfId="6071" xr:uid="{00000000-0005-0000-0000-0000DB040000}"/>
    <cellStyle name="Accent6 4 3" xfId="22230" xr:uid="{00000000-0005-0000-0000-0000DC040000}"/>
    <cellStyle name="Accent6 40" xfId="427" xr:uid="{00000000-0005-0000-0000-0000DD040000}"/>
    <cellStyle name="Accent6 41" xfId="428" xr:uid="{00000000-0005-0000-0000-0000DE040000}"/>
    <cellStyle name="Accent6 42" xfId="429" xr:uid="{00000000-0005-0000-0000-0000DF040000}"/>
    <cellStyle name="Accent6 43" xfId="430" xr:uid="{00000000-0005-0000-0000-0000E0040000}"/>
    <cellStyle name="Accent6 44" xfId="431" xr:uid="{00000000-0005-0000-0000-0000E1040000}"/>
    <cellStyle name="Accent6 45" xfId="432" xr:uid="{00000000-0005-0000-0000-0000E2040000}"/>
    <cellStyle name="Accent6 46" xfId="433" xr:uid="{00000000-0005-0000-0000-0000E3040000}"/>
    <cellStyle name="Accent6 47" xfId="434" xr:uid="{00000000-0005-0000-0000-0000E4040000}"/>
    <cellStyle name="Accent6 48" xfId="435" xr:uid="{00000000-0005-0000-0000-0000E5040000}"/>
    <cellStyle name="Accent6 49" xfId="436" xr:uid="{00000000-0005-0000-0000-0000E6040000}"/>
    <cellStyle name="Accent6 5" xfId="437" xr:uid="{00000000-0005-0000-0000-0000E7040000}"/>
    <cellStyle name="Accent6 50" xfId="438" xr:uid="{00000000-0005-0000-0000-0000E8040000}"/>
    <cellStyle name="Accent6 51" xfId="439" xr:uid="{00000000-0005-0000-0000-0000E9040000}"/>
    <cellStyle name="Accent6 51 2" xfId="1428" xr:uid="{00000000-0005-0000-0000-0000EA040000}"/>
    <cellStyle name="Accent6 52" xfId="440" xr:uid="{00000000-0005-0000-0000-0000EB040000}"/>
    <cellStyle name="Accent6 53" xfId="1429" xr:uid="{00000000-0005-0000-0000-0000EC040000}"/>
    <cellStyle name="Accent6 54" xfId="1430" xr:uid="{00000000-0005-0000-0000-0000ED040000}"/>
    <cellStyle name="Accent6 55" xfId="1431" xr:uid="{00000000-0005-0000-0000-0000EE040000}"/>
    <cellStyle name="Accent6 6" xfId="441" xr:uid="{00000000-0005-0000-0000-0000EF040000}"/>
    <cellStyle name="Accent6 7" xfId="442" xr:uid="{00000000-0005-0000-0000-0000F0040000}"/>
    <cellStyle name="Accent6 8" xfId="443" xr:uid="{00000000-0005-0000-0000-0000F1040000}"/>
    <cellStyle name="Accent6 9" xfId="444" xr:uid="{00000000-0005-0000-0000-0000F2040000}"/>
    <cellStyle name="Actual Date" xfId="2384" xr:uid="{00000000-0005-0000-0000-0000F3040000}"/>
    <cellStyle name="Actual Date 2" xfId="2385" xr:uid="{00000000-0005-0000-0000-0000F4040000}"/>
    <cellStyle name="Actual Date 3" xfId="2386" xr:uid="{00000000-0005-0000-0000-0000F5040000}"/>
    <cellStyle name="Actual Date 4" xfId="2387" xr:uid="{00000000-0005-0000-0000-0000F6040000}"/>
    <cellStyle name="Actual Date 5" xfId="2388" xr:uid="{00000000-0005-0000-0000-0000F7040000}"/>
    <cellStyle name="Actual Date 6" xfId="2389" xr:uid="{00000000-0005-0000-0000-0000F8040000}"/>
    <cellStyle name="Actual Date 6 2" xfId="2390" xr:uid="{00000000-0005-0000-0000-0000F9040000}"/>
    <cellStyle name="Actual Date 6_48MW CMSI CAPEX Budget rev 11Jun10-rev16b (Updated Forecast cash flow)" xfId="2391" xr:uid="{00000000-0005-0000-0000-0000FA040000}"/>
    <cellStyle name="Actual Date_Mesquite Solar 277 MW v1" xfId="2392" xr:uid="{00000000-0005-0000-0000-0000FB040000}"/>
    <cellStyle name="ariel" xfId="42" xr:uid="{00000000-0005-0000-0000-0000FC040000}"/>
    <cellStyle name="ariel 2" xfId="1432" xr:uid="{00000000-0005-0000-0000-0000FD040000}"/>
    <cellStyle name="ariel 3" xfId="1433" xr:uid="{00000000-0005-0000-0000-0000FE040000}"/>
    <cellStyle name="Bad 2" xfId="445" xr:uid="{00000000-0005-0000-0000-0000FF040000}"/>
    <cellStyle name="Bad 2 2" xfId="1434" xr:uid="{00000000-0005-0000-0000-000000050000}"/>
    <cellStyle name="Bad 2 3" xfId="1435" xr:uid="{00000000-0005-0000-0000-000001050000}"/>
    <cellStyle name="Bad 2 4" xfId="2393" xr:uid="{00000000-0005-0000-0000-000002050000}"/>
    <cellStyle name="Bad 2 5" xfId="37110" xr:uid="{00000000-0005-0000-0000-000003050000}"/>
    <cellStyle name="Bad 3" xfId="446" xr:uid="{00000000-0005-0000-0000-000004050000}"/>
    <cellStyle name="Bad 3 2" xfId="2394" xr:uid="{00000000-0005-0000-0000-000005050000}"/>
    <cellStyle name="Bad 4" xfId="447" xr:uid="{00000000-0005-0000-0000-000006050000}"/>
    <cellStyle name="basic" xfId="2395" xr:uid="{00000000-0005-0000-0000-000007050000}"/>
    <cellStyle name="Blue Font" xfId="2396" xr:uid="{00000000-0005-0000-0000-000008050000}"/>
    <cellStyle name="Bottom Edge" xfId="2397" xr:uid="{00000000-0005-0000-0000-000009050000}"/>
    <cellStyle name="Bottom Edge 2" xfId="4880" xr:uid="{00000000-0005-0000-0000-00000A050000}"/>
    <cellStyle name="Bottom Edge 2 2" xfId="10035" xr:uid="{00000000-0005-0000-0000-00000B050000}"/>
    <cellStyle name="Bottom Edge 2 2 2" xfId="26021" xr:uid="{00000000-0005-0000-0000-00000C050000}"/>
    <cellStyle name="Bottom Edge 2 3" xfId="12853" xr:uid="{00000000-0005-0000-0000-00000D050000}"/>
    <cellStyle name="Bottom Edge 2 3 2" xfId="28695" xr:uid="{00000000-0005-0000-0000-00000E050000}"/>
    <cellStyle name="Bottom Edge 2 4" xfId="15180" xr:uid="{00000000-0005-0000-0000-00000F050000}"/>
    <cellStyle name="Bottom Edge 2 4 2" xfId="30594" xr:uid="{00000000-0005-0000-0000-000010050000}"/>
    <cellStyle name="Bottom Edge 2 5" xfId="18174" xr:uid="{00000000-0005-0000-0000-000011050000}"/>
    <cellStyle name="Bottom Edge 2 5 2" xfId="33284" xr:uid="{00000000-0005-0000-0000-000012050000}"/>
    <cellStyle name="Bottom Edge 2 6" xfId="20782" xr:uid="{00000000-0005-0000-0000-000013050000}"/>
    <cellStyle name="Bottom Edge 2 6 2" xfId="35717" xr:uid="{00000000-0005-0000-0000-000014050000}"/>
    <cellStyle name="Bottom Edge 2 7" xfId="18363" xr:uid="{00000000-0005-0000-0000-000015050000}"/>
    <cellStyle name="Bottom Edge 2 7 2" xfId="33426" xr:uid="{00000000-0005-0000-0000-000016050000}"/>
    <cellStyle name="Bottom Edge 3" xfId="7602" xr:uid="{00000000-0005-0000-0000-000017050000}"/>
    <cellStyle name="Bottom Edge 3 2" xfId="23744" xr:uid="{00000000-0005-0000-0000-000018050000}"/>
    <cellStyle name="Bottom Edge 4" xfId="10419" xr:uid="{00000000-0005-0000-0000-000019050000}"/>
    <cellStyle name="Bottom Edge 4 2" xfId="26342" xr:uid="{00000000-0005-0000-0000-00001A050000}"/>
    <cellStyle name="Bottom Edge 5" xfId="13210" xr:uid="{00000000-0005-0000-0000-00001B050000}"/>
    <cellStyle name="Bottom Edge 5 2" xfId="28984" xr:uid="{00000000-0005-0000-0000-00001C050000}"/>
    <cellStyle name="Bottom Edge 6" xfId="15829" xr:uid="{00000000-0005-0000-0000-00001D050000}"/>
    <cellStyle name="Bottom Edge 6 2" xfId="31066" xr:uid="{00000000-0005-0000-0000-00001E050000}"/>
    <cellStyle name="Bottom Edge 7" xfId="18461" xr:uid="{00000000-0005-0000-0000-00001F050000}"/>
    <cellStyle name="Bottom Edge 7 2" xfId="33497" xr:uid="{00000000-0005-0000-0000-000020050000}"/>
    <cellStyle name="Calculation 2" xfId="448" xr:uid="{00000000-0005-0000-0000-000021050000}"/>
    <cellStyle name="Calculation 2 10" xfId="14146" xr:uid="{00000000-0005-0000-0000-000022050000}"/>
    <cellStyle name="Calculation 2 11" xfId="12961" xr:uid="{00000000-0005-0000-0000-000023050000}"/>
    <cellStyle name="Calculation 2 12" xfId="22267" xr:uid="{00000000-0005-0000-0000-000024050000}"/>
    <cellStyle name="Calculation 2 2" xfId="1436" xr:uid="{00000000-0005-0000-0000-000025050000}"/>
    <cellStyle name="Calculation 2 3" xfId="1437" xr:uid="{00000000-0005-0000-0000-000026050000}"/>
    <cellStyle name="Calculation 2 4" xfId="2398" xr:uid="{00000000-0005-0000-0000-000027050000}"/>
    <cellStyle name="Calculation 2 4 2" xfId="7603" xr:uid="{00000000-0005-0000-0000-000028050000}"/>
    <cellStyle name="Calculation 2 4 2 2" xfId="23745" xr:uid="{00000000-0005-0000-0000-000029050000}"/>
    <cellStyle name="Calculation 2 4 3" xfId="10420" xr:uid="{00000000-0005-0000-0000-00002A050000}"/>
    <cellStyle name="Calculation 2 4 3 2" xfId="26343" xr:uid="{00000000-0005-0000-0000-00002B050000}"/>
    <cellStyle name="Calculation 2 4 4" xfId="13492" xr:uid="{00000000-0005-0000-0000-00002C050000}"/>
    <cellStyle name="Calculation 2 4 4 2" xfId="29128" xr:uid="{00000000-0005-0000-0000-00002D050000}"/>
    <cellStyle name="Calculation 2 4 5" xfId="15830" xr:uid="{00000000-0005-0000-0000-00002E050000}"/>
    <cellStyle name="Calculation 2 4 5 2" xfId="31067" xr:uid="{00000000-0005-0000-0000-00002F050000}"/>
    <cellStyle name="Calculation 2 4 6" xfId="18462" xr:uid="{00000000-0005-0000-0000-000030050000}"/>
    <cellStyle name="Calculation 2 4 6 2" xfId="33498" xr:uid="{00000000-0005-0000-0000-000031050000}"/>
    <cellStyle name="Calculation 2 4 7" xfId="18380" xr:uid="{00000000-0005-0000-0000-000032050000}"/>
    <cellStyle name="Calculation 2 4 7 2" xfId="33441" xr:uid="{00000000-0005-0000-0000-000033050000}"/>
    <cellStyle name="Calculation 2 4 8" xfId="6127" xr:uid="{00000000-0005-0000-0000-000034050000}"/>
    <cellStyle name="Calculation 2 4 9" xfId="23070" xr:uid="{00000000-0005-0000-0000-000035050000}"/>
    <cellStyle name="Calculation 2 5" xfId="4879" xr:uid="{00000000-0005-0000-0000-000036050000}"/>
    <cellStyle name="Calculation 2 5 2" xfId="10034" xr:uid="{00000000-0005-0000-0000-000037050000}"/>
    <cellStyle name="Calculation 2 5 2 2" xfId="26020" xr:uid="{00000000-0005-0000-0000-000038050000}"/>
    <cellStyle name="Calculation 2 5 3" xfId="12852" xr:uid="{00000000-0005-0000-0000-000039050000}"/>
    <cellStyle name="Calculation 2 5 3 2" xfId="28694" xr:uid="{00000000-0005-0000-0000-00003A050000}"/>
    <cellStyle name="Calculation 2 5 4" xfId="15179" xr:uid="{00000000-0005-0000-0000-00003B050000}"/>
    <cellStyle name="Calculation 2 5 4 2" xfId="30593" xr:uid="{00000000-0005-0000-0000-00003C050000}"/>
    <cellStyle name="Calculation 2 5 5" xfId="18173" xr:uid="{00000000-0005-0000-0000-00003D050000}"/>
    <cellStyle name="Calculation 2 5 5 2" xfId="33283" xr:uid="{00000000-0005-0000-0000-00003E050000}"/>
    <cellStyle name="Calculation 2 5 6" xfId="20781" xr:uid="{00000000-0005-0000-0000-00003F050000}"/>
    <cellStyle name="Calculation 2 5 6 2" xfId="35716" xr:uid="{00000000-0005-0000-0000-000040050000}"/>
    <cellStyle name="Calculation 2 5 7" xfId="18373" xr:uid="{00000000-0005-0000-0000-000041050000}"/>
    <cellStyle name="Calculation 2 5 7 2" xfId="33434" xr:uid="{00000000-0005-0000-0000-000042050000}"/>
    <cellStyle name="Calculation 2 5 8" xfId="23083" xr:uid="{00000000-0005-0000-0000-000043050000}"/>
    <cellStyle name="Calculation 2 6" xfId="5764" xr:uid="{00000000-0005-0000-0000-000044050000}"/>
    <cellStyle name="Calculation 2 6 2" xfId="37113" xr:uid="{00000000-0005-0000-0000-000045050000}"/>
    <cellStyle name="Calculation 2 7" xfId="6955" xr:uid="{00000000-0005-0000-0000-000046050000}"/>
    <cellStyle name="Calculation 2 7 2" xfId="37238" xr:uid="{00000000-0005-0000-0000-000047050000}"/>
    <cellStyle name="Calculation 2 8" xfId="14755" xr:uid="{00000000-0005-0000-0000-000048050000}"/>
    <cellStyle name="Calculation 2 9" xfId="6055" xr:uid="{00000000-0005-0000-0000-000049050000}"/>
    <cellStyle name="Calculation 3" xfId="449" xr:uid="{00000000-0005-0000-0000-00004A050000}"/>
    <cellStyle name="Calculation 3 10" xfId="22268" xr:uid="{00000000-0005-0000-0000-00004B050000}"/>
    <cellStyle name="Calculation 3 2" xfId="2399" xr:uid="{00000000-0005-0000-0000-00004C050000}"/>
    <cellStyle name="Calculation 3 2 2" xfId="7604" xr:uid="{00000000-0005-0000-0000-00004D050000}"/>
    <cellStyle name="Calculation 3 2 2 2" xfId="23746" xr:uid="{00000000-0005-0000-0000-00004E050000}"/>
    <cellStyle name="Calculation 3 2 3" xfId="10421" xr:uid="{00000000-0005-0000-0000-00004F050000}"/>
    <cellStyle name="Calculation 3 2 3 2" xfId="26344" xr:uid="{00000000-0005-0000-0000-000050050000}"/>
    <cellStyle name="Calculation 3 2 4" xfId="7212" xr:uid="{00000000-0005-0000-0000-000051050000}"/>
    <cellStyle name="Calculation 3 2 4 2" xfId="23483" xr:uid="{00000000-0005-0000-0000-000052050000}"/>
    <cellStyle name="Calculation 3 2 5" xfId="15831" xr:uid="{00000000-0005-0000-0000-000053050000}"/>
    <cellStyle name="Calculation 3 2 5 2" xfId="31068" xr:uid="{00000000-0005-0000-0000-000054050000}"/>
    <cellStyle name="Calculation 3 2 6" xfId="18463" xr:uid="{00000000-0005-0000-0000-000055050000}"/>
    <cellStyle name="Calculation 3 2 6 2" xfId="33499" xr:uid="{00000000-0005-0000-0000-000056050000}"/>
    <cellStyle name="Calculation 3 2 7" xfId="21430" xr:uid="{00000000-0005-0000-0000-000057050000}"/>
    <cellStyle name="Calculation 3 2 7 2" xfId="36356" xr:uid="{00000000-0005-0000-0000-000058050000}"/>
    <cellStyle name="Calculation 3 2 8" xfId="6128" xr:uid="{00000000-0005-0000-0000-000059050000}"/>
    <cellStyle name="Calculation 3 2 9" xfId="23071" xr:uid="{00000000-0005-0000-0000-00005A050000}"/>
    <cellStyle name="Calculation 3 3" xfId="4878" xr:uid="{00000000-0005-0000-0000-00005B050000}"/>
    <cellStyle name="Calculation 3 3 2" xfId="10033" xr:uid="{00000000-0005-0000-0000-00005C050000}"/>
    <cellStyle name="Calculation 3 3 2 2" xfId="26019" xr:uid="{00000000-0005-0000-0000-00005D050000}"/>
    <cellStyle name="Calculation 3 3 3" xfId="12851" xr:uid="{00000000-0005-0000-0000-00005E050000}"/>
    <cellStyle name="Calculation 3 3 3 2" xfId="28693" xr:uid="{00000000-0005-0000-0000-00005F050000}"/>
    <cellStyle name="Calculation 3 3 4" xfId="10476" xr:uid="{00000000-0005-0000-0000-000060050000}"/>
    <cellStyle name="Calculation 3 3 4 2" xfId="26398" xr:uid="{00000000-0005-0000-0000-000061050000}"/>
    <cellStyle name="Calculation 3 3 5" xfId="18172" xr:uid="{00000000-0005-0000-0000-000062050000}"/>
    <cellStyle name="Calculation 3 3 5 2" xfId="33282" xr:uid="{00000000-0005-0000-0000-000063050000}"/>
    <cellStyle name="Calculation 3 3 6" xfId="20780" xr:uid="{00000000-0005-0000-0000-000064050000}"/>
    <cellStyle name="Calculation 3 3 6 2" xfId="35715" xr:uid="{00000000-0005-0000-0000-000065050000}"/>
    <cellStyle name="Calculation 3 3 7" xfId="18378" xr:uid="{00000000-0005-0000-0000-000066050000}"/>
    <cellStyle name="Calculation 3 3 7 2" xfId="33439" xr:uid="{00000000-0005-0000-0000-000067050000}"/>
    <cellStyle name="Calculation 3 3 8" xfId="23082" xr:uid="{00000000-0005-0000-0000-000068050000}"/>
    <cellStyle name="Calculation 3 4" xfId="5763" xr:uid="{00000000-0005-0000-0000-000069050000}"/>
    <cellStyle name="Calculation 3 4 2" xfId="37820" xr:uid="{00000000-0005-0000-0000-00006A050000}"/>
    <cellStyle name="Calculation 3 5" xfId="6954" xr:uid="{00000000-0005-0000-0000-00006B050000}"/>
    <cellStyle name="Calculation 3 6" xfId="13076" xr:uid="{00000000-0005-0000-0000-00006C050000}"/>
    <cellStyle name="Calculation 3 7" xfId="5807" xr:uid="{00000000-0005-0000-0000-00006D050000}"/>
    <cellStyle name="Calculation 3 8" xfId="6576" xr:uid="{00000000-0005-0000-0000-00006E050000}"/>
    <cellStyle name="Calculation 3 9" xfId="13260" xr:uid="{00000000-0005-0000-0000-00006F050000}"/>
    <cellStyle name="Calculation 4" xfId="450" xr:uid="{00000000-0005-0000-0000-000070050000}"/>
    <cellStyle name="Cents" xfId="2400" xr:uid="{00000000-0005-0000-0000-000071050000}"/>
    <cellStyle name="Cents 2" xfId="3990" xr:uid="{00000000-0005-0000-0000-000072050000}"/>
    <cellStyle name="Cents 2 2" xfId="7060" xr:uid="{00000000-0005-0000-0000-000073050000}"/>
    <cellStyle name="Cents 2 3" xfId="17287" xr:uid="{00000000-0005-0000-0000-000074050000}"/>
    <cellStyle name="Cents 3" xfId="13628" xr:uid="{00000000-0005-0000-0000-000075050000}"/>
    <cellStyle name="Cents 4" xfId="15832" xr:uid="{00000000-0005-0000-0000-000076050000}"/>
    <cellStyle name="Cents 5" xfId="18464" xr:uid="{00000000-0005-0000-0000-000077050000}"/>
    <cellStyle name="Cents 6" xfId="37890" xr:uid="{00000000-0005-0000-0000-000078050000}"/>
    <cellStyle name="Check Cell 2" xfId="451" xr:uid="{00000000-0005-0000-0000-000079050000}"/>
    <cellStyle name="Check Cell 2 2" xfId="1438" xr:uid="{00000000-0005-0000-0000-00007A050000}"/>
    <cellStyle name="Check Cell 2 3" xfId="1439" xr:uid="{00000000-0005-0000-0000-00007B050000}"/>
    <cellStyle name="Check Cell 2 4" xfId="1975" xr:uid="{00000000-0005-0000-0000-00007C050000}"/>
    <cellStyle name="Check Cell 2 4 2" xfId="7442" xr:uid="{00000000-0005-0000-0000-00007D050000}"/>
    <cellStyle name="Check Cell 2 4 3" xfId="15701" xr:uid="{00000000-0005-0000-0000-00007E050000}"/>
    <cellStyle name="Check Cell 2 4 4" xfId="22094" xr:uid="{00000000-0005-0000-0000-00007F050000}"/>
    <cellStyle name="Check Cell 2 4 5" xfId="6112" xr:uid="{00000000-0005-0000-0000-000080050000}"/>
    <cellStyle name="Check Cell 2 5" xfId="2086" xr:uid="{00000000-0005-0000-0000-000081050000}"/>
    <cellStyle name="Check Cell 2 5 2" xfId="15617" xr:uid="{00000000-0005-0000-0000-000082050000}"/>
    <cellStyle name="Check Cell 2 5 3" xfId="22047" xr:uid="{00000000-0005-0000-0000-000083050000}"/>
    <cellStyle name="Check Cell 2 6" xfId="2401" xr:uid="{00000000-0005-0000-0000-000084050000}"/>
    <cellStyle name="Check Cell 2 6 2" xfId="15833" xr:uid="{00000000-0005-0000-0000-000085050000}"/>
    <cellStyle name="Check Cell 2 6 3" xfId="5240" xr:uid="{00000000-0005-0000-0000-000086050000}"/>
    <cellStyle name="Check Cell 2 7" xfId="6952" xr:uid="{00000000-0005-0000-0000-000087050000}"/>
    <cellStyle name="Check Cell 3" xfId="452" xr:uid="{00000000-0005-0000-0000-000088050000}"/>
    <cellStyle name="Check Cell 3 2" xfId="1976" xr:uid="{00000000-0005-0000-0000-000089050000}"/>
    <cellStyle name="Check Cell 3 2 2" xfId="7441" xr:uid="{00000000-0005-0000-0000-00008A050000}"/>
    <cellStyle name="Check Cell 3 2 3" xfId="15700" xr:uid="{00000000-0005-0000-0000-00008B050000}"/>
    <cellStyle name="Check Cell 3 2 4" xfId="17141" xr:uid="{00000000-0005-0000-0000-00008C050000}"/>
    <cellStyle name="Check Cell 3 2 5" xfId="6113" xr:uid="{00000000-0005-0000-0000-00008D050000}"/>
    <cellStyle name="Check Cell 3 3" xfId="2082" xr:uid="{00000000-0005-0000-0000-00008E050000}"/>
    <cellStyle name="Check Cell 3 3 2" xfId="15615" xr:uid="{00000000-0005-0000-0000-00008F050000}"/>
    <cellStyle name="Check Cell 3 3 3" xfId="22045" xr:uid="{00000000-0005-0000-0000-000090050000}"/>
    <cellStyle name="Check Cell 3 4" xfId="2402" xr:uid="{00000000-0005-0000-0000-000091050000}"/>
    <cellStyle name="Check Cell 3 4 2" xfId="15834" xr:uid="{00000000-0005-0000-0000-000092050000}"/>
    <cellStyle name="Check Cell 3 4 3" xfId="6771" xr:uid="{00000000-0005-0000-0000-000093050000}"/>
    <cellStyle name="Check Cell 3 5" xfId="6951" xr:uid="{00000000-0005-0000-0000-000094050000}"/>
    <cellStyle name="Check Cell 4" xfId="453" xr:uid="{00000000-0005-0000-0000-000095050000}"/>
    <cellStyle name="Column_Title" xfId="2403" xr:uid="{00000000-0005-0000-0000-000096050000}"/>
    <cellStyle name="Comma" xfId="1" builtinId="3"/>
    <cellStyle name="Comma [0] 2" xfId="454" xr:uid="{00000000-0005-0000-0000-000098050000}"/>
    <cellStyle name="Comma [0] 2 2" xfId="3859" xr:uid="{00000000-0005-0000-0000-000099050000}"/>
    <cellStyle name="Comma [0] 2 3" xfId="2151" xr:uid="{00000000-0005-0000-0000-00009A050000}"/>
    <cellStyle name="Comma [0] 3" xfId="3857" xr:uid="{00000000-0005-0000-0000-00009B050000}"/>
    <cellStyle name="Comma 0" xfId="2404" xr:uid="{00000000-0005-0000-0000-00009C050000}"/>
    <cellStyle name="Comma 10" xfId="1440" xr:uid="{00000000-0005-0000-0000-00009D050000}"/>
    <cellStyle name="Comma 10 2" xfId="2014" xr:uid="{00000000-0005-0000-0000-00009E050000}"/>
    <cellStyle name="Comma 10 2 2" xfId="2406" xr:uid="{00000000-0005-0000-0000-00009F050000}"/>
    <cellStyle name="Comma 10 2 5" xfId="3834" xr:uid="{00000000-0005-0000-0000-0000A0050000}"/>
    <cellStyle name="Comma 10 3" xfId="6073" xr:uid="{00000000-0005-0000-0000-0000A1050000}"/>
    <cellStyle name="Comma 100" xfId="2079" xr:uid="{00000000-0005-0000-0000-0000A2050000}"/>
    <cellStyle name="Comma 101" xfId="2070" xr:uid="{00000000-0005-0000-0000-0000A3050000}"/>
    <cellStyle name="Comma 102" xfId="2051" xr:uid="{00000000-0005-0000-0000-0000A4050000}"/>
    <cellStyle name="Comma 103" xfId="2055" xr:uid="{00000000-0005-0000-0000-0000A5050000}"/>
    <cellStyle name="Comma 104" xfId="2080" xr:uid="{00000000-0005-0000-0000-0000A6050000}"/>
    <cellStyle name="Comma 105" xfId="2084" xr:uid="{00000000-0005-0000-0000-0000A7050000}"/>
    <cellStyle name="Comma 106" xfId="2090" xr:uid="{00000000-0005-0000-0000-0000A8050000}"/>
    <cellStyle name="Comma 107" xfId="2087" xr:uid="{00000000-0005-0000-0000-0000A9050000}"/>
    <cellStyle name="Comma 108" xfId="2098" xr:uid="{00000000-0005-0000-0000-0000AA050000}"/>
    <cellStyle name="Comma 109" xfId="3783" xr:uid="{00000000-0005-0000-0000-0000AB050000}"/>
    <cellStyle name="Comma 11" xfId="20" xr:uid="{00000000-0005-0000-0000-0000AC050000}"/>
    <cellStyle name="Comma 11 2" xfId="1441" xr:uid="{00000000-0005-0000-0000-0000AD050000}"/>
    <cellStyle name="Comma 11 3" xfId="2009" xr:uid="{00000000-0005-0000-0000-0000AE050000}"/>
    <cellStyle name="Comma 11 4" xfId="5190" xr:uid="{00000000-0005-0000-0000-0000AF050000}"/>
    <cellStyle name="Comma 110" xfId="4922" xr:uid="{00000000-0005-0000-0000-0000B0050000}"/>
    <cellStyle name="Comma 111" xfId="2123" xr:uid="{00000000-0005-0000-0000-0000B1050000}"/>
    <cellStyle name="Comma 112" xfId="4965" xr:uid="{00000000-0005-0000-0000-0000B2050000}"/>
    <cellStyle name="Comma 113" xfId="4867" xr:uid="{00000000-0005-0000-0000-0000B3050000}"/>
    <cellStyle name="Comma 114" xfId="3835" xr:uid="{00000000-0005-0000-0000-0000B4050000}"/>
    <cellStyle name="Comma 115" xfId="4865" xr:uid="{00000000-0005-0000-0000-0000B5050000}"/>
    <cellStyle name="Comma 116" xfId="4963" xr:uid="{00000000-0005-0000-0000-0000B6050000}"/>
    <cellStyle name="Comma 117" xfId="3055" xr:uid="{00000000-0005-0000-0000-0000B7050000}"/>
    <cellStyle name="Comma 118" xfId="4960" xr:uid="{00000000-0005-0000-0000-0000B8050000}"/>
    <cellStyle name="Comma 119" xfId="5172" xr:uid="{00000000-0005-0000-0000-0000B9050000}"/>
    <cellStyle name="Comma 12" xfId="1442" xr:uid="{00000000-0005-0000-0000-0000BA050000}"/>
    <cellStyle name="Comma 12 2" xfId="1443" xr:uid="{00000000-0005-0000-0000-0000BB050000}"/>
    <cellStyle name="Comma 12 2 2" xfId="1444" xr:uid="{00000000-0005-0000-0000-0000BC050000}"/>
    <cellStyle name="Comma 12 2 2 2" xfId="37531" xr:uid="{00000000-0005-0000-0000-0000BD050000}"/>
    <cellStyle name="Comma 12 2 3" xfId="37530" xr:uid="{00000000-0005-0000-0000-0000BE050000}"/>
    <cellStyle name="Comma 12 3" xfId="1445" xr:uid="{00000000-0005-0000-0000-0000BF050000}"/>
    <cellStyle name="Comma 12 3 2" xfId="1446" xr:uid="{00000000-0005-0000-0000-0000C0050000}"/>
    <cellStyle name="Comma 12 3 2 2" xfId="37533" xr:uid="{00000000-0005-0000-0000-0000C1050000}"/>
    <cellStyle name="Comma 12 3 3" xfId="37532" xr:uid="{00000000-0005-0000-0000-0000C2050000}"/>
    <cellStyle name="Comma 12 4" xfId="1447" xr:uid="{00000000-0005-0000-0000-0000C3050000}"/>
    <cellStyle name="Comma 12 4 2" xfId="37534" xr:uid="{00000000-0005-0000-0000-0000C4050000}"/>
    <cellStyle name="Comma 12 5" xfId="1448" xr:uid="{00000000-0005-0000-0000-0000C5050000}"/>
    <cellStyle name="Comma 12 5 2" xfId="37535" xr:uid="{00000000-0005-0000-0000-0000C6050000}"/>
    <cellStyle name="Comma 12 6" xfId="37529" xr:uid="{00000000-0005-0000-0000-0000C7050000}"/>
    <cellStyle name="Comma 120" xfId="6060" xr:uid="{00000000-0005-0000-0000-0000C8050000}"/>
    <cellStyle name="Comma 121" xfId="8991" xr:uid="{00000000-0005-0000-0000-0000C9050000}"/>
    <cellStyle name="Comma 122" xfId="11809" xr:uid="{00000000-0005-0000-0000-0000CA050000}"/>
    <cellStyle name="Comma 123" xfId="14504" xr:uid="{00000000-0005-0000-0000-0000CB050000}"/>
    <cellStyle name="Comma 124" xfId="11782" xr:uid="{00000000-0005-0000-0000-0000CC050000}"/>
    <cellStyle name="Comma 125" xfId="6784" xr:uid="{00000000-0005-0000-0000-0000CD050000}"/>
    <cellStyle name="Comma 126" xfId="17144" xr:uid="{00000000-0005-0000-0000-0000CE050000}"/>
    <cellStyle name="Comma 127" xfId="19753" xr:uid="{00000000-0005-0000-0000-0000CF050000}"/>
    <cellStyle name="Comma 128" xfId="21644" xr:uid="{00000000-0005-0000-0000-0000D0050000}"/>
    <cellStyle name="Comma 129" xfId="20902" xr:uid="{00000000-0005-0000-0000-0000D1050000}"/>
    <cellStyle name="Comma 13" xfId="1449" xr:uid="{00000000-0005-0000-0000-0000D2050000}"/>
    <cellStyle name="Comma 130" xfId="4968" xr:uid="{00000000-0005-0000-0000-0000D3050000}"/>
    <cellStyle name="Comma 131" xfId="6104" xr:uid="{00000000-0005-0000-0000-0000D4050000}"/>
    <cellStyle name="Comma 132" xfId="22131" xr:uid="{00000000-0005-0000-0000-0000D5050000}"/>
    <cellStyle name="Comma 133" xfId="22252" xr:uid="{00000000-0005-0000-0000-0000D6050000}"/>
    <cellStyle name="Comma 134" xfId="22186" xr:uid="{00000000-0005-0000-0000-0000D7050000}"/>
    <cellStyle name="Comma 135" xfId="22181" xr:uid="{00000000-0005-0000-0000-0000D8050000}"/>
    <cellStyle name="Comma 136" xfId="22205" xr:uid="{00000000-0005-0000-0000-0000D9050000}"/>
    <cellStyle name="Comma 137" xfId="22179" xr:uid="{00000000-0005-0000-0000-0000DA050000}"/>
    <cellStyle name="Comma 138" xfId="22224" xr:uid="{00000000-0005-0000-0000-0000DB050000}"/>
    <cellStyle name="Comma 139" xfId="22159" xr:uid="{00000000-0005-0000-0000-0000DC050000}"/>
    <cellStyle name="Comma 14" xfId="1450" xr:uid="{00000000-0005-0000-0000-0000DD050000}"/>
    <cellStyle name="Comma 14 2" xfId="37536" xr:uid="{00000000-0005-0000-0000-0000DE050000}"/>
    <cellStyle name="Comma 140" xfId="22249" xr:uid="{00000000-0005-0000-0000-0000DF050000}"/>
    <cellStyle name="Comma 141" xfId="22195" xr:uid="{00000000-0005-0000-0000-0000E0050000}"/>
    <cellStyle name="Comma 142" xfId="22221" xr:uid="{00000000-0005-0000-0000-0000E1050000}"/>
    <cellStyle name="Comma 143" xfId="22264" xr:uid="{00000000-0005-0000-0000-0000E2050000}"/>
    <cellStyle name="Comma 144" xfId="37038" xr:uid="{00000000-0005-0000-0000-0000E3050000}"/>
    <cellStyle name="Comma 145" xfId="37047" xr:uid="{00000000-0005-0000-0000-0000E4050000}"/>
    <cellStyle name="Comma 146" xfId="37042" xr:uid="{00000000-0005-0000-0000-0000E5050000}"/>
    <cellStyle name="Comma 147" xfId="37823" xr:uid="{00000000-0005-0000-0000-0000E6050000}"/>
    <cellStyle name="Comma 148" xfId="37896" xr:uid="{00000000-0005-0000-0000-0000E7050000}"/>
    <cellStyle name="Comma 149" xfId="37900" xr:uid="{00000000-0005-0000-0000-0000E8050000}"/>
    <cellStyle name="Comma 15" xfId="1451" xr:uid="{00000000-0005-0000-0000-0000E9050000}"/>
    <cellStyle name="Comma 150" xfId="37924" xr:uid="{00000000-0005-0000-0000-0000EA050000}"/>
    <cellStyle name="Comma 151" xfId="37927" xr:uid="{00000000-0005-0000-0000-0000EB050000}"/>
    <cellStyle name="Comma 152" xfId="38093" xr:uid="{00000000-0005-0000-0000-0000EC050000}"/>
    <cellStyle name="Comma 153" xfId="38100" xr:uid="{00000000-0005-0000-0000-0000FE940000}"/>
    <cellStyle name="Comma 16" xfId="1452" xr:uid="{00000000-0005-0000-0000-0000ED050000}"/>
    <cellStyle name="Comma 164" xfId="38096" xr:uid="{7AB220A9-AC52-49D8-99B2-8E0F9AC44F2C}"/>
    <cellStyle name="Comma 165" xfId="38097" xr:uid="{E07A24B8-7FFD-4AF8-BC5B-CB73E4B5710D}"/>
    <cellStyle name="Comma 166" xfId="38098" xr:uid="{490B61AB-10B0-4BC5-9715-B60675D32BE6}"/>
    <cellStyle name="Comma 17" xfId="1453" xr:uid="{00000000-0005-0000-0000-0000EE050000}"/>
    <cellStyle name="Comma 18" xfId="1454" xr:uid="{00000000-0005-0000-0000-0000EF050000}"/>
    <cellStyle name="Comma 19" xfId="1455" xr:uid="{00000000-0005-0000-0000-0000F0050000}"/>
    <cellStyle name="Comma 2" xfId="6" xr:uid="{00000000-0005-0000-0000-0000F1050000}"/>
    <cellStyle name="Comma 2 10" xfId="2407" xr:uid="{00000000-0005-0000-0000-0000F2050000}"/>
    <cellStyle name="Comma 2 10 2" xfId="2408" xr:uid="{00000000-0005-0000-0000-0000F3050000}"/>
    <cellStyle name="Comma 2 11" xfId="2409" xr:uid="{00000000-0005-0000-0000-0000F4050000}"/>
    <cellStyle name="Comma 2 12" xfId="2410" xr:uid="{00000000-0005-0000-0000-0000F5050000}"/>
    <cellStyle name="Comma 2 13" xfId="2411" xr:uid="{00000000-0005-0000-0000-0000F6050000}"/>
    <cellStyle name="Comma 2 14" xfId="2412" xr:uid="{00000000-0005-0000-0000-0000F7050000}"/>
    <cellStyle name="Comma 2 15" xfId="2413" xr:uid="{00000000-0005-0000-0000-0000F8050000}"/>
    <cellStyle name="Comma 2 16" xfId="2414" xr:uid="{00000000-0005-0000-0000-0000F9050000}"/>
    <cellStyle name="Comma 2 17" xfId="2415" xr:uid="{00000000-0005-0000-0000-0000FA050000}"/>
    <cellStyle name="Comma 2 18" xfId="3836" xr:uid="{00000000-0005-0000-0000-0000FB050000}"/>
    <cellStyle name="Comma 2 2" xfId="22" xr:uid="{00000000-0005-0000-0000-0000FC050000}"/>
    <cellStyle name="Comma 2 2 2" xfId="1456" xr:uid="{00000000-0005-0000-0000-0000FD050000}"/>
    <cellStyle name="Comma 2 2 2 2" xfId="1457" xr:uid="{00000000-0005-0000-0000-0000FE050000}"/>
    <cellStyle name="Comma 2 2 2 2 2" xfId="37538" xr:uid="{00000000-0005-0000-0000-0000FF050000}"/>
    <cellStyle name="Comma 2 2 2 3" xfId="1458" xr:uid="{00000000-0005-0000-0000-000000060000}"/>
    <cellStyle name="Comma 2 2 2 3 2" xfId="37539" xr:uid="{00000000-0005-0000-0000-000001060000}"/>
    <cellStyle name="Comma 2 2 2 4" xfId="3837" xr:uid="{00000000-0005-0000-0000-000002060000}"/>
    <cellStyle name="Comma 2 2 2 5" xfId="37537" xr:uid="{00000000-0005-0000-0000-000003060000}"/>
    <cellStyle name="Comma 2 2 3" xfId="1459" xr:uid="{00000000-0005-0000-0000-000004060000}"/>
    <cellStyle name="Comma 2 2 3 2" xfId="1460" xr:uid="{00000000-0005-0000-0000-000005060000}"/>
    <cellStyle name="Comma 2 2 3 2 2" xfId="37541" xr:uid="{00000000-0005-0000-0000-000006060000}"/>
    <cellStyle name="Comma 2 2 3 3" xfId="1461" xr:uid="{00000000-0005-0000-0000-000007060000}"/>
    <cellStyle name="Comma 2 2 3 3 2" xfId="37542" xr:uid="{00000000-0005-0000-0000-000008060000}"/>
    <cellStyle name="Comma 2 2 3 4" xfId="37540" xr:uid="{00000000-0005-0000-0000-000009060000}"/>
    <cellStyle name="Comma 2 2 4" xfId="1462" xr:uid="{00000000-0005-0000-0000-00000A060000}"/>
    <cellStyle name="Comma 2 2 4 2" xfId="37543" xr:uid="{00000000-0005-0000-0000-00000B060000}"/>
    <cellStyle name="Comma 2 2 5" xfId="1463" xr:uid="{00000000-0005-0000-0000-00000C060000}"/>
    <cellStyle name="Comma 2 2 5 2" xfId="37544" xr:uid="{00000000-0005-0000-0000-00000D060000}"/>
    <cellStyle name="Comma 2 3" xfId="1464" xr:uid="{00000000-0005-0000-0000-00000E060000}"/>
    <cellStyle name="Comma 2 3 2" xfId="1465" xr:uid="{00000000-0005-0000-0000-00000F060000}"/>
    <cellStyle name="Comma 2 3 2 2" xfId="37546" xr:uid="{00000000-0005-0000-0000-000010060000}"/>
    <cellStyle name="Comma 2 3 3" xfId="1466" xr:uid="{00000000-0005-0000-0000-000011060000}"/>
    <cellStyle name="Comma 2 3 3 2" xfId="37547" xr:uid="{00000000-0005-0000-0000-000012060000}"/>
    <cellStyle name="Comma 2 3 4" xfId="1467" xr:uid="{00000000-0005-0000-0000-000013060000}"/>
    <cellStyle name="Comma 2 3 4 2" xfId="37548" xr:uid="{00000000-0005-0000-0000-000014060000}"/>
    <cellStyle name="Comma 2 3 5" xfId="2416" xr:uid="{00000000-0005-0000-0000-000015060000}"/>
    <cellStyle name="Comma 2 3 6" xfId="22154" xr:uid="{00000000-0005-0000-0000-000016060000}"/>
    <cellStyle name="Comma 2 3 6 2" xfId="37545" xr:uid="{00000000-0005-0000-0000-000017060000}"/>
    <cellStyle name="Comma 2 4" xfId="1468" xr:uid="{00000000-0005-0000-0000-000018060000}"/>
    <cellStyle name="Comma 2 4 2" xfId="1469" xr:uid="{00000000-0005-0000-0000-000019060000}"/>
    <cellStyle name="Comma 2 4 2 2" xfId="37550" xr:uid="{00000000-0005-0000-0000-00001A060000}"/>
    <cellStyle name="Comma 2 4 3" xfId="1470" xr:uid="{00000000-0005-0000-0000-00001B060000}"/>
    <cellStyle name="Comma 2 4 3 2" xfId="3838" xr:uid="{00000000-0005-0000-0000-00001C060000}"/>
    <cellStyle name="Comma 2 4 3 3" xfId="37551" xr:uid="{00000000-0005-0000-0000-00001D060000}"/>
    <cellStyle name="Comma 2 4 4" xfId="2417" xr:uid="{00000000-0005-0000-0000-00001E060000}"/>
    <cellStyle name="Comma 2 4 5" xfId="37549" xr:uid="{00000000-0005-0000-0000-00001F060000}"/>
    <cellStyle name="Comma 2 5" xfId="1471" xr:uid="{00000000-0005-0000-0000-000020060000}"/>
    <cellStyle name="Comma 2 5 2" xfId="1472" xr:uid="{00000000-0005-0000-0000-000021060000}"/>
    <cellStyle name="Comma 2 5 2 2" xfId="37553" xr:uid="{00000000-0005-0000-0000-000022060000}"/>
    <cellStyle name="Comma 2 5 3" xfId="1473" xr:uid="{00000000-0005-0000-0000-000023060000}"/>
    <cellStyle name="Comma 2 5 3 2" xfId="37554" xr:uid="{00000000-0005-0000-0000-000024060000}"/>
    <cellStyle name="Comma 2 5 4" xfId="2418" xr:uid="{00000000-0005-0000-0000-000025060000}"/>
    <cellStyle name="Comma 2 5 5" xfId="37552" xr:uid="{00000000-0005-0000-0000-000026060000}"/>
    <cellStyle name="Comma 2 6" xfId="1474" xr:uid="{00000000-0005-0000-0000-000027060000}"/>
    <cellStyle name="Comma 2 6 2" xfId="2419" xr:uid="{00000000-0005-0000-0000-000028060000}"/>
    <cellStyle name="Comma 2 6 3" xfId="37555" xr:uid="{00000000-0005-0000-0000-000029060000}"/>
    <cellStyle name="Comma 2 7" xfId="1475" xr:uid="{00000000-0005-0000-0000-00002A060000}"/>
    <cellStyle name="Comma 2 7 2" xfId="2420" xr:uid="{00000000-0005-0000-0000-00002B060000}"/>
    <cellStyle name="Comma 2 7 3" xfId="37556" xr:uid="{00000000-0005-0000-0000-00002C060000}"/>
    <cellStyle name="Comma 2 8" xfId="1476" xr:uid="{00000000-0005-0000-0000-00002D060000}"/>
    <cellStyle name="Comma 2 8 2" xfId="2421" xr:uid="{00000000-0005-0000-0000-00002E060000}"/>
    <cellStyle name="Comma 2 8 3" xfId="37557" xr:uid="{00000000-0005-0000-0000-00002F060000}"/>
    <cellStyle name="Comma 2 9" xfId="2422" xr:uid="{00000000-0005-0000-0000-000030060000}"/>
    <cellStyle name="Comma 2_Mesquite Solar 277 MW v1" xfId="2423" xr:uid="{00000000-0005-0000-0000-000031060000}"/>
    <cellStyle name="Comma 20" xfId="1477" xr:uid="{00000000-0005-0000-0000-000032060000}"/>
    <cellStyle name="Comma 21" xfId="1478" xr:uid="{00000000-0005-0000-0000-000033060000}"/>
    <cellStyle name="Comma 22" xfId="1479" xr:uid="{00000000-0005-0000-0000-000034060000}"/>
    <cellStyle name="Comma 23" xfId="1480" xr:uid="{00000000-0005-0000-0000-000035060000}"/>
    <cellStyle name="Comma 24" xfId="1481" xr:uid="{00000000-0005-0000-0000-000036060000}"/>
    <cellStyle name="Comma 25" xfId="1482" xr:uid="{00000000-0005-0000-0000-000037060000}"/>
    <cellStyle name="Comma 26" xfId="1483" xr:uid="{00000000-0005-0000-0000-000038060000}"/>
    <cellStyle name="Comma 27" xfId="1484" xr:uid="{00000000-0005-0000-0000-000039060000}"/>
    <cellStyle name="Comma 28" xfId="1485" xr:uid="{00000000-0005-0000-0000-00003A060000}"/>
    <cellStyle name="Comma 29" xfId="1486" xr:uid="{00000000-0005-0000-0000-00003B060000}"/>
    <cellStyle name="Comma 3" xfId="10" xr:uid="{00000000-0005-0000-0000-00003C060000}"/>
    <cellStyle name="Comma 3 2" xfId="17" xr:uid="{00000000-0005-0000-0000-00003D060000}"/>
    <cellStyle name="Comma 3 2 2" xfId="455" xr:uid="{00000000-0005-0000-0000-00003E060000}"/>
    <cellStyle name="Comma 3 2 2 2" xfId="2425" xr:uid="{00000000-0005-0000-0000-00003F060000}"/>
    <cellStyle name="Comma 3 2 3" xfId="5187" xr:uid="{00000000-0005-0000-0000-000040060000}"/>
    <cellStyle name="Comma 3 2 4" xfId="6446" xr:uid="{00000000-0005-0000-0000-000041060000}"/>
    <cellStyle name="Comma 3 3" xfId="456" xr:uid="{00000000-0005-0000-0000-000042060000}"/>
    <cellStyle name="Comma 3 3 2" xfId="1040" xr:uid="{00000000-0005-0000-0000-000043060000}"/>
    <cellStyle name="Comma 3 3 3" xfId="2426" xr:uid="{00000000-0005-0000-0000-000044060000}"/>
    <cellStyle name="Comma 3 4" xfId="1038" xr:uid="{00000000-0005-0000-0000-000045060000}"/>
    <cellStyle name="Comma 3 4 2" xfId="2016" xr:uid="{00000000-0005-0000-0000-000046060000}"/>
    <cellStyle name="Comma 3 4 2 2" xfId="6122" xr:uid="{00000000-0005-0000-0000-000047060000}"/>
    <cellStyle name="Comma 3 4 3" xfId="6062" xr:uid="{00000000-0005-0000-0000-000048060000}"/>
    <cellStyle name="Comma 3 5" xfId="43" xr:uid="{00000000-0005-0000-0000-000049060000}"/>
    <cellStyle name="Comma 3 6" xfId="5181" xr:uid="{00000000-0005-0000-0000-00004A060000}"/>
    <cellStyle name="Comma 30" xfId="1487" xr:uid="{00000000-0005-0000-0000-00004B060000}"/>
    <cellStyle name="Comma 31" xfId="1488" xr:uid="{00000000-0005-0000-0000-00004C060000}"/>
    <cellStyle name="Comma 32" xfId="1489" xr:uid="{00000000-0005-0000-0000-00004D060000}"/>
    <cellStyle name="Comma 33" xfId="1490" xr:uid="{00000000-0005-0000-0000-00004E060000}"/>
    <cellStyle name="Comma 34" xfId="1491" xr:uid="{00000000-0005-0000-0000-00004F060000}"/>
    <cellStyle name="Comma 35" xfId="1492" xr:uid="{00000000-0005-0000-0000-000050060000}"/>
    <cellStyle name="Comma 36" xfId="1493" xr:uid="{00000000-0005-0000-0000-000051060000}"/>
    <cellStyle name="Comma 37" xfId="1494" xr:uid="{00000000-0005-0000-0000-000052060000}"/>
    <cellStyle name="Comma 38" xfId="1495" xr:uid="{00000000-0005-0000-0000-000053060000}"/>
    <cellStyle name="Comma 39" xfId="1496" xr:uid="{00000000-0005-0000-0000-000054060000}"/>
    <cellStyle name="Comma 4" xfId="44" xr:uid="{00000000-0005-0000-0000-000055060000}"/>
    <cellStyle name="Comma 4 2" xfId="457" xr:uid="{00000000-0005-0000-0000-000056060000}"/>
    <cellStyle name="Comma 4 2 2" xfId="1497" xr:uid="{00000000-0005-0000-0000-000057060000}"/>
    <cellStyle name="Comma 4 2 2 2" xfId="37567" xr:uid="{00000000-0005-0000-0000-000058060000}"/>
    <cellStyle name="Comma 4 2 3" xfId="1992" xr:uid="{00000000-0005-0000-0000-000059060000}"/>
    <cellStyle name="Comma 4 2 4" xfId="2427" xr:uid="{00000000-0005-0000-0000-00005A060000}"/>
    <cellStyle name="Comma 4 2 5" xfId="37117" xr:uid="{00000000-0005-0000-0000-00005B060000}"/>
    <cellStyle name="Comma 4 3" xfId="1498" xr:uid="{00000000-0005-0000-0000-00005C060000}"/>
    <cellStyle name="Comma 4 3 2" xfId="1499" xr:uid="{00000000-0005-0000-0000-00005D060000}"/>
    <cellStyle name="Comma 4 3 2 2" xfId="37569" xr:uid="{00000000-0005-0000-0000-00005E060000}"/>
    <cellStyle name="Comma 4 3 3" xfId="2428" xr:uid="{00000000-0005-0000-0000-00005F060000}"/>
    <cellStyle name="Comma 4 3 4" xfId="37568" xr:uid="{00000000-0005-0000-0000-000060060000}"/>
    <cellStyle name="Comma 4 4" xfId="1500" xr:uid="{00000000-0005-0000-0000-000061060000}"/>
    <cellStyle name="Comma 4 4 2" xfId="37570" xr:uid="{00000000-0005-0000-0000-000062060000}"/>
    <cellStyle name="Comma 4 5" xfId="1501" xr:uid="{00000000-0005-0000-0000-000063060000}"/>
    <cellStyle name="Comma 4 5 2" xfId="3839" xr:uid="{00000000-0005-0000-0000-000064060000}"/>
    <cellStyle name="Comma 4 5 3" xfId="37571" xr:uid="{00000000-0005-0000-0000-000065060000}"/>
    <cellStyle name="Comma 40" xfId="1502" xr:uid="{00000000-0005-0000-0000-000066060000}"/>
    <cellStyle name="Comma 41" xfId="1503" xr:uid="{00000000-0005-0000-0000-000067060000}"/>
    <cellStyle name="Comma 42" xfId="1504" xr:uid="{00000000-0005-0000-0000-000068060000}"/>
    <cellStyle name="Comma 43" xfId="1505" xr:uid="{00000000-0005-0000-0000-000069060000}"/>
    <cellStyle name="Comma 44" xfId="1506" xr:uid="{00000000-0005-0000-0000-00006A060000}"/>
    <cellStyle name="Comma 45" xfId="1507" xr:uid="{00000000-0005-0000-0000-00006B060000}"/>
    <cellStyle name="Comma 46" xfId="1508" xr:uid="{00000000-0005-0000-0000-00006C060000}"/>
    <cellStyle name="Comma 47" xfId="1509" xr:uid="{00000000-0005-0000-0000-00006D060000}"/>
    <cellStyle name="Comma 48" xfId="1510" xr:uid="{00000000-0005-0000-0000-00006E060000}"/>
    <cellStyle name="Comma 49" xfId="1511" xr:uid="{00000000-0005-0000-0000-00006F060000}"/>
    <cellStyle name="Comma 5" xfId="45" xr:uid="{00000000-0005-0000-0000-000070060000}"/>
    <cellStyle name="Comma 5 2" xfId="1512" xr:uid="{00000000-0005-0000-0000-000071060000}"/>
    <cellStyle name="Comma 5 2 2" xfId="1513" xr:uid="{00000000-0005-0000-0000-000072060000}"/>
    <cellStyle name="Comma 5 2 2 2" xfId="37572" xr:uid="{00000000-0005-0000-0000-000073060000}"/>
    <cellStyle name="Comma 5 2 3" xfId="2429" xr:uid="{00000000-0005-0000-0000-000074060000}"/>
    <cellStyle name="Comma 5 2 4" xfId="6074" xr:uid="{00000000-0005-0000-0000-000075060000}"/>
    <cellStyle name="Comma 5 3" xfId="1514" xr:uid="{00000000-0005-0000-0000-000076060000}"/>
    <cellStyle name="Comma 5 3 2" xfId="1515" xr:uid="{00000000-0005-0000-0000-000077060000}"/>
    <cellStyle name="Comma 5 3 2 2" xfId="37573" xr:uid="{00000000-0005-0000-0000-000078060000}"/>
    <cellStyle name="Comma 5 3 3" xfId="2430" xr:uid="{00000000-0005-0000-0000-000079060000}"/>
    <cellStyle name="Comma 5 3 4" xfId="6075" xr:uid="{00000000-0005-0000-0000-00007A060000}"/>
    <cellStyle name="Comma 5 4" xfId="1516" xr:uid="{00000000-0005-0000-0000-00007B060000}"/>
    <cellStyle name="Comma 5 4 2" xfId="37574" xr:uid="{00000000-0005-0000-0000-00007C060000}"/>
    <cellStyle name="Comma 5 5" xfId="1517" xr:uid="{00000000-0005-0000-0000-00007D060000}"/>
    <cellStyle name="Comma 5 5 2" xfId="37575" xr:uid="{00000000-0005-0000-0000-00007E060000}"/>
    <cellStyle name="Comma 5 6" xfId="5213" xr:uid="{00000000-0005-0000-0000-00007F060000}"/>
    <cellStyle name="Comma 5 7" xfId="22235" xr:uid="{00000000-0005-0000-0000-000080060000}"/>
    <cellStyle name="Comma 50" xfId="1518" xr:uid="{00000000-0005-0000-0000-000081060000}"/>
    <cellStyle name="Comma 51" xfId="1519" xr:uid="{00000000-0005-0000-0000-000082060000}"/>
    <cellStyle name="Comma 52" xfId="1520" xr:uid="{00000000-0005-0000-0000-000083060000}"/>
    <cellStyle name="Comma 53" xfId="1521" xr:uid="{00000000-0005-0000-0000-000084060000}"/>
    <cellStyle name="Comma 54" xfId="1522" xr:uid="{00000000-0005-0000-0000-000085060000}"/>
    <cellStyle name="Comma 55" xfId="1523" xr:uid="{00000000-0005-0000-0000-000086060000}"/>
    <cellStyle name="Comma 56" xfId="1524" xr:uid="{00000000-0005-0000-0000-000087060000}"/>
    <cellStyle name="Comma 56 2" xfId="2431" xr:uid="{00000000-0005-0000-0000-000088060000}"/>
    <cellStyle name="Comma 57" xfId="1525" xr:uid="{00000000-0005-0000-0000-000089060000}"/>
    <cellStyle name="Comma 58" xfId="1947" xr:uid="{00000000-0005-0000-0000-00008A060000}"/>
    <cellStyle name="Comma 59" xfId="1951" xr:uid="{00000000-0005-0000-0000-00008B060000}"/>
    <cellStyle name="Comma 6" xfId="46" xr:uid="{00000000-0005-0000-0000-00008C060000}"/>
    <cellStyle name="Comma 6 2" xfId="1044" xr:uid="{00000000-0005-0000-0000-00008D060000}"/>
    <cellStyle name="Comma 6 2 2" xfId="1526" xr:uid="{00000000-0005-0000-0000-00008E060000}"/>
    <cellStyle name="Comma 6 2 2 2" xfId="37584" xr:uid="{00000000-0005-0000-0000-00008F060000}"/>
    <cellStyle name="Comma 6 2 3" xfId="2432" xr:uid="{00000000-0005-0000-0000-000090060000}"/>
    <cellStyle name="Comma 6 3" xfId="1527" xr:uid="{00000000-0005-0000-0000-000091060000}"/>
    <cellStyle name="Comma 6 3 2" xfId="1528" xr:uid="{00000000-0005-0000-0000-000092060000}"/>
    <cellStyle name="Comma 6 3 2 2" xfId="37585" xr:uid="{00000000-0005-0000-0000-000093060000}"/>
    <cellStyle name="Comma 6 3 3" xfId="6076" xr:uid="{00000000-0005-0000-0000-000094060000}"/>
    <cellStyle name="Comma 6 4" xfId="1529" xr:uid="{00000000-0005-0000-0000-000095060000}"/>
    <cellStyle name="Comma 6 4 2" xfId="6077" xr:uid="{00000000-0005-0000-0000-000096060000}"/>
    <cellStyle name="Comma 6 5" xfId="1530" xr:uid="{00000000-0005-0000-0000-000097060000}"/>
    <cellStyle name="Comma 6 5 2" xfId="37586" xr:uid="{00000000-0005-0000-0000-000098060000}"/>
    <cellStyle name="Comma 6 6" xfId="5214" xr:uid="{00000000-0005-0000-0000-000099060000}"/>
    <cellStyle name="Comma 60" xfId="1954" xr:uid="{00000000-0005-0000-0000-00009A060000}"/>
    <cellStyle name="Comma 61" xfId="1956" xr:uid="{00000000-0005-0000-0000-00009B060000}"/>
    <cellStyle name="Comma 62" xfId="1960" xr:uid="{00000000-0005-0000-0000-00009C060000}"/>
    <cellStyle name="Comma 63" xfId="53" xr:uid="{00000000-0005-0000-0000-00009D060000}"/>
    <cellStyle name="Comma 64" xfId="1997" xr:uid="{00000000-0005-0000-0000-00009E060000}"/>
    <cellStyle name="Comma 65" xfId="2010" xr:uid="{00000000-0005-0000-0000-00009F060000}"/>
    <cellStyle name="Comma 66" xfId="1964" xr:uid="{00000000-0005-0000-0000-0000A0060000}"/>
    <cellStyle name="Comma 67" xfId="1981" xr:uid="{00000000-0005-0000-0000-0000A1060000}"/>
    <cellStyle name="Comma 68" xfId="2022" xr:uid="{00000000-0005-0000-0000-0000A2060000}"/>
    <cellStyle name="Comma 69" xfId="2020" xr:uid="{00000000-0005-0000-0000-0000A3060000}"/>
    <cellStyle name="Comma 7" xfId="458" xr:uid="{00000000-0005-0000-0000-0000A4060000}"/>
    <cellStyle name="Comma 7 2" xfId="2013" xr:uid="{00000000-0005-0000-0000-0000A5060000}"/>
    <cellStyle name="Comma 7 2 2" xfId="2434" xr:uid="{00000000-0005-0000-0000-0000A6060000}"/>
    <cellStyle name="Comma 7 2 3" xfId="6120" xr:uid="{00000000-0005-0000-0000-0000A7060000}"/>
    <cellStyle name="Comma 7 3" xfId="2433" xr:uid="{00000000-0005-0000-0000-0000A8060000}"/>
    <cellStyle name="Comma 70" xfId="2024" xr:uid="{00000000-0005-0000-0000-0000A9060000}"/>
    <cellStyle name="Comma 71" xfId="1961" xr:uid="{00000000-0005-0000-0000-0000AA060000}"/>
    <cellStyle name="Comma 72" xfId="2019" xr:uid="{00000000-0005-0000-0000-0000AB060000}"/>
    <cellStyle name="Comma 73" xfId="2008" xr:uid="{00000000-0005-0000-0000-0000AC060000}"/>
    <cellStyle name="Comma 74" xfId="1971" xr:uid="{00000000-0005-0000-0000-0000AD060000}"/>
    <cellStyle name="Comma 75" xfId="2003" xr:uid="{00000000-0005-0000-0000-0000AE060000}"/>
    <cellStyle name="Comma 76" xfId="1973" xr:uid="{00000000-0005-0000-0000-0000AF060000}"/>
    <cellStyle name="Comma 77" xfId="2028" xr:uid="{00000000-0005-0000-0000-0000B0060000}"/>
    <cellStyle name="Comma 78" xfId="2029" xr:uid="{00000000-0005-0000-0000-0000B1060000}"/>
    <cellStyle name="Comma 79" xfId="2030" xr:uid="{00000000-0005-0000-0000-0000B2060000}"/>
    <cellStyle name="Comma 8" xfId="459" xr:uid="{00000000-0005-0000-0000-0000B3060000}"/>
    <cellStyle name="Comma 8 2" xfId="1531" xr:uid="{00000000-0005-0000-0000-0000B4060000}"/>
    <cellStyle name="Comma 8 2 2" xfId="1532" xr:uid="{00000000-0005-0000-0000-0000B5060000}"/>
    <cellStyle name="Comma 8 2 2 2" xfId="37588" xr:uid="{00000000-0005-0000-0000-0000B6060000}"/>
    <cellStyle name="Comma 8 2 3" xfId="2436" xr:uid="{00000000-0005-0000-0000-0000B7060000}"/>
    <cellStyle name="Comma 8 2 4" xfId="37587" xr:uid="{00000000-0005-0000-0000-0000B8060000}"/>
    <cellStyle name="Comma 8 3" xfId="1533" xr:uid="{00000000-0005-0000-0000-0000B9060000}"/>
    <cellStyle name="Comma 8 3 2" xfId="1534" xr:uid="{00000000-0005-0000-0000-0000BA060000}"/>
    <cellStyle name="Comma 8 3 2 2" xfId="37590" xr:uid="{00000000-0005-0000-0000-0000BB060000}"/>
    <cellStyle name="Comma 8 3 3" xfId="37589" xr:uid="{00000000-0005-0000-0000-0000BC060000}"/>
    <cellStyle name="Comma 8 4" xfId="1535" xr:uid="{00000000-0005-0000-0000-0000BD060000}"/>
    <cellStyle name="Comma 8 4 2" xfId="37591" xr:uid="{00000000-0005-0000-0000-0000BE060000}"/>
    <cellStyle name="Comma 8 5" xfId="1536" xr:uid="{00000000-0005-0000-0000-0000BF060000}"/>
    <cellStyle name="Comma 8 5 2" xfId="37592" xr:uid="{00000000-0005-0000-0000-0000C0060000}"/>
    <cellStyle name="Comma 8 6" xfId="2435" xr:uid="{00000000-0005-0000-0000-0000C1060000}"/>
    <cellStyle name="Comma 80" xfId="2078" xr:uid="{00000000-0005-0000-0000-0000C2060000}"/>
    <cellStyle name="Comma 81" xfId="2038" xr:uid="{00000000-0005-0000-0000-0000C3060000}"/>
    <cellStyle name="Comma 82" xfId="2035" xr:uid="{00000000-0005-0000-0000-0000C4060000}"/>
    <cellStyle name="Comma 83" xfId="2045" xr:uid="{00000000-0005-0000-0000-0000C5060000}"/>
    <cellStyle name="Comma 84" xfId="2068" xr:uid="{00000000-0005-0000-0000-0000C6060000}"/>
    <cellStyle name="Comma 85" xfId="2032" xr:uid="{00000000-0005-0000-0000-0000C7060000}"/>
    <cellStyle name="Comma 86" xfId="2061" xr:uid="{00000000-0005-0000-0000-0000C8060000}"/>
    <cellStyle name="Comma 87" xfId="2073" xr:uid="{00000000-0005-0000-0000-0000C9060000}"/>
    <cellStyle name="Comma 88" xfId="2058" xr:uid="{00000000-0005-0000-0000-0000CA060000}"/>
    <cellStyle name="Comma 89" xfId="2053" xr:uid="{00000000-0005-0000-0000-0000CB060000}"/>
    <cellStyle name="Comma 9" xfId="460" xr:uid="{00000000-0005-0000-0000-0000CC060000}"/>
    <cellStyle name="Comma 9 2" xfId="1537" xr:uid="{00000000-0005-0000-0000-0000CD060000}"/>
    <cellStyle name="Comma 9 2 2" xfId="1538" xr:uid="{00000000-0005-0000-0000-0000CE060000}"/>
    <cellStyle name="Comma 9 2 2 2" xfId="37594" xr:uid="{00000000-0005-0000-0000-0000CF060000}"/>
    <cellStyle name="Comma 9 2 3" xfId="37593" xr:uid="{00000000-0005-0000-0000-0000D0060000}"/>
    <cellStyle name="Comma 9 3" xfId="1539" xr:uid="{00000000-0005-0000-0000-0000D1060000}"/>
    <cellStyle name="Comma 9 3 2" xfId="1540" xr:uid="{00000000-0005-0000-0000-0000D2060000}"/>
    <cellStyle name="Comma 9 3 2 2" xfId="37596" xr:uid="{00000000-0005-0000-0000-0000D3060000}"/>
    <cellStyle name="Comma 9 3 3" xfId="37595" xr:uid="{00000000-0005-0000-0000-0000D4060000}"/>
    <cellStyle name="Comma 9 4" xfId="1541" xr:uid="{00000000-0005-0000-0000-0000D5060000}"/>
    <cellStyle name="Comma 9 4 2" xfId="37597" xr:uid="{00000000-0005-0000-0000-0000D6060000}"/>
    <cellStyle name="Comma 9 5" xfId="1542" xr:uid="{00000000-0005-0000-0000-0000D7060000}"/>
    <cellStyle name="Comma 9 5 2" xfId="37598" xr:uid="{00000000-0005-0000-0000-0000D8060000}"/>
    <cellStyle name="Comma 90" xfId="2052" xr:uid="{00000000-0005-0000-0000-0000D9060000}"/>
    <cellStyle name="Comma 91" xfId="2060" xr:uid="{00000000-0005-0000-0000-0000DA060000}"/>
    <cellStyle name="Comma 92" xfId="2056" xr:uid="{00000000-0005-0000-0000-0000DB060000}"/>
    <cellStyle name="Comma 93" xfId="2064" xr:uid="{00000000-0005-0000-0000-0000DC060000}"/>
    <cellStyle name="Comma 94" xfId="2050" xr:uid="{00000000-0005-0000-0000-0000DD060000}"/>
    <cellStyle name="Comma 95" xfId="2062" xr:uid="{00000000-0005-0000-0000-0000DE060000}"/>
    <cellStyle name="Comma 96" xfId="2066" xr:uid="{00000000-0005-0000-0000-0000DF060000}"/>
    <cellStyle name="Comma 97" xfId="2048" xr:uid="{00000000-0005-0000-0000-0000E0060000}"/>
    <cellStyle name="Comma 98" xfId="2049" xr:uid="{00000000-0005-0000-0000-0000E1060000}"/>
    <cellStyle name="Comma 99" xfId="2072" xr:uid="{00000000-0005-0000-0000-0000E2060000}"/>
    <cellStyle name="Comma Cents" xfId="2438" xr:uid="{00000000-0005-0000-0000-0000E3060000}"/>
    <cellStyle name="Comma0" xfId="2439" xr:uid="{00000000-0005-0000-0000-0000E4060000}"/>
    <cellStyle name="Currency" xfId="2" builtinId="4"/>
    <cellStyle name="Currency [0] 2" xfId="1045" xr:uid="{00000000-0005-0000-0000-0000E6060000}"/>
    <cellStyle name="Currency 0" xfId="2440" xr:uid="{00000000-0005-0000-0000-0000E7060000}"/>
    <cellStyle name="Currency 10" xfId="1957" xr:uid="{00000000-0005-0000-0000-0000E8060000}"/>
    <cellStyle name="Currency 100" xfId="38092" xr:uid="{00000000-0005-0000-0000-0000E9060000}"/>
    <cellStyle name="Currency 101" xfId="38101" xr:uid="{00000000-0005-0000-0000-0000FF940000}"/>
    <cellStyle name="Currency 11" xfId="1959" xr:uid="{00000000-0005-0000-0000-0000EA060000}"/>
    <cellStyle name="Currency 12" xfId="23" xr:uid="{00000000-0005-0000-0000-0000EB060000}"/>
    <cellStyle name="Currency 13" xfId="2023" xr:uid="{00000000-0005-0000-0000-0000EC060000}"/>
    <cellStyle name="Currency 14" xfId="1998" xr:uid="{00000000-0005-0000-0000-0000ED060000}"/>
    <cellStyle name="Currency 15" xfId="1978" xr:uid="{00000000-0005-0000-0000-0000EE060000}"/>
    <cellStyle name="Currency 16" xfId="1982" xr:uid="{00000000-0005-0000-0000-0000EF060000}"/>
    <cellStyle name="Currency 17" xfId="1977" xr:uid="{00000000-0005-0000-0000-0000F0060000}"/>
    <cellStyle name="Currency 18" xfId="1991" xr:uid="{00000000-0005-0000-0000-0000F1060000}"/>
    <cellStyle name="Currency 19" xfId="2021" xr:uid="{00000000-0005-0000-0000-0000F2060000}"/>
    <cellStyle name="Currency 2" xfId="5" xr:uid="{00000000-0005-0000-0000-0000F3060000}"/>
    <cellStyle name="Currency 2 10" xfId="2441" xr:uid="{00000000-0005-0000-0000-0000F4060000}"/>
    <cellStyle name="Currency 2 11" xfId="2442" xr:uid="{00000000-0005-0000-0000-0000F5060000}"/>
    <cellStyle name="Currency 2 12" xfId="2443" xr:uid="{00000000-0005-0000-0000-0000F6060000}"/>
    <cellStyle name="Currency 2 13" xfId="2444" xr:uid="{00000000-0005-0000-0000-0000F7060000}"/>
    <cellStyle name="Currency 2 14" xfId="2445" xr:uid="{00000000-0005-0000-0000-0000F8060000}"/>
    <cellStyle name="Currency 2 15" xfId="2446" xr:uid="{00000000-0005-0000-0000-0000F9060000}"/>
    <cellStyle name="Currency 2 16" xfId="2447" xr:uid="{00000000-0005-0000-0000-0000FA060000}"/>
    <cellStyle name="Currency 2 17" xfId="2448" xr:uid="{00000000-0005-0000-0000-0000FB060000}"/>
    <cellStyle name="Currency 2 18" xfId="22247" xr:uid="{00000000-0005-0000-0000-0000FC060000}"/>
    <cellStyle name="Currency 2 2" xfId="21" xr:uid="{00000000-0005-0000-0000-0000FD060000}"/>
    <cellStyle name="Currency 2 2 2" xfId="2449" xr:uid="{00000000-0005-0000-0000-0000FE060000}"/>
    <cellStyle name="Currency 2 3" xfId="2450" xr:uid="{00000000-0005-0000-0000-0000FF060000}"/>
    <cellStyle name="Currency 2 3 2" xfId="22175" xr:uid="{00000000-0005-0000-0000-000000070000}"/>
    <cellStyle name="Currency 2 4" xfId="2451" xr:uid="{00000000-0005-0000-0000-000001070000}"/>
    <cellStyle name="Currency 2 5" xfId="2452" xr:uid="{00000000-0005-0000-0000-000002070000}"/>
    <cellStyle name="Currency 2 6" xfId="2453" xr:uid="{00000000-0005-0000-0000-000003070000}"/>
    <cellStyle name="Currency 2 7" xfId="2454" xr:uid="{00000000-0005-0000-0000-000004070000}"/>
    <cellStyle name="Currency 2 8" xfId="2455" xr:uid="{00000000-0005-0000-0000-000005070000}"/>
    <cellStyle name="Currency 2 9" xfId="2456" xr:uid="{00000000-0005-0000-0000-000006070000}"/>
    <cellStyle name="Currency 2_Mesquite Solar 277 MW v1" xfId="2457" xr:uid="{00000000-0005-0000-0000-000007070000}"/>
    <cellStyle name="Currency 20" xfId="1972" xr:uid="{00000000-0005-0000-0000-000008070000}"/>
    <cellStyle name="Currency 21" xfId="1986" xr:uid="{00000000-0005-0000-0000-000009070000}"/>
    <cellStyle name="Currency 22" xfId="2018" xr:uid="{00000000-0005-0000-0000-00000A070000}"/>
    <cellStyle name="Currency 23" xfId="1996" xr:uid="{00000000-0005-0000-0000-00000B070000}"/>
    <cellStyle name="Currency 24" xfId="1984" xr:uid="{00000000-0005-0000-0000-00000C070000}"/>
    <cellStyle name="Currency 25" xfId="2002" xr:uid="{00000000-0005-0000-0000-00000D070000}"/>
    <cellStyle name="Currency 26" xfId="2011" xr:uid="{00000000-0005-0000-0000-00000E070000}"/>
    <cellStyle name="Currency 27" xfId="1963" xr:uid="{00000000-0005-0000-0000-00000F070000}"/>
    <cellStyle name="Currency 28" xfId="2031" xr:uid="{00000000-0005-0000-0000-000010070000}"/>
    <cellStyle name="Currency 29" xfId="2077" xr:uid="{00000000-0005-0000-0000-000011070000}"/>
    <cellStyle name="Currency 3" xfId="47" xr:uid="{00000000-0005-0000-0000-000012070000}"/>
    <cellStyle name="Currency 3 2" xfId="461" xr:uid="{00000000-0005-0000-0000-000013070000}"/>
    <cellStyle name="Currency 3 3" xfId="1989" xr:uid="{00000000-0005-0000-0000-000014070000}"/>
    <cellStyle name="Currency 3 3 2" xfId="6116" xr:uid="{00000000-0005-0000-0000-000015070000}"/>
    <cellStyle name="Currency 3 4" xfId="1967" xr:uid="{00000000-0005-0000-0000-000016070000}"/>
    <cellStyle name="Currency 3 4 2" xfId="6109" xr:uid="{00000000-0005-0000-0000-000017070000}"/>
    <cellStyle name="Currency 3 5" xfId="5215" xr:uid="{00000000-0005-0000-0000-000018070000}"/>
    <cellStyle name="Currency 3 6" xfId="22210" xr:uid="{00000000-0005-0000-0000-000019070000}"/>
    <cellStyle name="Currency 30" xfId="2039" xr:uid="{00000000-0005-0000-0000-00001A070000}"/>
    <cellStyle name="Currency 31" xfId="2076" xr:uid="{00000000-0005-0000-0000-00001B070000}"/>
    <cellStyle name="Currency 32" xfId="2046" xr:uid="{00000000-0005-0000-0000-00001C070000}"/>
    <cellStyle name="Currency 33" xfId="2044" xr:uid="{00000000-0005-0000-0000-00001D070000}"/>
    <cellStyle name="Currency 34" xfId="2033" xr:uid="{00000000-0005-0000-0000-00001E070000}"/>
    <cellStyle name="Currency 35" xfId="2067" xr:uid="{00000000-0005-0000-0000-00001F070000}"/>
    <cellStyle name="Currency 36" xfId="2074" xr:uid="{00000000-0005-0000-0000-000020070000}"/>
    <cellStyle name="Currency 37" xfId="2057" xr:uid="{00000000-0005-0000-0000-000021070000}"/>
    <cellStyle name="Currency 38" xfId="2054" xr:uid="{00000000-0005-0000-0000-000022070000}"/>
    <cellStyle name="Currency 39" xfId="2042" xr:uid="{00000000-0005-0000-0000-000023070000}"/>
    <cellStyle name="Currency 4" xfId="9" xr:uid="{00000000-0005-0000-0000-000024070000}"/>
    <cellStyle name="Currency 4 2" xfId="1543" xr:uid="{00000000-0005-0000-0000-000025070000}"/>
    <cellStyle name="Currency 4 3" xfId="48" xr:uid="{00000000-0005-0000-0000-000026070000}"/>
    <cellStyle name="Currency 4 4" xfId="5180" xr:uid="{00000000-0005-0000-0000-000027070000}"/>
    <cellStyle name="Currency 40" xfId="2041" xr:uid="{00000000-0005-0000-0000-000028070000}"/>
    <cellStyle name="Currency 41" xfId="2040" xr:uid="{00000000-0005-0000-0000-000029070000}"/>
    <cellStyle name="Currency 42" xfId="2043" xr:uid="{00000000-0005-0000-0000-00002A070000}"/>
    <cellStyle name="Currency 43" xfId="2037" xr:uid="{00000000-0005-0000-0000-00002B070000}"/>
    <cellStyle name="Currency 44" xfId="2063" xr:uid="{00000000-0005-0000-0000-00002C070000}"/>
    <cellStyle name="Currency 45" xfId="2065" xr:uid="{00000000-0005-0000-0000-00002D070000}"/>
    <cellStyle name="Currency 46" xfId="2059" xr:uid="{00000000-0005-0000-0000-00002E070000}"/>
    <cellStyle name="Currency 47" xfId="2036" xr:uid="{00000000-0005-0000-0000-00002F070000}"/>
    <cellStyle name="Currency 48" xfId="2071" xr:uid="{00000000-0005-0000-0000-000030070000}"/>
    <cellStyle name="Currency 49" xfId="2075" xr:uid="{00000000-0005-0000-0000-000031070000}"/>
    <cellStyle name="Currency 5" xfId="49" xr:uid="{00000000-0005-0000-0000-000032070000}"/>
    <cellStyle name="Currency 5 2" xfId="1968" xr:uid="{00000000-0005-0000-0000-000033070000}"/>
    <cellStyle name="Currency 5 2 2" xfId="6110" xr:uid="{00000000-0005-0000-0000-000034070000}"/>
    <cellStyle name="Currency 5 3" xfId="1979" xr:uid="{00000000-0005-0000-0000-000035070000}"/>
    <cellStyle name="Currency 5 3 2" xfId="6114" xr:uid="{00000000-0005-0000-0000-000036070000}"/>
    <cellStyle name="Currency 5 4" xfId="5216" xr:uid="{00000000-0005-0000-0000-000037070000}"/>
    <cellStyle name="Currency 50" xfId="2047" xr:uid="{00000000-0005-0000-0000-000038070000}"/>
    <cellStyle name="Currency 51" xfId="2069" xr:uid="{00000000-0005-0000-0000-000039070000}"/>
    <cellStyle name="Currency 52" xfId="2034" xr:uid="{00000000-0005-0000-0000-00003A070000}"/>
    <cellStyle name="Currency 53" xfId="2081" xr:uid="{00000000-0005-0000-0000-00003B070000}"/>
    <cellStyle name="Currency 54" xfId="2085" xr:uid="{00000000-0005-0000-0000-00003C070000}"/>
    <cellStyle name="Currency 55" xfId="2089" xr:uid="{00000000-0005-0000-0000-00003D070000}"/>
    <cellStyle name="Currency 56" xfId="2088" xr:uid="{00000000-0005-0000-0000-00003E070000}"/>
    <cellStyle name="Currency 57" xfId="2103" xr:uid="{00000000-0005-0000-0000-00003F070000}"/>
    <cellStyle name="Currency 58" xfId="3782" xr:uid="{00000000-0005-0000-0000-000040070000}"/>
    <cellStyle name="Currency 59" xfId="4921" xr:uid="{00000000-0005-0000-0000-000041070000}"/>
    <cellStyle name="Currency 6" xfId="1544" xr:uid="{00000000-0005-0000-0000-000042070000}"/>
    <cellStyle name="Currency 6 2" xfId="2458" xr:uid="{00000000-0005-0000-0000-000043070000}"/>
    <cellStyle name="Currency 6 3" xfId="37600" xr:uid="{00000000-0005-0000-0000-000044070000}"/>
    <cellStyle name="Currency 60" xfId="2790" xr:uid="{00000000-0005-0000-0000-000045070000}"/>
    <cellStyle name="Currency 61" xfId="4964" xr:uid="{00000000-0005-0000-0000-000046070000}"/>
    <cellStyle name="Currency 62" xfId="4868" xr:uid="{00000000-0005-0000-0000-000047070000}"/>
    <cellStyle name="Currency 63" xfId="4961" xr:uid="{00000000-0005-0000-0000-000048070000}"/>
    <cellStyle name="Currency 64" xfId="4875" xr:uid="{00000000-0005-0000-0000-000049070000}"/>
    <cellStyle name="Currency 65" xfId="4958" xr:uid="{00000000-0005-0000-0000-00004A070000}"/>
    <cellStyle name="Currency 66" xfId="4877" xr:uid="{00000000-0005-0000-0000-00004B070000}"/>
    <cellStyle name="Currency 67" xfId="5173" xr:uid="{00000000-0005-0000-0000-00004C070000}"/>
    <cellStyle name="Currency 68" xfId="6059" xr:uid="{00000000-0005-0000-0000-00004D070000}"/>
    <cellStyle name="Currency 69" xfId="8990" xr:uid="{00000000-0005-0000-0000-00004E070000}"/>
    <cellStyle name="Currency 7" xfId="1948" xr:uid="{00000000-0005-0000-0000-00004F070000}"/>
    <cellStyle name="Currency 70" xfId="11808" xr:uid="{00000000-0005-0000-0000-000050070000}"/>
    <cellStyle name="Currency 71" xfId="14503" xr:uid="{00000000-0005-0000-0000-000051070000}"/>
    <cellStyle name="Currency 72" xfId="10402" xr:uid="{00000000-0005-0000-0000-000052070000}"/>
    <cellStyle name="Currency 73" xfId="15149" xr:uid="{00000000-0005-0000-0000-000053070000}"/>
    <cellStyle name="Currency 74" xfId="12942" xr:uid="{00000000-0005-0000-0000-000054070000}"/>
    <cellStyle name="Currency 75" xfId="20818" xr:uid="{00000000-0005-0000-0000-000055070000}"/>
    <cellStyle name="Currency 76" xfId="21643" xr:uid="{00000000-0005-0000-0000-000056070000}"/>
    <cellStyle name="Currency 77" xfId="22121" xr:uid="{00000000-0005-0000-0000-000057070000}"/>
    <cellStyle name="Currency 78" xfId="4969" xr:uid="{00000000-0005-0000-0000-000058070000}"/>
    <cellStyle name="Currency 79" xfId="5170" xr:uid="{00000000-0005-0000-0000-000059070000}"/>
    <cellStyle name="Currency 8" xfId="1950" xr:uid="{00000000-0005-0000-0000-00005A070000}"/>
    <cellStyle name="Currency 80" xfId="22130" xr:uid="{00000000-0005-0000-0000-00005B070000}"/>
    <cellStyle name="Currency 81" xfId="22253" xr:uid="{00000000-0005-0000-0000-00005C070000}"/>
    <cellStyle name="Currency 82" xfId="6458" xr:uid="{00000000-0005-0000-0000-00005D070000}"/>
    <cellStyle name="Currency 83" xfId="22188" xr:uid="{00000000-0005-0000-0000-00005E070000}"/>
    <cellStyle name="Currency 84" xfId="22151" xr:uid="{00000000-0005-0000-0000-00005F070000}"/>
    <cellStyle name="Currency 85" xfId="22157" xr:uid="{00000000-0005-0000-0000-000060070000}"/>
    <cellStyle name="Currency 86" xfId="22187" xr:uid="{00000000-0005-0000-0000-000061070000}"/>
    <cellStyle name="Currency 87" xfId="22251" xr:uid="{00000000-0005-0000-0000-000062070000}"/>
    <cellStyle name="Currency 88" xfId="22137" xr:uid="{00000000-0005-0000-0000-000063070000}"/>
    <cellStyle name="Currency 89" xfId="22139" xr:uid="{00000000-0005-0000-0000-000064070000}"/>
    <cellStyle name="Currency 9" xfId="1953" xr:uid="{00000000-0005-0000-0000-000065070000}"/>
    <cellStyle name="Currency 90" xfId="22245" xr:uid="{00000000-0005-0000-0000-000066070000}"/>
    <cellStyle name="Currency 91" xfId="22265" xr:uid="{00000000-0005-0000-0000-000067070000}"/>
    <cellStyle name="Currency 92" xfId="37039" xr:uid="{00000000-0005-0000-0000-000068070000}"/>
    <cellStyle name="Currency 93" xfId="37046" xr:uid="{00000000-0005-0000-0000-000069070000}"/>
    <cellStyle name="Currency 94" xfId="37043" xr:uid="{00000000-0005-0000-0000-00006A070000}"/>
    <cellStyle name="Currency 95" xfId="37822" xr:uid="{00000000-0005-0000-0000-00006B070000}"/>
    <cellStyle name="Currency 96" xfId="37897" xr:uid="{00000000-0005-0000-0000-00006C070000}"/>
    <cellStyle name="Currency 97" xfId="37901" xr:uid="{00000000-0005-0000-0000-00006D070000}"/>
    <cellStyle name="Currency 98" xfId="37923" xr:uid="{00000000-0005-0000-0000-00006E070000}"/>
    <cellStyle name="Currency 99" xfId="37928" xr:uid="{00000000-0005-0000-0000-00006F070000}"/>
    <cellStyle name="Currency0" xfId="2459" xr:uid="{00000000-0005-0000-0000-000070070000}"/>
    <cellStyle name="Date" xfId="462" xr:uid="{00000000-0005-0000-0000-000071070000}"/>
    <cellStyle name="Date [d-mmm-yy]" xfId="2461" xr:uid="{00000000-0005-0000-0000-000072070000}"/>
    <cellStyle name="Date 10" xfId="4881" xr:uid="{00000000-0005-0000-0000-000073070000}"/>
    <cellStyle name="Date 11" xfId="4957" xr:uid="{00000000-0005-0000-0000-000074070000}"/>
    <cellStyle name="Date 12" xfId="2128" xr:uid="{00000000-0005-0000-0000-000075070000}"/>
    <cellStyle name="Date 13" xfId="4956" xr:uid="{00000000-0005-0000-0000-000076070000}"/>
    <cellStyle name="Date 14" xfId="4882" xr:uid="{00000000-0005-0000-0000-000077070000}"/>
    <cellStyle name="Date 15" xfId="4955" xr:uid="{00000000-0005-0000-0000-000078070000}"/>
    <cellStyle name="Date 16" xfId="4883" xr:uid="{00000000-0005-0000-0000-000079070000}"/>
    <cellStyle name="Date 17" xfId="37040" xr:uid="{00000000-0005-0000-0000-00007A070000}"/>
    <cellStyle name="Date 2" xfId="2462" xr:uid="{00000000-0005-0000-0000-00007B070000}"/>
    <cellStyle name="Date 3" xfId="2463" xr:uid="{00000000-0005-0000-0000-00007C070000}"/>
    <cellStyle name="Date 4" xfId="2464" xr:uid="{00000000-0005-0000-0000-00007D070000}"/>
    <cellStyle name="Date 5" xfId="2465" xr:uid="{00000000-0005-0000-0000-00007E070000}"/>
    <cellStyle name="Date 6" xfId="2466" xr:uid="{00000000-0005-0000-0000-00007F070000}"/>
    <cellStyle name="Date 6 2" xfId="2467" xr:uid="{00000000-0005-0000-0000-000080070000}"/>
    <cellStyle name="Date 6_48MW CMSI CAPEX Budget rev 11Jun10-rev16b (Updated Forecast cash flow)" xfId="2468" xr:uid="{00000000-0005-0000-0000-000081070000}"/>
    <cellStyle name="Date 7" xfId="2460" xr:uid="{00000000-0005-0000-0000-000082070000}"/>
    <cellStyle name="Date 8" xfId="4049" xr:uid="{00000000-0005-0000-0000-000083070000}"/>
    <cellStyle name="Date 9" xfId="4876" xr:uid="{00000000-0005-0000-0000-000084070000}"/>
    <cellStyle name="Date Aligned" xfId="2469" xr:uid="{00000000-0005-0000-0000-000085070000}"/>
    <cellStyle name="Date_2.00_42_2.0_42_z2" xfId="2470" xr:uid="{00000000-0005-0000-0000-000086070000}"/>
    <cellStyle name="Dezimal [0]_Compiling Utility Macros" xfId="2471" xr:uid="{00000000-0005-0000-0000-000087070000}"/>
    <cellStyle name="Dezimal_Compiling Utility Macros" xfId="2472" xr:uid="{00000000-0005-0000-0000-000088070000}"/>
    <cellStyle name="Dotted Line" xfId="2473" xr:uid="{00000000-0005-0000-0000-000089070000}"/>
    <cellStyle name="Emphasis 1" xfId="50" xr:uid="{00000000-0005-0000-0000-00008A070000}"/>
    <cellStyle name="Emphasis 2" xfId="51" xr:uid="{00000000-0005-0000-0000-00008B070000}"/>
    <cellStyle name="Emphasis 3" xfId="52" xr:uid="{00000000-0005-0000-0000-00008C070000}"/>
    <cellStyle name="Euro" xfId="2474" xr:uid="{00000000-0005-0000-0000-00008D070000}"/>
    <cellStyle name="Explanatory Text 2" xfId="463" xr:uid="{00000000-0005-0000-0000-00008E070000}"/>
    <cellStyle name="Explanatory Text 2 2" xfId="2475" xr:uid="{00000000-0005-0000-0000-00008F070000}"/>
    <cellStyle name="Explanatory Text 3" xfId="2476" xr:uid="{00000000-0005-0000-0000-000090070000}"/>
    <cellStyle name="Financial" xfId="2477" xr:uid="{00000000-0005-0000-0000-000091070000}"/>
    <cellStyle name="Fixed" xfId="464" xr:uid="{00000000-0005-0000-0000-000092070000}"/>
    <cellStyle name="Fixed 2" xfId="2479" xr:uid="{00000000-0005-0000-0000-000093070000}"/>
    <cellStyle name="Fixed 3" xfId="2480" xr:uid="{00000000-0005-0000-0000-000094070000}"/>
    <cellStyle name="Fixed 4" xfId="2481" xr:uid="{00000000-0005-0000-0000-000095070000}"/>
    <cellStyle name="Fixed 5" xfId="2482" xr:uid="{00000000-0005-0000-0000-000096070000}"/>
    <cellStyle name="Fixed 6" xfId="2483" xr:uid="{00000000-0005-0000-0000-000097070000}"/>
    <cellStyle name="Fixed 6 2" xfId="2484" xr:uid="{00000000-0005-0000-0000-000098070000}"/>
    <cellStyle name="Fixed 6_48MW CMSI CAPEX Budget rev 11Jun10-rev16b (Updated Forecast cash flow)" xfId="2485" xr:uid="{00000000-0005-0000-0000-000099070000}"/>
    <cellStyle name="Fixed 7" xfId="2478" xr:uid="{00000000-0005-0000-0000-00009A070000}"/>
    <cellStyle name="Fixed_Mesquite Solar 277 MW v1" xfId="2486" xr:uid="{00000000-0005-0000-0000-00009B070000}"/>
    <cellStyle name="Followe೤ Hyperlink" xfId="2487" xr:uid="{00000000-0005-0000-0000-00009C070000}"/>
    <cellStyle name="Followe? Hyperlink" xfId="2488" xr:uid="{00000000-0005-0000-0000-00009D070000}"/>
    <cellStyle name="Footnote" xfId="2489" xr:uid="{00000000-0005-0000-0000-00009E070000}"/>
    <cellStyle name="general" xfId="2490" xr:uid="{00000000-0005-0000-0000-00009F070000}"/>
    <cellStyle name="Good 2" xfId="465" xr:uid="{00000000-0005-0000-0000-0000A0070000}"/>
    <cellStyle name="Good 2 2" xfId="1545" xr:uid="{00000000-0005-0000-0000-0000A1070000}"/>
    <cellStyle name="Good 2 3" xfId="1546" xr:uid="{00000000-0005-0000-0000-0000A2070000}"/>
    <cellStyle name="Good 2 4" xfId="1547" xr:uid="{00000000-0005-0000-0000-0000A3070000}"/>
    <cellStyle name="Good 2 5" xfId="1548" xr:uid="{00000000-0005-0000-0000-0000A4070000}"/>
    <cellStyle name="Good 2 6" xfId="2491" xr:uid="{00000000-0005-0000-0000-0000A5070000}"/>
    <cellStyle name="Good 3" xfId="466" xr:uid="{00000000-0005-0000-0000-0000A6070000}"/>
    <cellStyle name="Good 3 2" xfId="2492" xr:uid="{00000000-0005-0000-0000-0000A7070000}"/>
    <cellStyle name="Good 4" xfId="467" xr:uid="{00000000-0005-0000-0000-0000A8070000}"/>
    <cellStyle name="Good 5" xfId="468" xr:uid="{00000000-0005-0000-0000-0000A9070000}"/>
    <cellStyle name="Good 6" xfId="469" xr:uid="{00000000-0005-0000-0000-0000AA070000}"/>
    <cellStyle name="Good 7" xfId="470" xr:uid="{00000000-0005-0000-0000-0000AB070000}"/>
    <cellStyle name="Good 8" xfId="471" xr:uid="{00000000-0005-0000-0000-0000AC070000}"/>
    <cellStyle name="Good 9" xfId="1549" xr:uid="{00000000-0005-0000-0000-0000AD070000}"/>
    <cellStyle name="Grey" xfId="2493" xr:uid="{00000000-0005-0000-0000-0000AE070000}"/>
    <cellStyle name="Hard Percent" xfId="2494" xr:uid="{00000000-0005-0000-0000-0000AF070000}"/>
    <cellStyle name="HEADER" xfId="2495" xr:uid="{00000000-0005-0000-0000-0000B0070000}"/>
    <cellStyle name="Heading" xfId="2496" xr:uid="{00000000-0005-0000-0000-0000B1070000}"/>
    <cellStyle name="Heading 1 2" xfId="472" xr:uid="{00000000-0005-0000-0000-0000B2070000}"/>
    <cellStyle name="Heading 1 2 2" xfId="1550" xr:uid="{00000000-0005-0000-0000-0000B3070000}"/>
    <cellStyle name="Heading 1 2 3" xfId="1551" xr:uid="{00000000-0005-0000-0000-0000B4070000}"/>
    <cellStyle name="Heading 1 2 4" xfId="2497" xr:uid="{00000000-0005-0000-0000-0000B5070000}"/>
    <cellStyle name="Heading 1 2 5" xfId="37126" xr:uid="{00000000-0005-0000-0000-0000B6070000}"/>
    <cellStyle name="Heading 1 3" xfId="473" xr:uid="{00000000-0005-0000-0000-0000B7070000}"/>
    <cellStyle name="Heading 1 3 2" xfId="2498" xr:uid="{00000000-0005-0000-0000-0000B8070000}"/>
    <cellStyle name="Heading 1 4" xfId="474" xr:uid="{00000000-0005-0000-0000-0000B9070000}"/>
    <cellStyle name="Heading 2 2" xfId="475" xr:uid="{00000000-0005-0000-0000-0000BA070000}"/>
    <cellStyle name="Heading 2 2 2" xfId="1552" xr:uid="{00000000-0005-0000-0000-0000BB070000}"/>
    <cellStyle name="Heading 2 2 3" xfId="1553" xr:uid="{00000000-0005-0000-0000-0000BC070000}"/>
    <cellStyle name="Heading 2 2 4" xfId="2499" xr:uid="{00000000-0005-0000-0000-0000BD070000}"/>
    <cellStyle name="Heading 2 2 5" xfId="37129" xr:uid="{00000000-0005-0000-0000-0000BE070000}"/>
    <cellStyle name="Heading 2 3" xfId="476" xr:uid="{00000000-0005-0000-0000-0000BF070000}"/>
    <cellStyle name="Heading 2 3 2" xfId="2500" xr:uid="{00000000-0005-0000-0000-0000C0070000}"/>
    <cellStyle name="Heading 2 4" xfId="477" xr:uid="{00000000-0005-0000-0000-0000C1070000}"/>
    <cellStyle name="Heading 3 2" xfId="478" xr:uid="{00000000-0005-0000-0000-0000C2070000}"/>
    <cellStyle name="Heading 3 2 2" xfId="1554" xr:uid="{00000000-0005-0000-0000-0000C3070000}"/>
    <cellStyle name="Heading 3 2 3" xfId="1555" xr:uid="{00000000-0005-0000-0000-0000C4070000}"/>
    <cellStyle name="Heading 3 2 4" xfId="2501" xr:uid="{00000000-0005-0000-0000-0000C5070000}"/>
    <cellStyle name="Heading 3 2 4 2" xfId="15932" xr:uid="{00000000-0005-0000-0000-0000C6070000}"/>
    <cellStyle name="Heading 3 2 4 3" xfId="6129" xr:uid="{00000000-0005-0000-0000-0000C7070000}"/>
    <cellStyle name="Heading 3 2 5" xfId="4090" xr:uid="{00000000-0005-0000-0000-0000C8070000}"/>
    <cellStyle name="Heading 3 2 5 2" xfId="17387" xr:uid="{00000000-0005-0000-0000-0000C9070000}"/>
    <cellStyle name="Heading 3 2 6" xfId="15439" xr:uid="{00000000-0005-0000-0000-0000CA070000}"/>
    <cellStyle name="Heading 3 2 7" xfId="14727" xr:uid="{00000000-0005-0000-0000-0000CB070000}"/>
    <cellStyle name="Heading 3 3" xfId="479" xr:uid="{00000000-0005-0000-0000-0000CC070000}"/>
    <cellStyle name="Heading 3 3 2" xfId="2502" xr:uid="{00000000-0005-0000-0000-0000CD070000}"/>
    <cellStyle name="Heading 3 3 2 2" xfId="15933" xr:uid="{00000000-0005-0000-0000-0000CE070000}"/>
    <cellStyle name="Heading 3 3 2 3" xfId="6130" xr:uid="{00000000-0005-0000-0000-0000CF070000}"/>
    <cellStyle name="Heading 3 3 3" xfId="4091" xr:uid="{00000000-0005-0000-0000-0000D0070000}"/>
    <cellStyle name="Heading 3 3 3 2" xfId="17388" xr:uid="{00000000-0005-0000-0000-0000D1070000}"/>
    <cellStyle name="Heading 3 3 4" xfId="13758" xr:uid="{00000000-0005-0000-0000-0000D2070000}"/>
    <cellStyle name="Heading 3 3 5" xfId="14180" xr:uid="{00000000-0005-0000-0000-0000D3070000}"/>
    <cellStyle name="Heading 3 4" xfId="480" xr:uid="{00000000-0005-0000-0000-0000D4070000}"/>
    <cellStyle name="Heading 4 2" xfId="481" xr:uid="{00000000-0005-0000-0000-0000D5070000}"/>
    <cellStyle name="Heading 4 2 2" xfId="1556" xr:uid="{00000000-0005-0000-0000-0000D6070000}"/>
    <cellStyle name="Heading 4 2 3" xfId="1557" xr:uid="{00000000-0005-0000-0000-0000D7070000}"/>
    <cellStyle name="Heading 4 2 4" xfId="2503" xr:uid="{00000000-0005-0000-0000-0000D8070000}"/>
    <cellStyle name="Heading 4 2 5" xfId="37130" xr:uid="{00000000-0005-0000-0000-0000D9070000}"/>
    <cellStyle name="Heading 4 3" xfId="482" xr:uid="{00000000-0005-0000-0000-0000DA070000}"/>
    <cellStyle name="Heading 4 3 2" xfId="2504" xr:uid="{00000000-0005-0000-0000-0000DB070000}"/>
    <cellStyle name="Heading 4 4" xfId="483" xr:uid="{00000000-0005-0000-0000-0000DC070000}"/>
    <cellStyle name="Heading1" xfId="2505" xr:uid="{00000000-0005-0000-0000-0000DD070000}"/>
    <cellStyle name="Heading1 2" xfId="2506" xr:uid="{00000000-0005-0000-0000-0000DE070000}"/>
    <cellStyle name="Heading1 3" xfId="2507" xr:uid="{00000000-0005-0000-0000-0000DF070000}"/>
    <cellStyle name="Heading1 4" xfId="2508" xr:uid="{00000000-0005-0000-0000-0000E0070000}"/>
    <cellStyle name="Heading1 5" xfId="2509" xr:uid="{00000000-0005-0000-0000-0000E1070000}"/>
    <cellStyle name="Heading1 6" xfId="2510" xr:uid="{00000000-0005-0000-0000-0000E2070000}"/>
    <cellStyle name="Heading1 6 2" xfId="2511" xr:uid="{00000000-0005-0000-0000-0000E3070000}"/>
    <cellStyle name="Heading1 6_48MW CMSI CAPEX Budget rev 11Jun10-rev16b (Updated Forecast cash flow)" xfId="2512" xr:uid="{00000000-0005-0000-0000-0000E4070000}"/>
    <cellStyle name="Heading1_Mesquite Solar 277 MW v1" xfId="2513" xr:uid="{00000000-0005-0000-0000-0000E5070000}"/>
    <cellStyle name="Heading2" xfId="2514" xr:uid="{00000000-0005-0000-0000-0000E6070000}"/>
    <cellStyle name="Heading2 2" xfId="2515" xr:uid="{00000000-0005-0000-0000-0000E7070000}"/>
    <cellStyle name="Heading2 3" xfId="2516" xr:uid="{00000000-0005-0000-0000-0000E8070000}"/>
    <cellStyle name="Heading2 4" xfId="2517" xr:uid="{00000000-0005-0000-0000-0000E9070000}"/>
    <cellStyle name="Heading2 5" xfId="2518" xr:uid="{00000000-0005-0000-0000-0000EA070000}"/>
    <cellStyle name="Heading2 6" xfId="2519" xr:uid="{00000000-0005-0000-0000-0000EB070000}"/>
    <cellStyle name="Heading2 6 2" xfId="2520" xr:uid="{00000000-0005-0000-0000-0000EC070000}"/>
    <cellStyle name="Heading2 6_48MW CMSI CAPEX Budget rev 11Jun10-rev16b (Updated Forecast cash flow)" xfId="2521" xr:uid="{00000000-0005-0000-0000-0000ED070000}"/>
    <cellStyle name="Heading2_Mesquite Solar 277 MW v1" xfId="2522" xr:uid="{00000000-0005-0000-0000-0000EE070000}"/>
    <cellStyle name="HIGHLIGHT" xfId="2523" xr:uid="{00000000-0005-0000-0000-0000EF070000}"/>
    <cellStyle name="Hyperlink 2" xfId="2524" xr:uid="{00000000-0005-0000-0000-0000F0070000}"/>
    <cellStyle name="Hyperlink 3" xfId="2525" xr:uid="{00000000-0005-0000-0000-0000F1070000}"/>
    <cellStyle name="Hyperlink 3 2" xfId="2526" xr:uid="{00000000-0005-0000-0000-0000F2070000}"/>
    <cellStyle name="Hyperlink 4" xfId="2527" xr:uid="{00000000-0005-0000-0000-0000F3070000}"/>
    <cellStyle name="Input (£m)" xfId="2528" xr:uid="{00000000-0005-0000-0000-0000F4070000}"/>
    <cellStyle name="Input [yellow]" xfId="2529" xr:uid="{00000000-0005-0000-0000-0000F5070000}"/>
    <cellStyle name="Input [yellow] 2" xfId="4873" xr:uid="{00000000-0005-0000-0000-0000F6070000}"/>
    <cellStyle name="Input [yellow] 2 2" xfId="10028" xr:uid="{00000000-0005-0000-0000-0000F7070000}"/>
    <cellStyle name="Input [yellow] 2 3" xfId="12846" xr:uid="{00000000-0005-0000-0000-0000F8070000}"/>
    <cellStyle name="Input [yellow] 2 4" xfId="7593" xr:uid="{00000000-0005-0000-0000-0000F9070000}"/>
    <cellStyle name="Input [yellow] 2 5" xfId="18168" xr:uid="{00000000-0005-0000-0000-0000FA070000}"/>
    <cellStyle name="Input [yellow] 2 6" xfId="18451" xr:uid="{00000000-0005-0000-0000-0000FB070000}"/>
    <cellStyle name="Input [yellow] 3" xfId="7732" xr:uid="{00000000-0005-0000-0000-0000FC070000}"/>
    <cellStyle name="Input [yellow] 4" xfId="10547" xr:uid="{00000000-0005-0000-0000-0000FD070000}"/>
    <cellStyle name="Input [yellow] 5" xfId="15484" xr:uid="{00000000-0005-0000-0000-0000FE070000}"/>
    <cellStyle name="Input [yellow] 6" xfId="15957" xr:uid="{00000000-0005-0000-0000-0000FF070000}"/>
    <cellStyle name="Input [yellow] 7" xfId="22111" xr:uid="{00000000-0005-0000-0000-000000080000}"/>
    <cellStyle name="Input 2" xfId="484" xr:uid="{00000000-0005-0000-0000-000001080000}"/>
    <cellStyle name="Input 2 10" xfId="10271" xr:uid="{00000000-0005-0000-0000-000002080000}"/>
    <cellStyle name="Input 2 11" xfId="6476" xr:uid="{00000000-0005-0000-0000-000003080000}"/>
    <cellStyle name="Input 2 12" xfId="22269" xr:uid="{00000000-0005-0000-0000-000004080000}"/>
    <cellStyle name="Input 2 2" xfId="1558" xr:uid="{00000000-0005-0000-0000-000005080000}"/>
    <cellStyle name="Input 2 3" xfId="1559" xr:uid="{00000000-0005-0000-0000-000006080000}"/>
    <cellStyle name="Input 2 4" xfId="2530" xr:uid="{00000000-0005-0000-0000-000007080000}"/>
    <cellStyle name="Input 2 4 2" xfId="7733" xr:uid="{00000000-0005-0000-0000-000008080000}"/>
    <cellStyle name="Input 2 4 2 2" xfId="23805" xr:uid="{00000000-0005-0000-0000-000009080000}"/>
    <cellStyle name="Input 2 4 3" xfId="10548" xr:uid="{00000000-0005-0000-0000-00000A080000}"/>
    <cellStyle name="Input 2 4 3 2" xfId="26469" xr:uid="{00000000-0005-0000-0000-00000B080000}"/>
    <cellStyle name="Input 2 4 4" xfId="6969" xr:uid="{00000000-0005-0000-0000-00000C080000}"/>
    <cellStyle name="Input 2 4 4 2" xfId="23362" xr:uid="{00000000-0005-0000-0000-00000D080000}"/>
    <cellStyle name="Input 2 4 5" xfId="15958" xr:uid="{00000000-0005-0000-0000-00000E080000}"/>
    <cellStyle name="Input 2 4 5 2" xfId="31127" xr:uid="{00000000-0005-0000-0000-00000F080000}"/>
    <cellStyle name="Input 2 4 6" xfId="18579" xr:uid="{00000000-0005-0000-0000-000010080000}"/>
    <cellStyle name="Input 2 4 6 2" xfId="33544" xr:uid="{00000000-0005-0000-0000-000011080000}"/>
    <cellStyle name="Input 2 4 7" xfId="20863" xr:uid="{00000000-0005-0000-0000-000012080000}"/>
    <cellStyle name="Input 2 4 7 2" xfId="35790" xr:uid="{00000000-0005-0000-0000-000013080000}"/>
    <cellStyle name="Input 2 4 8" xfId="6131" xr:uid="{00000000-0005-0000-0000-000014080000}"/>
    <cellStyle name="Input 2 4 9" xfId="23072" xr:uid="{00000000-0005-0000-0000-000015080000}"/>
    <cellStyle name="Input 2 5" xfId="4872" xr:uid="{00000000-0005-0000-0000-000016080000}"/>
    <cellStyle name="Input 2 5 2" xfId="10027" xr:uid="{00000000-0005-0000-0000-000017080000}"/>
    <cellStyle name="Input 2 5 2 2" xfId="26016" xr:uid="{00000000-0005-0000-0000-000018080000}"/>
    <cellStyle name="Input 2 5 3" xfId="12845" xr:uid="{00000000-0005-0000-0000-000019080000}"/>
    <cellStyle name="Input 2 5 3 2" xfId="28688" xr:uid="{00000000-0005-0000-0000-00001A080000}"/>
    <cellStyle name="Input 2 5 4" xfId="7592" xr:uid="{00000000-0005-0000-0000-00001B080000}"/>
    <cellStyle name="Input 2 5 4 2" xfId="23737" xr:uid="{00000000-0005-0000-0000-00001C080000}"/>
    <cellStyle name="Input 2 5 5" xfId="18167" xr:uid="{00000000-0005-0000-0000-00001D080000}"/>
    <cellStyle name="Input 2 5 5 2" xfId="33280" xr:uid="{00000000-0005-0000-0000-00001E080000}"/>
    <cellStyle name="Input 2 5 6" xfId="20775" xr:uid="{00000000-0005-0000-0000-00001F080000}"/>
    <cellStyle name="Input 2 5 6 2" xfId="35712" xr:uid="{00000000-0005-0000-0000-000020080000}"/>
    <cellStyle name="Input 2 5 7" xfId="20943" xr:uid="{00000000-0005-0000-0000-000021080000}"/>
    <cellStyle name="Input 2 5 7 2" xfId="35869" xr:uid="{00000000-0005-0000-0000-000022080000}"/>
    <cellStyle name="Input 2 5 8" xfId="23081" xr:uid="{00000000-0005-0000-0000-000023080000}"/>
    <cellStyle name="Input 2 6" xfId="5734" xr:uid="{00000000-0005-0000-0000-000024080000}"/>
    <cellStyle name="Input 2 6 2" xfId="37131" xr:uid="{00000000-0005-0000-0000-000025080000}"/>
    <cellStyle name="Input 2 7" xfId="6936" xr:uid="{00000000-0005-0000-0000-000026080000}"/>
    <cellStyle name="Input 2 7 2" xfId="37237" xr:uid="{00000000-0005-0000-0000-000027080000}"/>
    <cellStyle name="Input 2 8" xfId="14752" xr:uid="{00000000-0005-0000-0000-000028080000}"/>
    <cellStyle name="Input 2 9" xfId="10649" xr:uid="{00000000-0005-0000-0000-000029080000}"/>
    <cellStyle name="Input 3" xfId="485" xr:uid="{00000000-0005-0000-0000-00002A080000}"/>
    <cellStyle name="Input 3 10" xfId="22270" xr:uid="{00000000-0005-0000-0000-00002B080000}"/>
    <cellStyle name="Input 3 2" xfId="2531" xr:uid="{00000000-0005-0000-0000-00002C080000}"/>
    <cellStyle name="Input 3 2 2" xfId="7734" xr:uid="{00000000-0005-0000-0000-00002D080000}"/>
    <cellStyle name="Input 3 2 2 2" xfId="23806" xr:uid="{00000000-0005-0000-0000-00002E080000}"/>
    <cellStyle name="Input 3 2 3" xfId="10549" xr:uid="{00000000-0005-0000-0000-00002F080000}"/>
    <cellStyle name="Input 3 2 3 2" xfId="26470" xr:uid="{00000000-0005-0000-0000-000030080000}"/>
    <cellStyle name="Input 3 2 4" xfId="6970" xr:uid="{00000000-0005-0000-0000-000031080000}"/>
    <cellStyle name="Input 3 2 4 2" xfId="23363" xr:uid="{00000000-0005-0000-0000-000032080000}"/>
    <cellStyle name="Input 3 2 5" xfId="15959" xr:uid="{00000000-0005-0000-0000-000033080000}"/>
    <cellStyle name="Input 3 2 5 2" xfId="31128" xr:uid="{00000000-0005-0000-0000-000034080000}"/>
    <cellStyle name="Input 3 2 6" xfId="18580" xr:uid="{00000000-0005-0000-0000-000035080000}"/>
    <cellStyle name="Input 3 2 6 2" xfId="33545" xr:uid="{00000000-0005-0000-0000-000036080000}"/>
    <cellStyle name="Input 3 2 7" xfId="22110" xr:uid="{00000000-0005-0000-0000-000037080000}"/>
    <cellStyle name="Input 3 2 7 2" xfId="37022" xr:uid="{00000000-0005-0000-0000-000038080000}"/>
    <cellStyle name="Input 3 2 8" xfId="6132" xr:uid="{00000000-0005-0000-0000-000039080000}"/>
    <cellStyle name="Input 3 2 9" xfId="23073" xr:uid="{00000000-0005-0000-0000-00003A080000}"/>
    <cellStyle name="Input 3 3" xfId="4871" xr:uid="{00000000-0005-0000-0000-00003B080000}"/>
    <cellStyle name="Input 3 3 2" xfId="10026" xr:uid="{00000000-0005-0000-0000-00003C080000}"/>
    <cellStyle name="Input 3 3 2 2" xfId="26015" xr:uid="{00000000-0005-0000-0000-00003D080000}"/>
    <cellStyle name="Input 3 3 3" xfId="12844" xr:uid="{00000000-0005-0000-0000-00003E080000}"/>
    <cellStyle name="Input 3 3 3 2" xfId="28687" xr:uid="{00000000-0005-0000-0000-00003F080000}"/>
    <cellStyle name="Input 3 3 4" xfId="15181" xr:uid="{00000000-0005-0000-0000-000040080000}"/>
    <cellStyle name="Input 3 3 4 2" xfId="30595" xr:uid="{00000000-0005-0000-0000-000041080000}"/>
    <cellStyle name="Input 3 3 5" xfId="18166" xr:uid="{00000000-0005-0000-0000-000042080000}"/>
    <cellStyle name="Input 3 3 5 2" xfId="33279" xr:uid="{00000000-0005-0000-0000-000043080000}"/>
    <cellStyle name="Input 3 3 6" xfId="20774" xr:uid="{00000000-0005-0000-0000-000044080000}"/>
    <cellStyle name="Input 3 3 6 2" xfId="35711" xr:uid="{00000000-0005-0000-0000-000045080000}"/>
    <cellStyle name="Input 3 3 7" xfId="13930" xr:uid="{00000000-0005-0000-0000-000046080000}"/>
    <cellStyle name="Input 3 3 7 2" xfId="29514" xr:uid="{00000000-0005-0000-0000-000047080000}"/>
    <cellStyle name="Input 3 3 8" xfId="23080" xr:uid="{00000000-0005-0000-0000-000048080000}"/>
    <cellStyle name="Input 3 4" xfId="5733" xr:uid="{00000000-0005-0000-0000-000049080000}"/>
    <cellStyle name="Input 3 4 2" xfId="37236" xr:uid="{00000000-0005-0000-0000-00004A080000}"/>
    <cellStyle name="Input 3 5" xfId="6935" xr:uid="{00000000-0005-0000-0000-00004B080000}"/>
    <cellStyle name="Input 3 6" xfId="15440" xr:uid="{00000000-0005-0000-0000-00004C080000}"/>
    <cellStyle name="Input 3 7" xfId="7759" xr:uid="{00000000-0005-0000-0000-00004D080000}"/>
    <cellStyle name="Input 3 8" xfId="6572" xr:uid="{00000000-0005-0000-0000-00004E080000}"/>
    <cellStyle name="Input 3 9" xfId="6011" xr:uid="{00000000-0005-0000-0000-00004F080000}"/>
    <cellStyle name="Input 4" xfId="486" xr:uid="{00000000-0005-0000-0000-000050080000}"/>
    <cellStyle name="Input Percent [2]" xfId="2532" xr:uid="{00000000-0005-0000-0000-000051080000}"/>
    <cellStyle name="LINE (right)" xfId="2533" xr:uid="{00000000-0005-0000-0000-000052080000}"/>
    <cellStyle name="LINE (right) 2" xfId="4122" xr:uid="{00000000-0005-0000-0000-000053080000}"/>
    <cellStyle name="LINE (right) 2 2" xfId="9277" xr:uid="{00000000-0005-0000-0000-000054080000}"/>
    <cellStyle name="LINE (right) 2 2 2" xfId="37891" xr:uid="{00000000-0005-0000-0000-000055080000}"/>
    <cellStyle name="LINE (right) 2 3" xfId="21787" xr:uid="{00000000-0005-0000-0000-000056080000}"/>
    <cellStyle name="LINE (right) 2 4" xfId="6448" xr:uid="{00000000-0005-0000-0000-000057080000}"/>
    <cellStyle name="LINE (right) 3" xfId="15961" xr:uid="{00000000-0005-0000-0000-000058080000}"/>
    <cellStyle name="LINE/GAS SUPPLY" xfId="2534" xr:uid="{00000000-0005-0000-0000-000059080000}"/>
    <cellStyle name="LINE/GAS SUPPLY 2" xfId="4123" xr:uid="{00000000-0005-0000-0000-00005A080000}"/>
    <cellStyle name="LINE/GAS SUPPLY 2 2" xfId="9278" xr:uid="{00000000-0005-0000-0000-00005B080000}"/>
    <cellStyle name="LINE/GAS SUPPLY 2 2 2" xfId="37892" xr:uid="{00000000-0005-0000-0000-00005C080000}"/>
    <cellStyle name="LINE/GAS SUPPLY 2 3" xfId="21788" xr:uid="{00000000-0005-0000-0000-00005D080000}"/>
    <cellStyle name="LINE/GAS SUPPLY 2 4" xfId="6449" xr:uid="{00000000-0005-0000-0000-00005E080000}"/>
    <cellStyle name="LINE/GAS SUPPLY 3" xfId="15962" xr:uid="{00000000-0005-0000-0000-00005F080000}"/>
    <cellStyle name="Linked Cell 2" xfId="487" xr:uid="{00000000-0005-0000-0000-000060080000}"/>
    <cellStyle name="Linked Cell 2 2" xfId="1560" xr:uid="{00000000-0005-0000-0000-000061080000}"/>
    <cellStyle name="Linked Cell 2 3" xfId="1561" xr:uid="{00000000-0005-0000-0000-000062080000}"/>
    <cellStyle name="Linked Cell 2 4" xfId="2535" xr:uid="{00000000-0005-0000-0000-000063080000}"/>
    <cellStyle name="Linked Cell 2 5" xfId="37134" xr:uid="{00000000-0005-0000-0000-000064080000}"/>
    <cellStyle name="Linked Cell 3" xfId="488" xr:uid="{00000000-0005-0000-0000-000065080000}"/>
    <cellStyle name="Linked Cell 3 2" xfId="2536" xr:uid="{00000000-0005-0000-0000-000066080000}"/>
    <cellStyle name="Linked Cell 4" xfId="489" xr:uid="{00000000-0005-0000-0000-000067080000}"/>
    <cellStyle name="Locked" xfId="2537" xr:uid="{00000000-0005-0000-0000-000068080000}"/>
    <cellStyle name="M³" xfId="2538" xr:uid="{00000000-0005-0000-0000-000069080000}"/>
    <cellStyle name="M³ 10" xfId="14718" xr:uid="{00000000-0005-0000-0000-00006A080000}"/>
    <cellStyle name="M³ 10 2" xfId="30194" xr:uid="{00000000-0005-0000-0000-00006B080000}"/>
    <cellStyle name="M³ 11" xfId="20861" xr:uid="{00000000-0005-0000-0000-00006C080000}"/>
    <cellStyle name="M³ 11 2" xfId="35788" xr:uid="{00000000-0005-0000-0000-00006D080000}"/>
    <cellStyle name="M³ 12" xfId="22138" xr:uid="{00000000-0005-0000-0000-00006E080000}"/>
    <cellStyle name="M³ 13" xfId="37821" xr:uid="{00000000-0005-0000-0000-00006F080000}"/>
    <cellStyle name="M³ 2" xfId="7740" xr:uid="{00000000-0005-0000-0000-000070080000}"/>
    <cellStyle name="M³ 2 2" xfId="23808" xr:uid="{00000000-0005-0000-0000-000071080000}"/>
    <cellStyle name="M³ 3" xfId="10554" xr:uid="{00000000-0005-0000-0000-000072080000}"/>
    <cellStyle name="M³ 3 2" xfId="26475" xr:uid="{00000000-0005-0000-0000-000073080000}"/>
    <cellStyle name="M³ 4" xfId="13364" xr:uid="{00000000-0005-0000-0000-000074080000}"/>
    <cellStyle name="M³ 4 2" xfId="29056" xr:uid="{00000000-0005-0000-0000-000075080000}"/>
    <cellStyle name="M³ 5" xfId="13587" xr:uid="{00000000-0005-0000-0000-000076080000}"/>
    <cellStyle name="M³ 5 2" xfId="29211" xr:uid="{00000000-0005-0000-0000-000077080000}"/>
    <cellStyle name="M³ 6" xfId="10143" xr:uid="{00000000-0005-0000-0000-000078080000}"/>
    <cellStyle name="M³ 6 2" xfId="26112" xr:uid="{00000000-0005-0000-0000-000079080000}"/>
    <cellStyle name="M³ 7" xfId="15966" xr:uid="{00000000-0005-0000-0000-00007A080000}"/>
    <cellStyle name="M³ 7 2" xfId="31130" xr:uid="{00000000-0005-0000-0000-00007B080000}"/>
    <cellStyle name="M³ 8" xfId="18587" xr:uid="{00000000-0005-0000-0000-00007C080000}"/>
    <cellStyle name="M³ 8 2" xfId="33547" xr:uid="{00000000-0005-0000-0000-00007D080000}"/>
    <cellStyle name="M³ 9" xfId="20908" xr:uid="{00000000-0005-0000-0000-00007E080000}"/>
    <cellStyle name="M³ 9 2" xfId="35834" xr:uid="{00000000-0005-0000-0000-00007F080000}"/>
    <cellStyle name="Millares_Firmes" xfId="2539" xr:uid="{00000000-0005-0000-0000-000080080000}"/>
    <cellStyle name="Milliers [0]_laroux" xfId="2540" xr:uid="{00000000-0005-0000-0000-000081080000}"/>
    <cellStyle name="Milliers_laroux" xfId="2541" xr:uid="{00000000-0005-0000-0000-000082080000}"/>
    <cellStyle name="Moneda_JUNTA HOMOLOGACION (ENERO-2000)" xfId="2542" xr:uid="{00000000-0005-0000-0000-000083080000}"/>
    <cellStyle name="Monétaire [0]_laroux" xfId="2543" xr:uid="{00000000-0005-0000-0000-000084080000}"/>
    <cellStyle name="Monétaire_laroux" xfId="2544" xr:uid="{00000000-0005-0000-0000-000085080000}"/>
    <cellStyle name="Multiple" xfId="2545" xr:uid="{00000000-0005-0000-0000-000086080000}"/>
    <cellStyle name="Neutral 2" xfId="490" xr:uid="{00000000-0005-0000-0000-000087080000}"/>
    <cellStyle name="Neutral 2 2" xfId="1562" xr:uid="{00000000-0005-0000-0000-000088080000}"/>
    <cellStyle name="Neutral 2 3" xfId="1563" xr:uid="{00000000-0005-0000-0000-000089080000}"/>
    <cellStyle name="Neutral 2 4" xfId="1564" xr:uid="{00000000-0005-0000-0000-00008A080000}"/>
    <cellStyle name="Neutral 2 5" xfId="1565" xr:uid="{00000000-0005-0000-0000-00008B080000}"/>
    <cellStyle name="Neutral 2 6" xfId="2546" xr:uid="{00000000-0005-0000-0000-00008C080000}"/>
    <cellStyle name="Neutral 3" xfId="491" xr:uid="{00000000-0005-0000-0000-00008D080000}"/>
    <cellStyle name="Neutral 3 2" xfId="2547" xr:uid="{00000000-0005-0000-0000-00008E080000}"/>
    <cellStyle name="Neutral 4" xfId="492" xr:uid="{00000000-0005-0000-0000-00008F080000}"/>
    <cellStyle name="Neutral 5" xfId="493" xr:uid="{00000000-0005-0000-0000-000090080000}"/>
    <cellStyle name="Neutral 6" xfId="494" xr:uid="{00000000-0005-0000-0000-000091080000}"/>
    <cellStyle name="Neutral 7" xfId="495" xr:uid="{00000000-0005-0000-0000-000092080000}"/>
    <cellStyle name="Neutral 8" xfId="496" xr:uid="{00000000-0005-0000-0000-000093080000}"/>
    <cellStyle name="Neutral 9" xfId="1566" xr:uid="{00000000-0005-0000-0000-000094080000}"/>
    <cellStyle name="no dec" xfId="497" xr:uid="{00000000-0005-0000-0000-000095080000}"/>
    <cellStyle name="no dec 2" xfId="498" xr:uid="{00000000-0005-0000-0000-000096080000}"/>
    <cellStyle name="no dec 2 2" xfId="499" xr:uid="{00000000-0005-0000-0000-000097080000}"/>
    <cellStyle name="no dec 2 3" xfId="2548" xr:uid="{00000000-0005-0000-0000-000098080000}"/>
    <cellStyle name="no dec 3" xfId="500" xr:uid="{00000000-0005-0000-0000-000099080000}"/>
    <cellStyle name="no dec 3 2" xfId="501" xr:uid="{00000000-0005-0000-0000-00009A080000}"/>
    <cellStyle name="no dec 3 3" xfId="2549" xr:uid="{00000000-0005-0000-0000-00009B080000}"/>
    <cellStyle name="no dec 4" xfId="2550" xr:uid="{00000000-0005-0000-0000-00009C080000}"/>
    <cellStyle name="no dec 5" xfId="2551" xr:uid="{00000000-0005-0000-0000-00009D080000}"/>
    <cellStyle name="no dec 6" xfId="2552" xr:uid="{00000000-0005-0000-0000-00009E080000}"/>
    <cellStyle name="no dec 6 2" xfId="2553" xr:uid="{00000000-0005-0000-0000-00009F080000}"/>
    <cellStyle name="no dec 6_48MW CMSI CAPEX Budget rev 11Jun10-rev16b (Updated Forecast cash flow)" xfId="2554" xr:uid="{00000000-0005-0000-0000-0000A0080000}"/>
    <cellStyle name="no dec 7" xfId="2555" xr:uid="{00000000-0005-0000-0000-0000A1080000}"/>
    <cellStyle name="no dec_Mesquite Solar 277 MW v1" xfId="2556" xr:uid="{00000000-0005-0000-0000-0000A2080000}"/>
    <cellStyle name="Normal" xfId="0" builtinId="0"/>
    <cellStyle name="Normal - Style1" xfId="2557" xr:uid="{00000000-0005-0000-0000-0000A4080000}"/>
    <cellStyle name="Normal - Style1 2" xfId="2558" xr:uid="{00000000-0005-0000-0000-0000A5080000}"/>
    <cellStyle name="Normal - Style1 3" xfId="2559" xr:uid="{00000000-0005-0000-0000-0000A6080000}"/>
    <cellStyle name="Normal - Style1 4" xfId="2560" xr:uid="{00000000-0005-0000-0000-0000A7080000}"/>
    <cellStyle name="Normal - Style1 5" xfId="2561" xr:uid="{00000000-0005-0000-0000-0000A8080000}"/>
    <cellStyle name="Normal - Style1 6" xfId="2562" xr:uid="{00000000-0005-0000-0000-0000A9080000}"/>
    <cellStyle name="Normal - Style1 6 2" xfId="2563" xr:uid="{00000000-0005-0000-0000-0000AA080000}"/>
    <cellStyle name="Normal - Style1 6_48MW CMSI CAPEX Budget rev 11Jun10-rev16b (Updated Forecast cash flow)" xfId="2564" xr:uid="{00000000-0005-0000-0000-0000AB080000}"/>
    <cellStyle name="Normal - Style1_Mesquite Solar 277 MW v1" xfId="2565" xr:uid="{00000000-0005-0000-0000-0000AC080000}"/>
    <cellStyle name="Normal (£m)" xfId="2566" xr:uid="{00000000-0005-0000-0000-0000AD080000}"/>
    <cellStyle name="Normal 10" xfId="502" xr:uid="{00000000-0005-0000-0000-0000AE080000}"/>
    <cellStyle name="Normal 10 18" xfId="3840" xr:uid="{00000000-0005-0000-0000-0000AF080000}"/>
    <cellStyle name="Normal 10 2" xfId="503" xr:uid="{00000000-0005-0000-0000-0000B0080000}"/>
    <cellStyle name="Normal 10 2 2" xfId="1567" xr:uid="{00000000-0005-0000-0000-0000B1080000}"/>
    <cellStyle name="Normal 10 2 2 2" xfId="37613" xr:uid="{00000000-0005-0000-0000-0000B2080000}"/>
    <cellStyle name="Normal 10 2 3" xfId="2568" xr:uid="{00000000-0005-0000-0000-0000B3080000}"/>
    <cellStyle name="Normal 10 3" xfId="504" xr:uid="{00000000-0005-0000-0000-0000B4080000}"/>
    <cellStyle name="Normal 10 3 2" xfId="1568" xr:uid="{00000000-0005-0000-0000-0000B5080000}"/>
    <cellStyle name="Normal 10 3 2 2" xfId="37614" xr:uid="{00000000-0005-0000-0000-0000B6080000}"/>
    <cellStyle name="Normal 10 4" xfId="1569" xr:uid="{00000000-0005-0000-0000-0000B7080000}"/>
    <cellStyle name="Normal 10 4 2" xfId="37615" xr:uid="{00000000-0005-0000-0000-0000B8080000}"/>
    <cellStyle name="Normal 10 5" xfId="1570" xr:uid="{00000000-0005-0000-0000-0000B9080000}"/>
    <cellStyle name="Normal 10 5 2" xfId="37616" xr:uid="{00000000-0005-0000-0000-0000BA080000}"/>
    <cellStyle name="Normal 10 6" xfId="2567" xr:uid="{00000000-0005-0000-0000-0000BB080000}"/>
    <cellStyle name="Normal 10 7" xfId="3841" xr:uid="{00000000-0005-0000-0000-0000BC080000}"/>
    <cellStyle name="Normal 101" xfId="2569" xr:uid="{00000000-0005-0000-0000-0000BD080000}"/>
    <cellStyle name="Normal 11" xfId="505" xr:uid="{00000000-0005-0000-0000-0000BE080000}"/>
    <cellStyle name="Normal 11 2" xfId="1571" xr:uid="{00000000-0005-0000-0000-0000BF080000}"/>
    <cellStyle name="Normal 11 2 2" xfId="1572" xr:uid="{00000000-0005-0000-0000-0000C0080000}"/>
    <cellStyle name="Normal 11 2 2 2" xfId="37618" xr:uid="{00000000-0005-0000-0000-0000C1080000}"/>
    <cellStyle name="Normal 11 2 2 3" xfId="3842" xr:uid="{00000000-0005-0000-0000-0000C2080000}"/>
    <cellStyle name="Normal 11 2 3" xfId="37617" xr:uid="{00000000-0005-0000-0000-0000C3080000}"/>
    <cellStyle name="Normal 11 3" xfId="1573" xr:uid="{00000000-0005-0000-0000-0000C4080000}"/>
    <cellStyle name="Normal 11 3 2" xfId="1574" xr:uid="{00000000-0005-0000-0000-0000C5080000}"/>
    <cellStyle name="Normal 11 3 2 2" xfId="37620" xr:uid="{00000000-0005-0000-0000-0000C6080000}"/>
    <cellStyle name="Normal 11 3 3" xfId="37619" xr:uid="{00000000-0005-0000-0000-0000C7080000}"/>
    <cellStyle name="Normal 11 4" xfId="1575" xr:uid="{00000000-0005-0000-0000-0000C8080000}"/>
    <cellStyle name="Normal 11 4 2" xfId="37621" xr:uid="{00000000-0005-0000-0000-0000C9080000}"/>
    <cellStyle name="Normal 11 5" xfId="1576" xr:uid="{00000000-0005-0000-0000-0000CA080000}"/>
    <cellStyle name="Normal 11 5 2" xfId="37622" xr:uid="{00000000-0005-0000-0000-0000CB080000}"/>
    <cellStyle name="Normal 11 6" xfId="2570" xr:uid="{00000000-0005-0000-0000-0000CC080000}"/>
    <cellStyle name="Normal 12" xfId="19" xr:uid="{00000000-0005-0000-0000-0000CD080000}"/>
    <cellStyle name="Normal 12 2" xfId="1042" xr:uid="{00000000-0005-0000-0000-0000CE080000}"/>
    <cellStyle name="Normal 12 3" xfId="2001" xr:uid="{00000000-0005-0000-0000-0000CF080000}"/>
    <cellStyle name="Normal 12 4" xfId="2083" xr:uid="{00000000-0005-0000-0000-0000D0080000}"/>
    <cellStyle name="Normal 12 5" xfId="5189" xr:uid="{00000000-0005-0000-0000-0000D1080000}"/>
    <cellStyle name="Normal 13" xfId="1046" xr:uid="{00000000-0005-0000-0000-0000D2080000}"/>
    <cellStyle name="Normal 13 2" xfId="1577" xr:uid="{00000000-0005-0000-0000-0000D3080000}"/>
    <cellStyle name="Normal 13 2 2" xfId="1578" xr:uid="{00000000-0005-0000-0000-0000D4080000}"/>
    <cellStyle name="Normal 13 2 2 2" xfId="37624" xr:uid="{00000000-0005-0000-0000-0000D5080000}"/>
    <cellStyle name="Normal 13 2 3" xfId="37623" xr:uid="{00000000-0005-0000-0000-0000D6080000}"/>
    <cellStyle name="Normal 13 3" xfId="1579" xr:uid="{00000000-0005-0000-0000-0000D7080000}"/>
    <cellStyle name="Normal 13 3 2" xfId="1580" xr:uid="{00000000-0005-0000-0000-0000D8080000}"/>
    <cellStyle name="Normal 13 3 2 2" xfId="37626" xr:uid="{00000000-0005-0000-0000-0000D9080000}"/>
    <cellStyle name="Normal 13 3 3" xfId="37625" xr:uid="{00000000-0005-0000-0000-0000DA080000}"/>
    <cellStyle name="Normal 13 4" xfId="1581" xr:uid="{00000000-0005-0000-0000-0000DB080000}"/>
    <cellStyle name="Normal 13 4 2" xfId="37627" xr:uid="{00000000-0005-0000-0000-0000DC080000}"/>
    <cellStyle name="Normal 13 5" xfId="1582" xr:uid="{00000000-0005-0000-0000-0000DD080000}"/>
    <cellStyle name="Normal 13 5 2" xfId="37628" xr:uid="{00000000-0005-0000-0000-0000DE080000}"/>
    <cellStyle name="Normal 13 6" xfId="2571" xr:uid="{00000000-0005-0000-0000-0000DF080000}"/>
    <cellStyle name="Normal 13 7" xfId="6068" xr:uid="{00000000-0005-0000-0000-0000E0080000}"/>
    <cellStyle name="Normal 13 8" xfId="3843" xr:uid="{00000000-0005-0000-0000-0000E1080000}"/>
    <cellStyle name="Normal 14" xfId="1047" xr:uid="{00000000-0005-0000-0000-0000E2080000}"/>
    <cellStyle name="Normal 14 2" xfId="1583" xr:uid="{00000000-0005-0000-0000-0000E3080000}"/>
    <cellStyle name="Normal 14 2 2" xfId="1584" xr:uid="{00000000-0005-0000-0000-0000E4080000}"/>
    <cellStyle name="Normal 14 2 2 2" xfId="37630" xr:uid="{00000000-0005-0000-0000-0000E5080000}"/>
    <cellStyle name="Normal 14 2 3" xfId="37629" xr:uid="{00000000-0005-0000-0000-0000E6080000}"/>
    <cellStyle name="Normal 14 3" xfId="1585" xr:uid="{00000000-0005-0000-0000-0000E7080000}"/>
    <cellStyle name="Normal 14 3 2" xfId="1586" xr:uid="{00000000-0005-0000-0000-0000E8080000}"/>
    <cellStyle name="Normal 14 3 2 2" xfId="37632" xr:uid="{00000000-0005-0000-0000-0000E9080000}"/>
    <cellStyle name="Normal 14 3 3" xfId="37631" xr:uid="{00000000-0005-0000-0000-0000EA080000}"/>
    <cellStyle name="Normal 14 4" xfId="1587" xr:uid="{00000000-0005-0000-0000-0000EB080000}"/>
    <cellStyle name="Normal 14 4 2" xfId="37633" xr:uid="{00000000-0005-0000-0000-0000EC080000}"/>
    <cellStyle name="Normal 14 5" xfId="1588" xr:uid="{00000000-0005-0000-0000-0000ED080000}"/>
    <cellStyle name="Normal 14 5 2" xfId="37634" xr:uid="{00000000-0005-0000-0000-0000EE080000}"/>
    <cellStyle name="Normal 14 6" xfId="6069" xr:uid="{00000000-0005-0000-0000-0000EF080000}"/>
    <cellStyle name="Normal 15" xfId="1589" xr:uid="{00000000-0005-0000-0000-0000F0080000}"/>
    <cellStyle name="Normal 15 2" xfId="2572" xr:uid="{00000000-0005-0000-0000-0000F1080000}"/>
    <cellStyle name="Normal 16" xfId="1590" xr:uid="{00000000-0005-0000-0000-0000F2080000}"/>
    <cellStyle name="Normal 16 2" xfId="2573" xr:uid="{00000000-0005-0000-0000-0000F3080000}"/>
    <cellStyle name="Normal 17" xfId="1591" xr:uid="{00000000-0005-0000-0000-0000F4080000}"/>
    <cellStyle name="Normal 17 2" xfId="1592" xr:uid="{00000000-0005-0000-0000-0000F5080000}"/>
    <cellStyle name="Normal 17 2 2" xfId="1593" xr:uid="{00000000-0005-0000-0000-0000F6080000}"/>
    <cellStyle name="Normal 17 2 2 2" xfId="37638" xr:uid="{00000000-0005-0000-0000-0000F7080000}"/>
    <cellStyle name="Normal 17 2 3" xfId="37637" xr:uid="{00000000-0005-0000-0000-0000F8080000}"/>
    <cellStyle name="Normal 17 3" xfId="1594" xr:uid="{00000000-0005-0000-0000-0000F9080000}"/>
    <cellStyle name="Normal 17 3 2" xfId="1595" xr:uid="{00000000-0005-0000-0000-0000FA080000}"/>
    <cellStyle name="Normal 17 3 2 2" xfId="37640" xr:uid="{00000000-0005-0000-0000-0000FB080000}"/>
    <cellStyle name="Normal 17 3 3" xfId="37639" xr:uid="{00000000-0005-0000-0000-0000FC080000}"/>
    <cellStyle name="Normal 17 4" xfId="1596" xr:uid="{00000000-0005-0000-0000-0000FD080000}"/>
    <cellStyle name="Normal 17 4 2" xfId="37641" xr:uid="{00000000-0005-0000-0000-0000FE080000}"/>
    <cellStyle name="Normal 17 5" xfId="1597" xr:uid="{00000000-0005-0000-0000-0000FF080000}"/>
    <cellStyle name="Normal 17 5 2" xfId="37642" xr:uid="{00000000-0005-0000-0000-000000090000}"/>
    <cellStyle name="Normal 17 6" xfId="37636" xr:uid="{00000000-0005-0000-0000-000001090000}"/>
    <cellStyle name="Normal 18" xfId="1598" xr:uid="{00000000-0005-0000-0000-000002090000}"/>
    <cellStyle name="Normal 18 2" xfId="37643" xr:uid="{00000000-0005-0000-0000-000003090000}"/>
    <cellStyle name="Normal 19" xfId="1599" xr:uid="{00000000-0005-0000-0000-000004090000}"/>
    <cellStyle name="Normal 19 2" xfId="37644" xr:uid="{00000000-0005-0000-0000-000005090000}"/>
    <cellStyle name="Normal 2" xfId="4" xr:uid="{00000000-0005-0000-0000-000006090000}"/>
    <cellStyle name="Normal 2 10" xfId="1600" xr:uid="{00000000-0005-0000-0000-000007090000}"/>
    <cellStyle name="Normal 2 10 2" xfId="2574" xr:uid="{00000000-0005-0000-0000-000008090000}"/>
    <cellStyle name="Normal 2 11" xfId="1601" xr:uid="{00000000-0005-0000-0000-000009090000}"/>
    <cellStyle name="Normal 2 11 2" xfId="2575" xr:uid="{00000000-0005-0000-0000-00000A090000}"/>
    <cellStyle name="Normal 2 12" xfId="1602" xr:uid="{00000000-0005-0000-0000-00000B090000}"/>
    <cellStyle name="Normal 2 12 2" xfId="2576" xr:uid="{00000000-0005-0000-0000-00000C090000}"/>
    <cellStyle name="Normal 2 13" xfId="1603" xr:uid="{00000000-0005-0000-0000-00000D090000}"/>
    <cellStyle name="Normal 2 13 2" xfId="2577" xr:uid="{00000000-0005-0000-0000-00000E090000}"/>
    <cellStyle name="Normal 2 14" xfId="2578" xr:uid="{00000000-0005-0000-0000-00000F090000}"/>
    <cellStyle name="Normal 2 15" xfId="2579" xr:uid="{00000000-0005-0000-0000-000010090000}"/>
    <cellStyle name="Normal 2 16" xfId="2580" xr:uid="{00000000-0005-0000-0000-000011090000}"/>
    <cellStyle name="Normal 2 17" xfId="2581" xr:uid="{00000000-0005-0000-0000-000012090000}"/>
    <cellStyle name="Normal 2 18" xfId="2582" xr:uid="{00000000-0005-0000-0000-000013090000}"/>
    <cellStyle name="Normal 2 2" xfId="11" xr:uid="{00000000-0005-0000-0000-000014090000}"/>
    <cellStyle name="Normal 2 2 2" xfId="55" xr:uid="{00000000-0005-0000-0000-000015090000}"/>
    <cellStyle name="Normal 2 2 2 2" xfId="1604" xr:uid="{00000000-0005-0000-0000-000016090000}"/>
    <cellStyle name="Normal 2 2 2 2 2" xfId="37649" xr:uid="{00000000-0005-0000-0000-000017090000}"/>
    <cellStyle name="Normal 2 2 2 3" xfId="1605" xr:uid="{00000000-0005-0000-0000-000018090000}"/>
    <cellStyle name="Normal 2 2 2 3 2" xfId="37650" xr:uid="{00000000-0005-0000-0000-000019090000}"/>
    <cellStyle name="Normal 2 2 3" xfId="1606" xr:uid="{00000000-0005-0000-0000-00001A090000}"/>
    <cellStyle name="Normal 2 2 3 2" xfId="1607" xr:uid="{00000000-0005-0000-0000-00001B090000}"/>
    <cellStyle name="Normal 2 2 3 2 2" xfId="37652" xr:uid="{00000000-0005-0000-0000-00001C090000}"/>
    <cellStyle name="Normal 2 2 3 3" xfId="1608" xr:uid="{00000000-0005-0000-0000-00001D090000}"/>
    <cellStyle name="Normal 2 2 3 3 2" xfId="37653" xr:uid="{00000000-0005-0000-0000-00001E090000}"/>
    <cellStyle name="Normal 2 2 3 4" xfId="6078" xr:uid="{00000000-0005-0000-0000-00001F090000}"/>
    <cellStyle name="Normal 2 2 4" xfId="1609" xr:uid="{00000000-0005-0000-0000-000020090000}"/>
    <cellStyle name="Normal 2 2 4 2" xfId="6079" xr:uid="{00000000-0005-0000-0000-000021090000}"/>
    <cellStyle name="Normal 2 2 5" xfId="1610" xr:uid="{00000000-0005-0000-0000-000022090000}"/>
    <cellStyle name="Normal 2 2 5 2" xfId="37654" xr:uid="{00000000-0005-0000-0000-000023090000}"/>
    <cellStyle name="Normal 2 2 6" xfId="54" xr:uid="{00000000-0005-0000-0000-000024090000}"/>
    <cellStyle name="Normal 2 3" xfId="506" xr:uid="{00000000-0005-0000-0000-000025090000}"/>
    <cellStyle name="Normal 2 3 10" xfId="1962" xr:uid="{00000000-0005-0000-0000-000026090000}"/>
    <cellStyle name="Normal 2 3 11" xfId="37142" xr:uid="{00000000-0005-0000-0000-000027090000}"/>
    <cellStyle name="Normal 2 3 2" xfId="1611" xr:uid="{00000000-0005-0000-0000-000028090000}"/>
    <cellStyle name="Normal 2 3 2 10" xfId="37655" xr:uid="{00000000-0005-0000-0000-000029090000}"/>
    <cellStyle name="Normal 2 3 2 2" xfId="1612" xr:uid="{00000000-0005-0000-0000-00002A090000}"/>
    <cellStyle name="Normal 2 3 2 2 2" xfId="1613" xr:uid="{00000000-0005-0000-0000-00002B090000}"/>
    <cellStyle name="Normal 2 3 2 2 2 2" xfId="1614" xr:uid="{00000000-0005-0000-0000-00002C090000}"/>
    <cellStyle name="Normal 2 3 2 2 2 2 2" xfId="37658" xr:uid="{00000000-0005-0000-0000-00002D090000}"/>
    <cellStyle name="Normal 2 3 2 2 2 3" xfId="37657" xr:uid="{00000000-0005-0000-0000-00002E090000}"/>
    <cellStyle name="Normal 2 3 2 2 3" xfId="1615" xr:uid="{00000000-0005-0000-0000-00002F090000}"/>
    <cellStyle name="Normal 2 3 2 2 3 2" xfId="37659" xr:uid="{00000000-0005-0000-0000-000030090000}"/>
    <cellStyle name="Normal 2 3 2 2 4" xfId="37656" xr:uid="{00000000-0005-0000-0000-000031090000}"/>
    <cellStyle name="Normal 2 3 2 3" xfId="1616" xr:uid="{00000000-0005-0000-0000-000032090000}"/>
    <cellStyle name="Normal 2 3 2 3 2" xfId="1617" xr:uid="{00000000-0005-0000-0000-000033090000}"/>
    <cellStyle name="Normal 2 3 2 3 2 2" xfId="37661" xr:uid="{00000000-0005-0000-0000-000034090000}"/>
    <cellStyle name="Normal 2 3 2 3 3" xfId="37660" xr:uid="{00000000-0005-0000-0000-000035090000}"/>
    <cellStyle name="Normal 2 3 2 4" xfId="1618" xr:uid="{00000000-0005-0000-0000-000036090000}"/>
    <cellStyle name="Normal 2 3 2 4 2" xfId="1619" xr:uid="{00000000-0005-0000-0000-000037090000}"/>
    <cellStyle name="Normal 2 3 2 4 2 2" xfId="37663" xr:uid="{00000000-0005-0000-0000-000038090000}"/>
    <cellStyle name="Normal 2 3 2 4 3" xfId="37662" xr:uid="{00000000-0005-0000-0000-000039090000}"/>
    <cellStyle name="Normal 2 3 2 5" xfId="1620" xr:uid="{00000000-0005-0000-0000-00003A090000}"/>
    <cellStyle name="Normal 2 3 2 5 2" xfId="1621" xr:uid="{00000000-0005-0000-0000-00003B090000}"/>
    <cellStyle name="Normal 2 3 2 5 2 2" xfId="37665" xr:uid="{00000000-0005-0000-0000-00003C090000}"/>
    <cellStyle name="Normal 2 3 2 5 3" xfId="37664" xr:uid="{00000000-0005-0000-0000-00003D090000}"/>
    <cellStyle name="Normal 2 3 2 6" xfId="1622" xr:uid="{00000000-0005-0000-0000-00003E090000}"/>
    <cellStyle name="Normal 2 3 2 6 2" xfId="1623" xr:uid="{00000000-0005-0000-0000-00003F090000}"/>
    <cellStyle name="Normal 2 3 2 6 2 2" xfId="37667" xr:uid="{00000000-0005-0000-0000-000040090000}"/>
    <cellStyle name="Normal 2 3 2 6 3" xfId="37666" xr:uid="{00000000-0005-0000-0000-000041090000}"/>
    <cellStyle name="Normal 2 3 2 7" xfId="1624" xr:uid="{00000000-0005-0000-0000-000042090000}"/>
    <cellStyle name="Normal 2 3 2 7 2" xfId="1625" xr:uid="{00000000-0005-0000-0000-000043090000}"/>
    <cellStyle name="Normal 2 3 2 7 2 2" xfId="37669" xr:uid="{00000000-0005-0000-0000-000044090000}"/>
    <cellStyle name="Normal 2 3 2 7 3" xfId="37668" xr:uid="{00000000-0005-0000-0000-000045090000}"/>
    <cellStyle name="Normal 2 3 2 8" xfId="1626" xr:uid="{00000000-0005-0000-0000-000046090000}"/>
    <cellStyle name="Normal 2 3 2 8 2" xfId="37670" xr:uid="{00000000-0005-0000-0000-000047090000}"/>
    <cellStyle name="Normal 2 3 2 9" xfId="1627" xr:uid="{00000000-0005-0000-0000-000048090000}"/>
    <cellStyle name="Normal 2 3 2 9 2" xfId="37671" xr:uid="{00000000-0005-0000-0000-000049090000}"/>
    <cellStyle name="Normal 2 3 3" xfId="1628" xr:uid="{00000000-0005-0000-0000-00004A090000}"/>
    <cellStyle name="Normal 2 3 3 2" xfId="1629" xr:uid="{00000000-0005-0000-0000-00004B090000}"/>
    <cellStyle name="Normal 2 3 3 2 2" xfId="1630" xr:uid="{00000000-0005-0000-0000-00004C090000}"/>
    <cellStyle name="Normal 2 3 3 2 2 2" xfId="37674" xr:uid="{00000000-0005-0000-0000-00004D090000}"/>
    <cellStyle name="Normal 2 3 3 2 3" xfId="37673" xr:uid="{00000000-0005-0000-0000-00004E090000}"/>
    <cellStyle name="Normal 2 3 4" xfId="1631" xr:uid="{00000000-0005-0000-0000-00004F090000}"/>
    <cellStyle name="Normal 2 3 4 2" xfId="1632" xr:uid="{00000000-0005-0000-0000-000050090000}"/>
    <cellStyle name="Normal 2 3 4 2 2" xfId="1633" xr:uid="{00000000-0005-0000-0000-000051090000}"/>
    <cellStyle name="Normal 2 3 4 2 2 2" xfId="37677" xr:uid="{00000000-0005-0000-0000-000052090000}"/>
    <cellStyle name="Normal 2 3 4 2 3" xfId="37676" xr:uid="{00000000-0005-0000-0000-000053090000}"/>
    <cellStyle name="Normal 2 3 4 3" xfId="1634" xr:uid="{00000000-0005-0000-0000-000054090000}"/>
    <cellStyle name="Normal 2 3 4 3 2" xfId="37678" xr:uid="{00000000-0005-0000-0000-000055090000}"/>
    <cellStyle name="Normal 2 3 4 4" xfId="37675" xr:uid="{00000000-0005-0000-0000-000056090000}"/>
    <cellStyle name="Normal 2 3 5" xfId="1635" xr:uid="{00000000-0005-0000-0000-000057090000}"/>
    <cellStyle name="Normal 2 3 5 2" xfId="1636" xr:uid="{00000000-0005-0000-0000-000058090000}"/>
    <cellStyle name="Normal 2 3 5 2 2" xfId="37680" xr:uid="{00000000-0005-0000-0000-000059090000}"/>
    <cellStyle name="Normal 2 3 5 3" xfId="37679" xr:uid="{00000000-0005-0000-0000-00005A090000}"/>
    <cellStyle name="Normal 2 3 6" xfId="1637" xr:uid="{00000000-0005-0000-0000-00005B090000}"/>
    <cellStyle name="Normal 2 3 6 2" xfId="1638" xr:uid="{00000000-0005-0000-0000-00005C090000}"/>
    <cellStyle name="Normal 2 3 6 2 2" xfId="37682" xr:uid="{00000000-0005-0000-0000-00005D090000}"/>
    <cellStyle name="Normal 2 3 6 3" xfId="37681" xr:uid="{00000000-0005-0000-0000-00005E090000}"/>
    <cellStyle name="Normal 2 3 7" xfId="1639" xr:uid="{00000000-0005-0000-0000-00005F090000}"/>
    <cellStyle name="Normal 2 3 7 2" xfId="37683" xr:uid="{00000000-0005-0000-0000-000060090000}"/>
    <cellStyle name="Normal 2 3 8" xfId="1640" xr:uid="{00000000-0005-0000-0000-000061090000}"/>
    <cellStyle name="Normal 2 3 9" xfId="1641" xr:uid="{00000000-0005-0000-0000-000062090000}"/>
    <cellStyle name="Normal 2 4" xfId="507" xr:uid="{00000000-0005-0000-0000-000063090000}"/>
    <cellStyle name="Normal 2 4 2" xfId="1642" xr:uid="{00000000-0005-0000-0000-000064090000}"/>
    <cellStyle name="Normal 2 4 2 2" xfId="37684" xr:uid="{00000000-0005-0000-0000-000065090000}"/>
    <cellStyle name="Normal 2 4 3" xfId="1643" xr:uid="{00000000-0005-0000-0000-000066090000}"/>
    <cellStyle name="Normal 2 4 3 2" xfId="37685" xr:uid="{00000000-0005-0000-0000-000067090000}"/>
    <cellStyle name="Normal 2 4 4" xfId="2583" xr:uid="{00000000-0005-0000-0000-000068090000}"/>
    <cellStyle name="Normal 2 5" xfId="508" xr:uid="{00000000-0005-0000-0000-000069090000}"/>
    <cellStyle name="Normal 2 5 2" xfId="1644" xr:uid="{00000000-0005-0000-0000-00006A090000}"/>
    <cellStyle name="Normal 2 5 2 2" xfId="37686" xr:uid="{00000000-0005-0000-0000-00006B090000}"/>
    <cellStyle name="Normal 2 5 3" xfId="1645" xr:uid="{00000000-0005-0000-0000-00006C090000}"/>
    <cellStyle name="Normal 2 5 3 2" xfId="37687" xr:uid="{00000000-0005-0000-0000-00006D090000}"/>
    <cellStyle name="Normal 2 5 4" xfId="2584" xr:uid="{00000000-0005-0000-0000-00006E090000}"/>
    <cellStyle name="Normal 2 6" xfId="1646" xr:uid="{00000000-0005-0000-0000-00006F090000}"/>
    <cellStyle name="Normal 2 6 2" xfId="2585" xr:uid="{00000000-0005-0000-0000-000070090000}"/>
    <cellStyle name="Normal 2 6 3" xfId="37688" xr:uid="{00000000-0005-0000-0000-000071090000}"/>
    <cellStyle name="Normal 2 7" xfId="1647" xr:uid="{00000000-0005-0000-0000-000072090000}"/>
    <cellStyle name="Normal 2 7 2" xfId="2586" xr:uid="{00000000-0005-0000-0000-000073090000}"/>
    <cellStyle name="Normal 2 7 3" xfId="37689" xr:uid="{00000000-0005-0000-0000-000074090000}"/>
    <cellStyle name="Normal 2 8" xfId="1648" xr:uid="{00000000-0005-0000-0000-000075090000}"/>
    <cellStyle name="Normal 2 8 2" xfId="2587" xr:uid="{00000000-0005-0000-0000-000076090000}"/>
    <cellStyle name="Normal 2 9" xfId="1649" xr:uid="{00000000-0005-0000-0000-000077090000}"/>
    <cellStyle name="Normal 2 9 2" xfId="2588" xr:uid="{00000000-0005-0000-0000-000078090000}"/>
    <cellStyle name="Normal 20" xfId="1650" xr:uid="{00000000-0005-0000-0000-000079090000}"/>
    <cellStyle name="Normal 20 2" xfId="3856" xr:uid="{00000000-0005-0000-0000-00007A090000}"/>
    <cellStyle name="Normal 21" xfId="1651" xr:uid="{00000000-0005-0000-0000-00007B090000}"/>
    <cellStyle name="Normal 21 2" xfId="37693" xr:uid="{00000000-0005-0000-0000-00007C090000}"/>
    <cellStyle name="Normal 22" xfId="1652" xr:uid="{00000000-0005-0000-0000-00007D090000}"/>
    <cellStyle name="Normal 22 2" xfId="3844" xr:uid="{00000000-0005-0000-0000-00007E090000}"/>
    <cellStyle name="Normal 23" xfId="1653" xr:uid="{00000000-0005-0000-0000-00007F090000}"/>
    <cellStyle name="Normal 23 2" xfId="37695" xr:uid="{00000000-0005-0000-0000-000080090000}"/>
    <cellStyle name="Normal 24" xfId="1946" xr:uid="{00000000-0005-0000-0000-000081090000}"/>
    <cellStyle name="Normal 24 2" xfId="22222" xr:uid="{00000000-0005-0000-0000-000082090000}"/>
    <cellStyle name="Normal 25" xfId="1949" xr:uid="{00000000-0005-0000-0000-000083090000}"/>
    <cellStyle name="Normal 26" xfId="1952" xr:uid="{00000000-0005-0000-0000-000084090000}"/>
    <cellStyle name="Normal 26 2" xfId="3845" xr:uid="{00000000-0005-0000-0000-000085090000}"/>
    <cellStyle name="Normal 27" xfId="1955" xr:uid="{00000000-0005-0000-0000-000086090000}"/>
    <cellStyle name="Normal 28" xfId="1958" xr:uid="{00000000-0005-0000-0000-000087090000}"/>
    <cellStyle name="Normal 284" xfId="3846" xr:uid="{00000000-0005-0000-0000-000088090000}"/>
    <cellStyle name="Normal 29" xfId="1965" xr:uid="{00000000-0005-0000-0000-000089090000}"/>
    <cellStyle name="Normal 29 2" xfId="6107" xr:uid="{00000000-0005-0000-0000-00008A090000}"/>
    <cellStyle name="Normal 3" xfId="8" xr:uid="{00000000-0005-0000-0000-00008B090000}"/>
    <cellStyle name="Normal 3 10" xfId="2589" xr:uid="{00000000-0005-0000-0000-00008C090000}"/>
    <cellStyle name="Normal 3 2" xfId="13" xr:uid="{00000000-0005-0000-0000-00008D090000}"/>
    <cellStyle name="Normal 3 2 2" xfId="56" xr:uid="{00000000-0005-0000-0000-00008E090000}"/>
    <cellStyle name="Normal 3 2 2 2" xfId="3847" xr:uid="{00000000-0005-0000-0000-00008F090000}"/>
    <cellStyle name="Normal 3 3" xfId="1654" xr:uid="{00000000-0005-0000-0000-000090090000}"/>
    <cellStyle name="Normal 3 3 2" xfId="1970" xr:uid="{00000000-0005-0000-0000-000091090000}"/>
    <cellStyle name="Normal 3 3 3" xfId="2590" xr:uid="{00000000-0005-0000-0000-000092090000}"/>
    <cellStyle name="Normal 3 3 4" xfId="6080" xr:uid="{00000000-0005-0000-0000-000093090000}"/>
    <cellStyle name="Normal 3 4" xfId="1655" xr:uid="{00000000-0005-0000-0000-000094090000}"/>
    <cellStyle name="Normal 3 4 2" xfId="1987" xr:uid="{00000000-0005-0000-0000-000095090000}"/>
    <cellStyle name="Normal 3 4 3" xfId="2591" xr:uid="{00000000-0005-0000-0000-000096090000}"/>
    <cellStyle name="Normal 3 4 4" xfId="6081" xr:uid="{00000000-0005-0000-0000-000097090000}"/>
    <cellStyle name="Normal 3 5" xfId="2592" xr:uid="{00000000-0005-0000-0000-000098090000}"/>
    <cellStyle name="Normal 3 6" xfId="2593" xr:uid="{00000000-0005-0000-0000-000099090000}"/>
    <cellStyle name="Normal 3 7" xfId="2594" xr:uid="{00000000-0005-0000-0000-00009A090000}"/>
    <cellStyle name="Normal 3 8" xfId="5179" xr:uid="{00000000-0005-0000-0000-00009B090000}"/>
    <cellStyle name="Normal 3 9" xfId="3848" xr:uid="{00000000-0005-0000-0000-00009C090000}"/>
    <cellStyle name="Normal 30" xfId="2150" xr:uid="{00000000-0005-0000-0000-00009D090000}"/>
    <cellStyle name="Normal 30 2" xfId="6125" xr:uid="{00000000-0005-0000-0000-00009E090000}"/>
    <cellStyle name="Normal 31" xfId="4923" xr:uid="{00000000-0005-0000-0000-00009F090000}"/>
    <cellStyle name="Normal 31 2" xfId="6462" xr:uid="{00000000-0005-0000-0000-0000A0090000}"/>
    <cellStyle name="Normal 32" xfId="2124" xr:uid="{00000000-0005-0000-0000-0000A1090000}"/>
    <cellStyle name="Normal 33" xfId="4966" xr:uid="{00000000-0005-0000-0000-0000A2090000}"/>
    <cellStyle name="Normal 34" xfId="4866" xr:uid="{00000000-0005-0000-0000-0000A3090000}"/>
    <cellStyle name="Normal 35" xfId="4962" xr:uid="{00000000-0005-0000-0000-0000A4090000}"/>
    <cellStyle name="Normal 36" xfId="4874" xr:uid="{00000000-0005-0000-0000-0000A5090000}"/>
    <cellStyle name="Normal 37" xfId="3849" xr:uid="{00000000-0005-0000-0000-0000A6090000}"/>
    <cellStyle name="Normal 38" xfId="4959" xr:uid="{00000000-0005-0000-0000-0000A7090000}"/>
    <cellStyle name="Normal 39" xfId="4915" xr:uid="{00000000-0005-0000-0000-0000A8090000}"/>
    <cellStyle name="Normal 4" xfId="14" xr:uid="{00000000-0005-0000-0000-0000A9090000}"/>
    <cellStyle name="Normal 4 2" xfId="509" xr:uid="{00000000-0005-0000-0000-0000AA090000}"/>
    <cellStyle name="Normal 4 2 2" xfId="1656" xr:uid="{00000000-0005-0000-0000-0000AB090000}"/>
    <cellStyle name="Normal 4 2 2 2" xfId="3850" xr:uid="{00000000-0005-0000-0000-0000AC090000}"/>
    <cellStyle name="Normal 4 2 3" xfId="1657" xr:uid="{00000000-0005-0000-0000-0000AD090000}"/>
    <cellStyle name="Normal 4 2 4" xfId="2595" xr:uid="{00000000-0005-0000-0000-0000AE090000}"/>
    <cellStyle name="Normal 4 2 5" xfId="6447" xr:uid="{00000000-0005-0000-0000-0000AF090000}"/>
    <cellStyle name="Normal 4 3" xfId="510" xr:uid="{00000000-0005-0000-0000-0000B0090000}"/>
    <cellStyle name="Normal 4 32" xfId="3851" xr:uid="{00000000-0005-0000-0000-0000B1090000}"/>
    <cellStyle name="Normal 4 4" xfId="57" xr:uid="{00000000-0005-0000-0000-0000B2090000}"/>
    <cellStyle name="Normal 4 4 2" xfId="2596" xr:uid="{00000000-0005-0000-0000-0000B3090000}"/>
    <cellStyle name="Normal 4 4 3" xfId="5221" xr:uid="{00000000-0005-0000-0000-0000B4090000}"/>
    <cellStyle name="Normal 4 5" xfId="1966" xr:uid="{00000000-0005-0000-0000-0000B5090000}"/>
    <cellStyle name="Normal 4 5 2" xfId="6108" xr:uid="{00000000-0005-0000-0000-0000B6090000}"/>
    <cellStyle name="Normal 40" xfId="5171" xr:uid="{00000000-0005-0000-0000-0000B7090000}"/>
    <cellStyle name="Normal 41" xfId="6061" xr:uid="{00000000-0005-0000-0000-0000B8090000}"/>
    <cellStyle name="Normal 42" xfId="8992" xr:uid="{00000000-0005-0000-0000-0000B9090000}"/>
    <cellStyle name="Normal 43" xfId="11810" xr:uid="{00000000-0005-0000-0000-0000BA090000}"/>
    <cellStyle name="Normal 44" xfId="14505" xr:uid="{00000000-0005-0000-0000-0000BB090000}"/>
    <cellStyle name="Normal 45" xfId="10243" xr:uid="{00000000-0005-0000-0000-0000BC090000}"/>
    <cellStyle name="Normal 46" xfId="15251" xr:uid="{00000000-0005-0000-0000-0000BD090000}"/>
    <cellStyle name="Normal 47" xfId="14335" xr:uid="{00000000-0005-0000-0000-0000BE090000}"/>
    <cellStyle name="Normal 48" xfId="19754" xr:uid="{00000000-0005-0000-0000-0000BF090000}"/>
    <cellStyle name="Normal 49" xfId="21645" xr:uid="{00000000-0005-0000-0000-0000C0090000}"/>
    <cellStyle name="Normal 5" xfId="15" xr:uid="{00000000-0005-0000-0000-0000C1090000}"/>
    <cellStyle name="Normal 5 10" xfId="58" xr:uid="{00000000-0005-0000-0000-0000C2090000}"/>
    <cellStyle name="Normal 5 2" xfId="511" xr:uid="{00000000-0005-0000-0000-0000C3090000}"/>
    <cellStyle name="Normal 5 2 2" xfId="512" xr:uid="{00000000-0005-0000-0000-0000C4090000}"/>
    <cellStyle name="Normal 5 2 2 2" xfId="1658" xr:uid="{00000000-0005-0000-0000-0000C5090000}"/>
    <cellStyle name="Normal 5 2 2 2 2" xfId="1659" xr:uid="{00000000-0005-0000-0000-0000C6090000}"/>
    <cellStyle name="Normal 5 2 2 2 2 2" xfId="37699" xr:uid="{00000000-0005-0000-0000-0000C7090000}"/>
    <cellStyle name="Normal 5 2 2 2 3" xfId="37698" xr:uid="{00000000-0005-0000-0000-0000C8090000}"/>
    <cellStyle name="Normal 5 2 3" xfId="1660" xr:uid="{00000000-0005-0000-0000-0000C9090000}"/>
    <cellStyle name="Normal 5 2 3 2" xfId="1661" xr:uid="{00000000-0005-0000-0000-0000CA090000}"/>
    <cellStyle name="Normal 5 2 3 2 2" xfId="1662" xr:uid="{00000000-0005-0000-0000-0000CB090000}"/>
    <cellStyle name="Normal 5 2 3 2 2 2" xfId="37702" xr:uid="{00000000-0005-0000-0000-0000CC090000}"/>
    <cellStyle name="Normal 5 2 3 2 3" xfId="37701" xr:uid="{00000000-0005-0000-0000-0000CD090000}"/>
    <cellStyle name="Normal 5 2 3 3" xfId="1663" xr:uid="{00000000-0005-0000-0000-0000CE090000}"/>
    <cellStyle name="Normal 5 2 3 3 2" xfId="37703" xr:uid="{00000000-0005-0000-0000-0000CF090000}"/>
    <cellStyle name="Normal 5 2 3 4" xfId="37700" xr:uid="{00000000-0005-0000-0000-0000D0090000}"/>
    <cellStyle name="Normal 5 2 4" xfId="1664" xr:uid="{00000000-0005-0000-0000-0000D1090000}"/>
    <cellStyle name="Normal 5 2 4 2" xfId="1665" xr:uid="{00000000-0005-0000-0000-0000D2090000}"/>
    <cellStyle name="Normal 5 2 4 2 2" xfId="37705" xr:uid="{00000000-0005-0000-0000-0000D3090000}"/>
    <cellStyle name="Normal 5 2 4 3" xfId="37704" xr:uid="{00000000-0005-0000-0000-0000D4090000}"/>
    <cellStyle name="Normal 5 2 5" xfId="1666" xr:uid="{00000000-0005-0000-0000-0000D5090000}"/>
    <cellStyle name="Normal 5 2 5 2" xfId="1667" xr:uid="{00000000-0005-0000-0000-0000D6090000}"/>
    <cellStyle name="Normal 5 2 5 2 2" xfId="37707" xr:uid="{00000000-0005-0000-0000-0000D7090000}"/>
    <cellStyle name="Normal 5 2 5 3" xfId="37706" xr:uid="{00000000-0005-0000-0000-0000D8090000}"/>
    <cellStyle name="Normal 5 2 6" xfId="1668" xr:uid="{00000000-0005-0000-0000-0000D9090000}"/>
    <cellStyle name="Normal 5 2 6 2" xfId="37708" xr:uid="{00000000-0005-0000-0000-0000DA090000}"/>
    <cellStyle name="Normal 5 2 7" xfId="2597" xr:uid="{00000000-0005-0000-0000-0000DB090000}"/>
    <cellStyle name="Normal 5 3" xfId="513" xr:uid="{00000000-0005-0000-0000-0000DC090000}"/>
    <cellStyle name="Normal 5 3 2" xfId="1669" xr:uid="{00000000-0005-0000-0000-0000DD090000}"/>
    <cellStyle name="Normal 5 3 2 2" xfId="1670" xr:uid="{00000000-0005-0000-0000-0000DE090000}"/>
    <cellStyle name="Normal 5 3 2 2 2" xfId="37710" xr:uid="{00000000-0005-0000-0000-0000DF090000}"/>
    <cellStyle name="Normal 5 3 2 3" xfId="37709" xr:uid="{00000000-0005-0000-0000-0000E0090000}"/>
    <cellStyle name="Normal 5 3 3" xfId="1671" xr:uid="{00000000-0005-0000-0000-0000E1090000}"/>
    <cellStyle name="Normal 5 3 3 2" xfId="1672" xr:uid="{00000000-0005-0000-0000-0000E2090000}"/>
    <cellStyle name="Normal 5 3 3 2 2" xfId="37712" xr:uid="{00000000-0005-0000-0000-0000E3090000}"/>
    <cellStyle name="Normal 5 3 3 3" xfId="37711" xr:uid="{00000000-0005-0000-0000-0000E4090000}"/>
    <cellStyle name="Normal 5 3 4" xfId="1673" xr:uid="{00000000-0005-0000-0000-0000E5090000}"/>
    <cellStyle name="Normal 5 3 4 2" xfId="37713" xr:uid="{00000000-0005-0000-0000-0000E6090000}"/>
    <cellStyle name="Normal 5 3 5" xfId="1674" xr:uid="{00000000-0005-0000-0000-0000E7090000}"/>
    <cellStyle name="Normal 5 3 5 2" xfId="37714" xr:uid="{00000000-0005-0000-0000-0000E8090000}"/>
    <cellStyle name="Normal 5 3 6" xfId="2598" xr:uid="{00000000-0005-0000-0000-0000E9090000}"/>
    <cellStyle name="Normal 5 4" xfId="514" xr:uid="{00000000-0005-0000-0000-0000EA090000}"/>
    <cellStyle name="Normal 5 4 2" xfId="1675" xr:uid="{00000000-0005-0000-0000-0000EB090000}"/>
    <cellStyle name="Normal 5 4 2 2" xfId="1676" xr:uid="{00000000-0005-0000-0000-0000EC090000}"/>
    <cellStyle name="Normal 5 4 2 2 2" xfId="37716" xr:uid="{00000000-0005-0000-0000-0000ED090000}"/>
    <cellStyle name="Normal 5 4 2 3" xfId="37715" xr:uid="{00000000-0005-0000-0000-0000EE090000}"/>
    <cellStyle name="Normal 5 4 3" xfId="1677" xr:uid="{00000000-0005-0000-0000-0000EF090000}"/>
    <cellStyle name="Normal 5 4 3 2" xfId="37717" xr:uid="{00000000-0005-0000-0000-0000F0090000}"/>
    <cellStyle name="Normal 5 5" xfId="1678" xr:uid="{00000000-0005-0000-0000-0000F1090000}"/>
    <cellStyle name="Normal 5 5 2" xfId="1679" xr:uid="{00000000-0005-0000-0000-0000F2090000}"/>
    <cellStyle name="Normal 5 5 2 2" xfId="37719" xr:uid="{00000000-0005-0000-0000-0000F3090000}"/>
    <cellStyle name="Normal 5 5 3" xfId="37718" xr:uid="{00000000-0005-0000-0000-0000F4090000}"/>
    <cellStyle name="Normal 5 6" xfId="1680" xr:uid="{00000000-0005-0000-0000-0000F5090000}"/>
    <cellStyle name="Normal 5 6 2" xfId="1681" xr:uid="{00000000-0005-0000-0000-0000F6090000}"/>
    <cellStyle name="Normal 5 6 2 2" xfId="37721" xr:uid="{00000000-0005-0000-0000-0000F7090000}"/>
    <cellStyle name="Normal 5 6 3" xfId="37720" xr:uid="{00000000-0005-0000-0000-0000F8090000}"/>
    <cellStyle name="Normal 5 7" xfId="1682" xr:uid="{00000000-0005-0000-0000-0000F9090000}"/>
    <cellStyle name="Normal 5 7 2" xfId="1683" xr:uid="{00000000-0005-0000-0000-0000FA090000}"/>
    <cellStyle name="Normal 5 7 2 2" xfId="37723" xr:uid="{00000000-0005-0000-0000-0000FB090000}"/>
    <cellStyle name="Normal 5 7 3" xfId="37722" xr:uid="{00000000-0005-0000-0000-0000FC090000}"/>
    <cellStyle name="Normal 5 8" xfId="1684" xr:uid="{00000000-0005-0000-0000-0000FD090000}"/>
    <cellStyle name="Normal 5 8 2" xfId="37724" xr:uid="{00000000-0005-0000-0000-0000FE090000}"/>
    <cellStyle name="Normal 5 9" xfId="1685" xr:uid="{00000000-0005-0000-0000-0000FF090000}"/>
    <cellStyle name="Normal 50" xfId="15999" xr:uid="{00000000-0005-0000-0000-0000000A0000}"/>
    <cellStyle name="Normal 51" xfId="4967" xr:uid="{00000000-0005-0000-0000-0000010A0000}"/>
    <cellStyle name="Normal 52" xfId="6105" xr:uid="{00000000-0005-0000-0000-0000020A0000}"/>
    <cellStyle name="Normal 53" xfId="22132" xr:uid="{00000000-0005-0000-0000-0000030A0000}"/>
    <cellStyle name="Normal 54" xfId="22229" xr:uid="{00000000-0005-0000-0000-0000040A0000}"/>
    <cellStyle name="Normal 55" xfId="22196" xr:uid="{00000000-0005-0000-0000-0000050A0000}"/>
    <cellStyle name="Normal 56" xfId="6083" xr:uid="{00000000-0005-0000-0000-0000060A0000}"/>
    <cellStyle name="Normal 57" xfId="6453" xr:uid="{00000000-0005-0000-0000-0000070A0000}"/>
    <cellStyle name="Normal 58" xfId="22216" xr:uid="{00000000-0005-0000-0000-0000080A0000}"/>
    <cellStyle name="Normal 59" xfId="6393" xr:uid="{00000000-0005-0000-0000-0000090A0000}"/>
    <cellStyle name="Normal 6" xfId="16" xr:uid="{00000000-0005-0000-0000-00000A0A0000}"/>
    <cellStyle name="Normal 6 2" xfId="515" xr:uid="{00000000-0005-0000-0000-00000B0A0000}"/>
    <cellStyle name="Normal 6 2 2" xfId="2599" xr:uid="{00000000-0005-0000-0000-00000C0A0000}"/>
    <cellStyle name="Normal 6 3" xfId="1686" xr:uid="{00000000-0005-0000-0000-00000D0A0000}"/>
    <cellStyle name="Normal 6 3 2" xfId="1988" xr:uid="{00000000-0005-0000-0000-00000E0A0000}"/>
    <cellStyle name="Normal 6 3 3" xfId="6082" xr:uid="{00000000-0005-0000-0000-00000F0A0000}"/>
    <cellStyle name="Normal 6 4" xfId="59" xr:uid="{00000000-0005-0000-0000-0000100A0000}"/>
    <cellStyle name="Normal 6 4 2" xfId="5222" xr:uid="{00000000-0005-0000-0000-0000110A0000}"/>
    <cellStyle name="Normal 6 5" xfId="5186" xr:uid="{00000000-0005-0000-0000-0000120A0000}"/>
    <cellStyle name="Normal 60" xfId="22144" xr:uid="{00000000-0005-0000-0000-0000130A0000}"/>
    <cellStyle name="Normal 61" xfId="22256" xr:uid="{00000000-0005-0000-0000-0000140A0000}"/>
    <cellStyle name="Normal 62" xfId="6454" xr:uid="{00000000-0005-0000-0000-0000150A0000}"/>
    <cellStyle name="Normal 63" xfId="22149" xr:uid="{00000000-0005-0000-0000-0000160A0000}"/>
    <cellStyle name="Normal 64" xfId="22263" xr:uid="{00000000-0005-0000-0000-0000170A0000}"/>
    <cellStyle name="Normal 65" xfId="37037" xr:uid="{00000000-0005-0000-0000-0000180A0000}"/>
    <cellStyle name="Normal 66" xfId="37048" xr:uid="{00000000-0005-0000-0000-0000190A0000}"/>
    <cellStyle name="Normal 67" xfId="37041" xr:uid="{00000000-0005-0000-0000-00001A0A0000}"/>
    <cellStyle name="Normal 68" xfId="2600" xr:uid="{00000000-0005-0000-0000-00001B0A0000}"/>
    <cellStyle name="Normal 68 2" xfId="2601" xr:uid="{00000000-0005-0000-0000-00001C0A0000}"/>
    <cellStyle name="Normal 69" xfId="37824" xr:uid="{00000000-0005-0000-0000-00001D0A0000}"/>
    <cellStyle name="Normal 7" xfId="516" xr:uid="{00000000-0005-0000-0000-00001E0A0000}"/>
    <cellStyle name="Normal 7 2" xfId="517" xr:uid="{00000000-0005-0000-0000-00001F0A0000}"/>
    <cellStyle name="Normal 7 2 2" xfId="518" xr:uid="{00000000-0005-0000-0000-0000200A0000}"/>
    <cellStyle name="Normal 7 2 3" xfId="1687" xr:uid="{00000000-0005-0000-0000-0000210A0000}"/>
    <cellStyle name="Normal 7 2 3 2" xfId="1688" xr:uid="{00000000-0005-0000-0000-0000220A0000}"/>
    <cellStyle name="Normal 7 2 3 2 2" xfId="37728" xr:uid="{00000000-0005-0000-0000-0000230A0000}"/>
    <cellStyle name="Normal 7 2 3 3" xfId="37727" xr:uid="{00000000-0005-0000-0000-0000240A0000}"/>
    <cellStyle name="Normal 7 2 4" xfId="1689" xr:uid="{00000000-0005-0000-0000-0000250A0000}"/>
    <cellStyle name="Normal 7 2 4 2" xfId="37729" xr:uid="{00000000-0005-0000-0000-0000260A0000}"/>
    <cellStyle name="Normal 7 2 5" xfId="1690" xr:uid="{00000000-0005-0000-0000-0000270A0000}"/>
    <cellStyle name="Normal 7 2 5 2" xfId="37730" xr:uid="{00000000-0005-0000-0000-0000280A0000}"/>
    <cellStyle name="Normal 7 2 6" xfId="2603" xr:uid="{00000000-0005-0000-0000-0000290A0000}"/>
    <cellStyle name="Normal 7 3" xfId="519" xr:uid="{00000000-0005-0000-0000-00002A0A0000}"/>
    <cellStyle name="Normal 7 4" xfId="1691" xr:uid="{00000000-0005-0000-0000-00002B0A0000}"/>
    <cellStyle name="Normal 7 4 2" xfId="37731" xr:uid="{00000000-0005-0000-0000-00002C0A0000}"/>
    <cellStyle name="Normal 7 5" xfId="2602" xr:uid="{00000000-0005-0000-0000-00002D0A0000}"/>
    <cellStyle name="Normal 70" xfId="37895" xr:uid="{00000000-0005-0000-0000-00002E0A0000}"/>
    <cellStyle name="Normal 71" xfId="37899" xr:uid="{00000000-0005-0000-0000-00002F0A0000}"/>
    <cellStyle name="Normal 72" xfId="37925" xr:uid="{00000000-0005-0000-0000-0000300A0000}"/>
    <cellStyle name="Normal 73" xfId="37926" xr:uid="{00000000-0005-0000-0000-0000310A0000}"/>
    <cellStyle name="Normal 74" xfId="38094" xr:uid="{00000000-0005-0000-0000-0000320A0000}"/>
    <cellStyle name="Normal 75" xfId="38099" xr:uid="{00000000-0005-0000-0000-000000950000}"/>
    <cellStyle name="Normal 8" xfId="520" xr:uid="{00000000-0005-0000-0000-0000330A0000}"/>
    <cellStyle name="Normal 8 2" xfId="521" xr:uid="{00000000-0005-0000-0000-0000340A0000}"/>
    <cellStyle name="Normal 8 2 2" xfId="2604" xr:uid="{00000000-0005-0000-0000-0000350A0000}"/>
    <cellStyle name="Normal 8 3" xfId="522" xr:uid="{00000000-0005-0000-0000-0000360A0000}"/>
    <cellStyle name="Normal 8 3 2" xfId="2605" xr:uid="{00000000-0005-0000-0000-0000370A0000}"/>
    <cellStyle name="Normal 9" xfId="523" xr:uid="{00000000-0005-0000-0000-0000380A0000}"/>
    <cellStyle name="Normal 9 2" xfId="524" xr:uid="{00000000-0005-0000-0000-0000390A0000}"/>
    <cellStyle name="Normal 9 2 2" xfId="1692" xr:uid="{00000000-0005-0000-0000-00003A0A0000}"/>
    <cellStyle name="Normal 9 2 2 2" xfId="37732" xr:uid="{00000000-0005-0000-0000-00003B0A0000}"/>
    <cellStyle name="Normal 9 2 3" xfId="2607" xr:uid="{00000000-0005-0000-0000-00003C0A0000}"/>
    <cellStyle name="Normal 9 3" xfId="1693" xr:uid="{00000000-0005-0000-0000-00003D0A0000}"/>
    <cellStyle name="Normal 9 3 2" xfId="1694" xr:uid="{00000000-0005-0000-0000-00003E0A0000}"/>
    <cellStyle name="Normal 9 3 2 2" xfId="37734" xr:uid="{00000000-0005-0000-0000-00003F0A0000}"/>
    <cellStyle name="Normal 9 3 3" xfId="37733" xr:uid="{00000000-0005-0000-0000-0000400A0000}"/>
    <cellStyle name="Normal 9 4" xfId="1695" xr:uid="{00000000-0005-0000-0000-0000410A0000}"/>
    <cellStyle name="Normal 9 4 2" xfId="37735" xr:uid="{00000000-0005-0000-0000-0000420A0000}"/>
    <cellStyle name="Normal 9 5" xfId="1696" xr:uid="{00000000-0005-0000-0000-0000430A0000}"/>
    <cellStyle name="Normal 9 5 2" xfId="37736" xr:uid="{00000000-0005-0000-0000-0000440A0000}"/>
    <cellStyle name="Normal 9 6" xfId="2606" xr:uid="{00000000-0005-0000-0000-0000450A0000}"/>
    <cellStyle name="Normal Bold" xfId="2608" xr:uid="{00000000-0005-0000-0000-0000460A0000}"/>
    <cellStyle name="Normal_A&amp;gallc1999" xfId="12" xr:uid="{00000000-0005-0000-0000-0000470A0000}"/>
    <cellStyle name="Normal_Statement BK (2008)" xfId="2012" xr:uid="{00000000-0005-0000-0000-0000480A0000}"/>
    <cellStyle name="Note 2" xfId="525" xr:uid="{00000000-0005-0000-0000-0000490A0000}"/>
    <cellStyle name="Note 2 10" xfId="1995" xr:uid="{00000000-0005-0000-0000-00004A0A0000}"/>
    <cellStyle name="Note 2 11" xfId="2609" xr:uid="{00000000-0005-0000-0000-00004B0A0000}"/>
    <cellStyle name="Note 2 12" xfId="5701" xr:uid="{00000000-0005-0000-0000-00004C0A0000}"/>
    <cellStyle name="Note 2 12 2" xfId="37153" xr:uid="{00000000-0005-0000-0000-00004D0A0000}"/>
    <cellStyle name="Note 2 13" xfId="7767" xr:uid="{00000000-0005-0000-0000-00004E0A0000}"/>
    <cellStyle name="Note 2 13 2" xfId="37235" xr:uid="{00000000-0005-0000-0000-00004F0A0000}"/>
    <cellStyle name="Note 2 14" xfId="7560" xr:uid="{00000000-0005-0000-0000-0000500A0000}"/>
    <cellStyle name="Note 2 15" xfId="13509" xr:uid="{00000000-0005-0000-0000-0000510A0000}"/>
    <cellStyle name="Note 2 16" xfId="10614" xr:uid="{00000000-0005-0000-0000-0000520A0000}"/>
    <cellStyle name="Note 2 17" xfId="15081" xr:uid="{00000000-0005-0000-0000-0000530A0000}"/>
    <cellStyle name="Note 2 18" xfId="22271" xr:uid="{00000000-0005-0000-0000-0000540A0000}"/>
    <cellStyle name="Note 2 2" xfId="1697" xr:uid="{00000000-0005-0000-0000-0000550A0000}"/>
    <cellStyle name="Note 2 2 10" xfId="37737" xr:uid="{00000000-0005-0000-0000-0000560A0000}"/>
    <cellStyle name="Note 2 2 2" xfId="1698" xr:uid="{00000000-0005-0000-0000-0000570A0000}"/>
    <cellStyle name="Note 2 2 2 2" xfId="1699" xr:uid="{00000000-0005-0000-0000-0000580A0000}"/>
    <cellStyle name="Note 2 2 2 2 2" xfId="37739" xr:uid="{00000000-0005-0000-0000-0000590A0000}"/>
    <cellStyle name="Note 2 2 2 3" xfId="37738" xr:uid="{00000000-0005-0000-0000-00005A0A0000}"/>
    <cellStyle name="Note 2 2 3" xfId="1700" xr:uid="{00000000-0005-0000-0000-00005B0A0000}"/>
    <cellStyle name="Note 2 2 3 2" xfId="1701" xr:uid="{00000000-0005-0000-0000-00005C0A0000}"/>
    <cellStyle name="Note 2 2 3 2 2" xfId="37741" xr:uid="{00000000-0005-0000-0000-00005D0A0000}"/>
    <cellStyle name="Note 2 2 3 3" xfId="37740" xr:uid="{00000000-0005-0000-0000-00005E0A0000}"/>
    <cellStyle name="Note 2 2 4" xfId="1702" xr:uid="{00000000-0005-0000-0000-00005F0A0000}"/>
    <cellStyle name="Note 2 2 4 2" xfId="1703" xr:uid="{00000000-0005-0000-0000-0000600A0000}"/>
    <cellStyle name="Note 2 2 4 2 2" xfId="37743" xr:uid="{00000000-0005-0000-0000-0000610A0000}"/>
    <cellStyle name="Note 2 2 4 3" xfId="37742" xr:uid="{00000000-0005-0000-0000-0000620A0000}"/>
    <cellStyle name="Note 2 2 5" xfId="1704" xr:uid="{00000000-0005-0000-0000-0000630A0000}"/>
    <cellStyle name="Note 2 2 5 2" xfId="1705" xr:uid="{00000000-0005-0000-0000-0000640A0000}"/>
    <cellStyle name="Note 2 2 5 2 2" xfId="37745" xr:uid="{00000000-0005-0000-0000-0000650A0000}"/>
    <cellStyle name="Note 2 2 5 3" xfId="37744" xr:uid="{00000000-0005-0000-0000-0000660A0000}"/>
    <cellStyle name="Note 2 2 6" xfId="1706" xr:uid="{00000000-0005-0000-0000-0000670A0000}"/>
    <cellStyle name="Note 2 2 6 2" xfId="37746" xr:uid="{00000000-0005-0000-0000-0000680A0000}"/>
    <cellStyle name="Note 2 2 7" xfId="1707" xr:uid="{00000000-0005-0000-0000-0000690A0000}"/>
    <cellStyle name="Note 2 2 7 2" xfId="37747" xr:uid="{00000000-0005-0000-0000-00006A0A0000}"/>
    <cellStyle name="Note 2 2 8" xfId="2610" xr:uid="{00000000-0005-0000-0000-00006B0A0000}"/>
    <cellStyle name="Note 2 2 8 2" xfId="7803" xr:uid="{00000000-0005-0000-0000-00006C0A0000}"/>
    <cellStyle name="Note 2 2 8 2 2" xfId="23840" xr:uid="{00000000-0005-0000-0000-00006D0A0000}"/>
    <cellStyle name="Note 2 2 8 3" xfId="10618" xr:uid="{00000000-0005-0000-0000-00006E0A0000}"/>
    <cellStyle name="Note 2 2 8 3 2" xfId="26505" xr:uid="{00000000-0005-0000-0000-00006F0A0000}"/>
    <cellStyle name="Note 2 2 8 4" xfId="15363" xr:uid="{00000000-0005-0000-0000-0000700A0000}"/>
    <cellStyle name="Note 2 2 8 4 2" xfId="30771" xr:uid="{00000000-0005-0000-0000-0000710A0000}"/>
    <cellStyle name="Note 2 2 8 5" xfId="16000" xr:uid="{00000000-0005-0000-0000-0000720A0000}"/>
    <cellStyle name="Note 2 2 8 5 2" xfId="31143" xr:uid="{00000000-0005-0000-0000-0000730A0000}"/>
    <cellStyle name="Note 2 2 8 6" xfId="18618" xr:uid="{00000000-0005-0000-0000-0000740A0000}"/>
    <cellStyle name="Note 2 2 8 6 2" xfId="33566" xr:uid="{00000000-0005-0000-0000-0000750A0000}"/>
    <cellStyle name="Note 2 2 8 7" xfId="21437" xr:uid="{00000000-0005-0000-0000-0000760A0000}"/>
    <cellStyle name="Note 2 2 8 7 2" xfId="36363" xr:uid="{00000000-0005-0000-0000-0000770A0000}"/>
    <cellStyle name="Note 2 2 8 8" xfId="6133" xr:uid="{00000000-0005-0000-0000-0000780A0000}"/>
    <cellStyle name="Note 2 2 8 9" xfId="23074" xr:uid="{00000000-0005-0000-0000-0000790A0000}"/>
    <cellStyle name="Note 2 2 9" xfId="4870" xr:uid="{00000000-0005-0000-0000-00007A0A0000}"/>
    <cellStyle name="Note 2 2 9 2" xfId="10025" xr:uid="{00000000-0005-0000-0000-00007B0A0000}"/>
    <cellStyle name="Note 2 2 9 2 2" xfId="26014" xr:uid="{00000000-0005-0000-0000-00007C0A0000}"/>
    <cellStyle name="Note 2 2 9 3" xfId="12843" xr:uid="{00000000-0005-0000-0000-00007D0A0000}"/>
    <cellStyle name="Note 2 2 9 3 2" xfId="28686" xr:uid="{00000000-0005-0000-0000-00007E0A0000}"/>
    <cellStyle name="Note 2 2 9 4" xfId="13685" xr:uid="{00000000-0005-0000-0000-00007F0A0000}"/>
    <cellStyle name="Note 2 2 9 4 2" xfId="29305" xr:uid="{00000000-0005-0000-0000-0000800A0000}"/>
    <cellStyle name="Note 2 2 9 5" xfId="18165" xr:uid="{00000000-0005-0000-0000-0000810A0000}"/>
    <cellStyle name="Note 2 2 9 5 2" xfId="33278" xr:uid="{00000000-0005-0000-0000-0000820A0000}"/>
    <cellStyle name="Note 2 2 9 6" xfId="20773" xr:uid="{00000000-0005-0000-0000-0000830A0000}"/>
    <cellStyle name="Note 2 2 9 6 2" xfId="35710" xr:uid="{00000000-0005-0000-0000-0000840A0000}"/>
    <cellStyle name="Note 2 2 9 7" xfId="14767" xr:uid="{00000000-0005-0000-0000-0000850A0000}"/>
    <cellStyle name="Note 2 2 9 7 2" xfId="30220" xr:uid="{00000000-0005-0000-0000-0000860A0000}"/>
    <cellStyle name="Note 2 2 9 8" xfId="23079" xr:uid="{00000000-0005-0000-0000-0000870A0000}"/>
    <cellStyle name="Note 2 3" xfId="1708" xr:uid="{00000000-0005-0000-0000-0000880A0000}"/>
    <cellStyle name="Note 2 3 2" xfId="1709" xr:uid="{00000000-0005-0000-0000-0000890A0000}"/>
    <cellStyle name="Note 2 3 2 2" xfId="1710" xr:uid="{00000000-0005-0000-0000-00008A0A0000}"/>
    <cellStyle name="Note 2 3 2 2 2" xfId="37750" xr:uid="{00000000-0005-0000-0000-00008B0A0000}"/>
    <cellStyle name="Note 2 3 2 3" xfId="37749" xr:uid="{00000000-0005-0000-0000-00008C0A0000}"/>
    <cellStyle name="Note 2 3 3" xfId="1711" xr:uid="{00000000-0005-0000-0000-00008D0A0000}"/>
    <cellStyle name="Note 2 3 3 2" xfId="37751" xr:uid="{00000000-0005-0000-0000-00008E0A0000}"/>
    <cellStyle name="Note 2 3 4" xfId="1712" xr:uid="{00000000-0005-0000-0000-00008F0A0000}"/>
    <cellStyle name="Note 2 3 4 2" xfId="37752" xr:uid="{00000000-0005-0000-0000-0000900A0000}"/>
    <cellStyle name="Note 2 3 5" xfId="37748" xr:uid="{00000000-0005-0000-0000-0000910A0000}"/>
    <cellStyle name="Note 2 4" xfId="1713" xr:uid="{00000000-0005-0000-0000-0000920A0000}"/>
    <cellStyle name="Note 2 4 2" xfId="1714" xr:uid="{00000000-0005-0000-0000-0000930A0000}"/>
    <cellStyle name="Note 2 4 2 2" xfId="1715" xr:uid="{00000000-0005-0000-0000-0000940A0000}"/>
    <cellStyle name="Note 2 4 2 2 2" xfId="37755" xr:uid="{00000000-0005-0000-0000-0000950A0000}"/>
    <cellStyle name="Note 2 4 2 3" xfId="37754" xr:uid="{00000000-0005-0000-0000-0000960A0000}"/>
    <cellStyle name="Note 2 4 3" xfId="1716" xr:uid="{00000000-0005-0000-0000-0000970A0000}"/>
    <cellStyle name="Note 2 4 3 2" xfId="37756" xr:uid="{00000000-0005-0000-0000-0000980A0000}"/>
    <cellStyle name="Note 2 4 4" xfId="37753" xr:uid="{00000000-0005-0000-0000-0000990A0000}"/>
    <cellStyle name="Note 2 5" xfId="1717" xr:uid="{00000000-0005-0000-0000-00009A0A0000}"/>
    <cellStyle name="Note 2 5 2" xfId="1718" xr:uid="{00000000-0005-0000-0000-00009B0A0000}"/>
    <cellStyle name="Note 2 5 2 2" xfId="37758" xr:uid="{00000000-0005-0000-0000-00009C0A0000}"/>
    <cellStyle name="Note 2 5 3" xfId="37757" xr:uid="{00000000-0005-0000-0000-00009D0A0000}"/>
    <cellStyle name="Note 2 6" xfId="1719" xr:uid="{00000000-0005-0000-0000-00009E0A0000}"/>
    <cellStyle name="Note 2 6 2" xfId="1720" xr:uid="{00000000-0005-0000-0000-00009F0A0000}"/>
    <cellStyle name="Note 2 6 2 2" xfId="37760" xr:uid="{00000000-0005-0000-0000-0000A00A0000}"/>
    <cellStyle name="Note 2 6 3" xfId="37759" xr:uid="{00000000-0005-0000-0000-0000A10A0000}"/>
    <cellStyle name="Note 2 7" xfId="1721" xr:uid="{00000000-0005-0000-0000-0000A20A0000}"/>
    <cellStyle name="Note 2 7 2" xfId="1722" xr:uid="{00000000-0005-0000-0000-0000A30A0000}"/>
    <cellStyle name="Note 2 7 2 2" xfId="37762" xr:uid="{00000000-0005-0000-0000-0000A40A0000}"/>
    <cellStyle name="Note 2 7 3" xfId="37761" xr:uid="{00000000-0005-0000-0000-0000A50A0000}"/>
    <cellStyle name="Note 2 8" xfId="1723" xr:uid="{00000000-0005-0000-0000-0000A60A0000}"/>
    <cellStyle name="Note 2 8 2" xfId="37763" xr:uid="{00000000-0005-0000-0000-0000A70A0000}"/>
    <cellStyle name="Note 2 9" xfId="1724" xr:uid="{00000000-0005-0000-0000-0000A80A0000}"/>
    <cellStyle name="Note 2 9 2" xfId="37764" xr:uid="{00000000-0005-0000-0000-0000A90A0000}"/>
    <cellStyle name="Note 3" xfId="526" xr:uid="{00000000-0005-0000-0000-0000AA0A0000}"/>
    <cellStyle name="Note 3 10" xfId="18614" xr:uid="{00000000-0005-0000-0000-0000AB0A0000}"/>
    <cellStyle name="Note 3 11" xfId="22272" xr:uid="{00000000-0005-0000-0000-0000AC0A0000}"/>
    <cellStyle name="Note 3 2" xfId="527" xr:uid="{00000000-0005-0000-0000-0000AD0A0000}"/>
    <cellStyle name="Note 3 2 2" xfId="5699" xr:uid="{00000000-0005-0000-0000-0000AE0A0000}"/>
    <cellStyle name="Note 3 2 2 2" xfId="37233" xr:uid="{00000000-0005-0000-0000-0000AF0A0000}"/>
    <cellStyle name="Note 3 2 3" xfId="6913" xr:uid="{00000000-0005-0000-0000-0000B00A0000}"/>
    <cellStyle name="Note 3 2 4" xfId="13254" xr:uid="{00000000-0005-0000-0000-0000B10A0000}"/>
    <cellStyle name="Note 3 2 5" xfId="15071" xr:uid="{00000000-0005-0000-0000-0000B20A0000}"/>
    <cellStyle name="Note 3 2 6" xfId="15983" xr:uid="{00000000-0005-0000-0000-0000B30A0000}"/>
    <cellStyle name="Note 3 2 7" xfId="18613" xr:uid="{00000000-0005-0000-0000-0000B40A0000}"/>
    <cellStyle name="Note 3 2 8" xfId="22273" xr:uid="{00000000-0005-0000-0000-0000B50A0000}"/>
    <cellStyle name="Note 3 3" xfId="2611" xr:uid="{00000000-0005-0000-0000-0000B60A0000}"/>
    <cellStyle name="Note 3 3 2" xfId="7804" xr:uid="{00000000-0005-0000-0000-0000B70A0000}"/>
    <cellStyle name="Note 3 3 2 2" xfId="23841" xr:uid="{00000000-0005-0000-0000-0000B80A0000}"/>
    <cellStyle name="Note 3 3 3" xfId="10619" xr:uid="{00000000-0005-0000-0000-0000B90A0000}"/>
    <cellStyle name="Note 3 3 3 2" xfId="26506" xr:uid="{00000000-0005-0000-0000-0000BA0A0000}"/>
    <cellStyle name="Note 3 3 4" xfId="5196" xr:uid="{00000000-0005-0000-0000-0000BB0A0000}"/>
    <cellStyle name="Note 3 3 4 2" xfId="22529" xr:uid="{00000000-0005-0000-0000-0000BC0A0000}"/>
    <cellStyle name="Note 3 3 5" xfId="16001" xr:uid="{00000000-0005-0000-0000-0000BD0A0000}"/>
    <cellStyle name="Note 3 3 5 2" xfId="31144" xr:uid="{00000000-0005-0000-0000-0000BE0A0000}"/>
    <cellStyle name="Note 3 3 6" xfId="18619" xr:uid="{00000000-0005-0000-0000-0000BF0A0000}"/>
    <cellStyle name="Note 3 3 6 2" xfId="33567" xr:uid="{00000000-0005-0000-0000-0000C00A0000}"/>
    <cellStyle name="Note 3 3 7" xfId="22112" xr:uid="{00000000-0005-0000-0000-0000C10A0000}"/>
    <cellStyle name="Note 3 3 7 2" xfId="37023" xr:uid="{00000000-0005-0000-0000-0000C20A0000}"/>
    <cellStyle name="Note 3 3 8" xfId="6134" xr:uid="{00000000-0005-0000-0000-0000C30A0000}"/>
    <cellStyle name="Note 3 3 9" xfId="23075" xr:uid="{00000000-0005-0000-0000-0000C40A0000}"/>
    <cellStyle name="Note 3 4" xfId="4869" xr:uid="{00000000-0005-0000-0000-0000C50A0000}"/>
    <cellStyle name="Note 3 4 2" xfId="10024" xr:uid="{00000000-0005-0000-0000-0000C60A0000}"/>
    <cellStyle name="Note 3 4 2 2" xfId="26013" xr:uid="{00000000-0005-0000-0000-0000C70A0000}"/>
    <cellStyle name="Note 3 4 3" xfId="12842" xr:uid="{00000000-0005-0000-0000-0000C80A0000}"/>
    <cellStyle name="Note 3 4 3 2" xfId="28685" xr:uid="{00000000-0005-0000-0000-0000C90A0000}"/>
    <cellStyle name="Note 3 4 4" xfId="12936" xr:uid="{00000000-0005-0000-0000-0000CA0A0000}"/>
    <cellStyle name="Note 3 4 4 2" xfId="28775" xr:uid="{00000000-0005-0000-0000-0000CB0A0000}"/>
    <cellStyle name="Note 3 4 5" xfId="18164" xr:uid="{00000000-0005-0000-0000-0000CC0A0000}"/>
    <cellStyle name="Note 3 4 5 2" xfId="33277" xr:uid="{00000000-0005-0000-0000-0000CD0A0000}"/>
    <cellStyle name="Note 3 4 6" xfId="20772" xr:uid="{00000000-0005-0000-0000-0000CE0A0000}"/>
    <cellStyle name="Note 3 4 6 2" xfId="35709" xr:uid="{00000000-0005-0000-0000-0000CF0A0000}"/>
    <cellStyle name="Note 3 4 7" xfId="20942" xr:uid="{00000000-0005-0000-0000-0000D00A0000}"/>
    <cellStyle name="Note 3 4 7 2" xfId="35868" xr:uid="{00000000-0005-0000-0000-0000D10A0000}"/>
    <cellStyle name="Note 3 4 8" xfId="23078" xr:uid="{00000000-0005-0000-0000-0000D20A0000}"/>
    <cellStyle name="Note 3 5" xfId="5700" xr:uid="{00000000-0005-0000-0000-0000D30A0000}"/>
    <cellStyle name="Note 3 5 2" xfId="37234" xr:uid="{00000000-0005-0000-0000-0000D40A0000}"/>
    <cellStyle name="Note 3 6" xfId="6914" xr:uid="{00000000-0005-0000-0000-0000D50A0000}"/>
    <cellStyle name="Note 3 7" xfId="15438" xr:uid="{00000000-0005-0000-0000-0000D60A0000}"/>
    <cellStyle name="Note 3 8" xfId="6963" xr:uid="{00000000-0005-0000-0000-0000D70A0000}"/>
    <cellStyle name="Note 3 9" xfId="15984" xr:uid="{00000000-0005-0000-0000-0000D80A0000}"/>
    <cellStyle name="Note 4" xfId="528" xr:uid="{00000000-0005-0000-0000-0000D90A0000}"/>
    <cellStyle name="Note 4 2" xfId="529" xr:uid="{00000000-0005-0000-0000-0000DA0A0000}"/>
    <cellStyle name="Note 4 2 2" xfId="5697" xr:uid="{00000000-0005-0000-0000-0000DB0A0000}"/>
    <cellStyle name="Note 4 2 2 2" xfId="37819" xr:uid="{00000000-0005-0000-0000-0000DC0A0000}"/>
    <cellStyle name="Note 4 2 3" xfId="5717" xr:uid="{00000000-0005-0000-0000-0000DD0A0000}"/>
    <cellStyle name="Note 4 2 4" xfId="5767" xr:uid="{00000000-0005-0000-0000-0000DE0A0000}"/>
    <cellStyle name="Note 4 2 5" xfId="14506" xr:uid="{00000000-0005-0000-0000-0000DF0A0000}"/>
    <cellStyle name="Note 4 2 6" xfId="15981" xr:uid="{00000000-0005-0000-0000-0000E00A0000}"/>
    <cellStyle name="Note 4 2 7" xfId="18611" xr:uid="{00000000-0005-0000-0000-0000E10A0000}"/>
    <cellStyle name="Note 4 2 8" xfId="22275" xr:uid="{00000000-0005-0000-0000-0000E20A0000}"/>
    <cellStyle name="Note 4 3" xfId="5698" xr:uid="{00000000-0005-0000-0000-0000E30A0000}"/>
    <cellStyle name="Note 4 3 2" xfId="37232" xr:uid="{00000000-0005-0000-0000-0000E40A0000}"/>
    <cellStyle name="Note 4 4" xfId="6912" xr:uid="{00000000-0005-0000-0000-0000E50A0000}"/>
    <cellStyle name="Note 4 5" xfId="10285" xr:uid="{00000000-0005-0000-0000-0000E60A0000}"/>
    <cellStyle name="Note 4 6" xfId="14450" xr:uid="{00000000-0005-0000-0000-0000E70A0000}"/>
    <cellStyle name="Note 4 7" xfId="15982" xr:uid="{00000000-0005-0000-0000-0000E80A0000}"/>
    <cellStyle name="Note 4 8" xfId="18612" xr:uid="{00000000-0005-0000-0000-0000E90A0000}"/>
    <cellStyle name="Note 4 9" xfId="22274" xr:uid="{00000000-0005-0000-0000-0000EA0A0000}"/>
    <cellStyle name="Note 5" xfId="530" xr:uid="{00000000-0005-0000-0000-0000EB0A0000}"/>
    <cellStyle name="Note 5 2" xfId="1725" xr:uid="{00000000-0005-0000-0000-0000EC0A0000}"/>
    <cellStyle name="Note 5 2 2" xfId="7033" xr:uid="{00000000-0005-0000-0000-0000ED0A0000}"/>
    <cellStyle name="Note 5 2 2 2" xfId="37826" xr:uid="{00000000-0005-0000-0000-0000EE0A0000}"/>
    <cellStyle name="Note 5 2 3" xfId="6577" xr:uid="{00000000-0005-0000-0000-0000EF0A0000}"/>
    <cellStyle name="Note 5 2 4" xfId="5911" xr:uid="{00000000-0005-0000-0000-0000F00A0000}"/>
    <cellStyle name="Note 5 2 5" xfId="5846" xr:uid="{00000000-0005-0000-0000-0000F10A0000}"/>
    <cellStyle name="Note 5 2 6" xfId="15801" xr:uid="{00000000-0005-0000-0000-0000F20A0000}"/>
    <cellStyle name="Note 5 2 7" xfId="15364" xr:uid="{00000000-0005-0000-0000-0000F30A0000}"/>
    <cellStyle name="Note 5 2 8" xfId="23007" xr:uid="{00000000-0005-0000-0000-0000F40A0000}"/>
    <cellStyle name="Note 5 3" xfId="5696" xr:uid="{00000000-0005-0000-0000-0000F50A0000}"/>
    <cellStyle name="Note 5 3 2" xfId="37818" xr:uid="{00000000-0005-0000-0000-0000F60A0000}"/>
    <cellStyle name="Note 5 4" xfId="7768" xr:uid="{00000000-0005-0000-0000-0000F70A0000}"/>
    <cellStyle name="Note 5 5" xfId="10283" xr:uid="{00000000-0005-0000-0000-0000F80A0000}"/>
    <cellStyle name="Note 5 6" xfId="10448" xr:uid="{00000000-0005-0000-0000-0000F90A0000}"/>
    <cellStyle name="Note 5 7" xfId="15980" xr:uid="{00000000-0005-0000-0000-0000FA0A0000}"/>
    <cellStyle name="Note 5 8" xfId="18610" xr:uid="{00000000-0005-0000-0000-0000FB0A0000}"/>
    <cellStyle name="Note 5 9" xfId="22276" xr:uid="{00000000-0005-0000-0000-0000FC0A0000}"/>
    <cellStyle name="Note 6" xfId="531" xr:uid="{00000000-0005-0000-0000-0000FD0A0000}"/>
    <cellStyle name="Note 6 2" xfId="5695" xr:uid="{00000000-0005-0000-0000-0000FE0A0000}"/>
    <cellStyle name="Note 6 2 2" xfId="37817" xr:uid="{00000000-0005-0000-0000-0000FF0A0000}"/>
    <cellStyle name="Note 6 3" xfId="6911" xr:uid="{00000000-0005-0000-0000-0000000B0000}"/>
    <cellStyle name="Note 6 4" xfId="6780" xr:uid="{00000000-0005-0000-0000-0000010B0000}"/>
    <cellStyle name="Note 6 5" xfId="15368" xr:uid="{00000000-0005-0000-0000-0000020B0000}"/>
    <cellStyle name="Note 6 6" xfId="15979" xr:uid="{00000000-0005-0000-0000-0000030B0000}"/>
    <cellStyle name="Note 6 7" xfId="18609" xr:uid="{00000000-0005-0000-0000-0000040B0000}"/>
    <cellStyle name="Note 6 8" xfId="22277" xr:uid="{00000000-0005-0000-0000-0000050B0000}"/>
    <cellStyle name="Note 7" xfId="532" xr:uid="{00000000-0005-0000-0000-0000060B0000}"/>
    <cellStyle name="Note 7 2" xfId="1726" xr:uid="{00000000-0005-0000-0000-0000070B0000}"/>
    <cellStyle name="Note 7 3" xfId="1727" xr:uid="{00000000-0005-0000-0000-0000080B0000}"/>
    <cellStyle name="Note 7 4" xfId="1728" xr:uid="{00000000-0005-0000-0000-0000090B0000}"/>
    <cellStyle name="Note 7 5" xfId="1729" xr:uid="{00000000-0005-0000-0000-00000A0B0000}"/>
    <cellStyle name="Note 7 6" xfId="1730" xr:uid="{00000000-0005-0000-0000-00000B0B0000}"/>
    <cellStyle name="Note 7 7" xfId="1731" xr:uid="{00000000-0005-0000-0000-00000C0B0000}"/>
    <cellStyle name="Note 7 8" xfId="1732" xr:uid="{00000000-0005-0000-0000-00000D0B0000}"/>
    <cellStyle name="Note 8" xfId="1733" xr:uid="{00000000-0005-0000-0000-00000E0B0000}"/>
    <cellStyle name="Note 9" xfId="1734" xr:uid="{00000000-0005-0000-0000-00000F0B0000}"/>
    <cellStyle name="Output 2" xfId="533" xr:uid="{00000000-0005-0000-0000-0000100B0000}"/>
    <cellStyle name="Output 2 10" xfId="15978" xr:uid="{00000000-0005-0000-0000-0000110B0000}"/>
    <cellStyle name="Output 2 10 2" xfId="31136" xr:uid="{00000000-0005-0000-0000-0000120B0000}"/>
    <cellStyle name="Output 2 11" xfId="18607" xr:uid="{00000000-0005-0000-0000-0000130B0000}"/>
    <cellStyle name="Output 2 11 2" xfId="33561" xr:uid="{00000000-0005-0000-0000-0000140B0000}"/>
    <cellStyle name="Output 2 12" xfId="4974" xr:uid="{00000000-0005-0000-0000-0000150B0000}"/>
    <cellStyle name="Output 2 2" xfId="1735" xr:uid="{00000000-0005-0000-0000-0000160B0000}"/>
    <cellStyle name="Output 2 3" xfId="1736" xr:uid="{00000000-0005-0000-0000-0000170B0000}"/>
    <cellStyle name="Output 2 4" xfId="2612" xr:uid="{00000000-0005-0000-0000-0000180B0000}"/>
    <cellStyle name="Output 2 4 2" xfId="7805" xr:uid="{00000000-0005-0000-0000-0000190B0000}"/>
    <cellStyle name="Output 2 4 2 2" xfId="23842" xr:uid="{00000000-0005-0000-0000-00001A0B0000}"/>
    <cellStyle name="Output 2 4 3" xfId="10620" xr:uid="{00000000-0005-0000-0000-00001B0B0000}"/>
    <cellStyle name="Output 2 4 3 2" xfId="26507" xr:uid="{00000000-0005-0000-0000-00001C0B0000}"/>
    <cellStyle name="Output 2 4 4" xfId="13516" xr:uid="{00000000-0005-0000-0000-00001D0B0000}"/>
    <cellStyle name="Output 2 4 4 2" xfId="29141" xr:uid="{00000000-0005-0000-0000-00001E0B0000}"/>
    <cellStyle name="Output 2 4 5" xfId="16002" xr:uid="{00000000-0005-0000-0000-00001F0B0000}"/>
    <cellStyle name="Output 2 4 5 2" xfId="31145" xr:uid="{00000000-0005-0000-0000-0000200B0000}"/>
    <cellStyle name="Output 2 4 6" xfId="18620" xr:uid="{00000000-0005-0000-0000-0000210B0000}"/>
    <cellStyle name="Output 2 4 6 2" xfId="33568" xr:uid="{00000000-0005-0000-0000-0000220B0000}"/>
    <cellStyle name="Output 2 4 7" xfId="20929" xr:uid="{00000000-0005-0000-0000-0000230B0000}"/>
    <cellStyle name="Output 2 4 7 2" xfId="35855" xr:uid="{00000000-0005-0000-0000-0000240B0000}"/>
    <cellStyle name="Output 2 4 8" xfId="6135" xr:uid="{00000000-0005-0000-0000-0000250B0000}"/>
    <cellStyle name="Output 2 5" xfId="4208" xr:uid="{00000000-0005-0000-0000-0000260B0000}"/>
    <cellStyle name="Output 2 5 2" xfId="9363" xr:uid="{00000000-0005-0000-0000-0000270B0000}"/>
    <cellStyle name="Output 2 5 2 2" xfId="25355" xr:uid="{00000000-0005-0000-0000-0000280B0000}"/>
    <cellStyle name="Output 2 5 3" xfId="12182" xr:uid="{00000000-0005-0000-0000-0000290B0000}"/>
    <cellStyle name="Output 2 5 3 2" xfId="28026" xr:uid="{00000000-0005-0000-0000-00002A0B0000}"/>
    <cellStyle name="Output 2 5 4" xfId="14395" xr:uid="{00000000-0005-0000-0000-00002B0B0000}"/>
    <cellStyle name="Output 2 5 4 2" xfId="29914" xr:uid="{00000000-0005-0000-0000-00002C0B0000}"/>
    <cellStyle name="Output 2 5 5" xfId="17505" xr:uid="{00000000-0005-0000-0000-00002D0B0000}"/>
    <cellStyle name="Output 2 5 5 2" xfId="32621" xr:uid="{00000000-0005-0000-0000-00002E0B0000}"/>
    <cellStyle name="Output 2 5 6" xfId="20113" xr:uid="{00000000-0005-0000-0000-00002F0B0000}"/>
    <cellStyle name="Output 2 5 6 2" xfId="35050" xr:uid="{00000000-0005-0000-0000-0000300B0000}"/>
    <cellStyle name="Output 2 5 7" xfId="21531" xr:uid="{00000000-0005-0000-0000-0000310B0000}"/>
    <cellStyle name="Output 2 5 7 2" xfId="36457" xr:uid="{00000000-0005-0000-0000-0000320B0000}"/>
    <cellStyle name="Output 2 6" xfId="5694" xr:uid="{00000000-0005-0000-0000-0000330B0000}"/>
    <cellStyle name="Output 2 6 2" xfId="22772" xr:uid="{00000000-0005-0000-0000-0000340B0000}"/>
    <cellStyle name="Output 2 7" xfId="9000" xr:uid="{00000000-0005-0000-0000-0000350B0000}"/>
    <cellStyle name="Output 2 7 2" xfId="25003" xr:uid="{00000000-0005-0000-0000-0000360B0000}"/>
    <cellStyle name="Output 2 8" xfId="10247" xr:uid="{00000000-0005-0000-0000-0000370B0000}"/>
    <cellStyle name="Output 2 8 2" xfId="26206" xr:uid="{00000000-0005-0000-0000-0000380B0000}"/>
    <cellStyle name="Output 2 9" xfId="13794" xr:uid="{00000000-0005-0000-0000-0000390B0000}"/>
    <cellStyle name="Output 2 9 2" xfId="29382" xr:uid="{00000000-0005-0000-0000-00003A0B0000}"/>
    <cellStyle name="Output 3" xfId="534" xr:uid="{00000000-0005-0000-0000-00003B0B0000}"/>
    <cellStyle name="Output 3 10" xfId="4975" xr:uid="{00000000-0005-0000-0000-00003C0B0000}"/>
    <cellStyle name="Output 3 11" xfId="37930" xr:uid="{00000000-0005-0000-0000-00003D0B0000}"/>
    <cellStyle name="Output 3 2" xfId="2613" xr:uid="{00000000-0005-0000-0000-00003E0B0000}"/>
    <cellStyle name="Output 3 2 2" xfId="7806" xr:uid="{00000000-0005-0000-0000-00003F0B0000}"/>
    <cellStyle name="Output 3 2 2 2" xfId="23843" xr:uid="{00000000-0005-0000-0000-0000400B0000}"/>
    <cellStyle name="Output 3 2 3" xfId="10621" xr:uid="{00000000-0005-0000-0000-0000410B0000}"/>
    <cellStyle name="Output 3 2 3 2" xfId="26508" xr:uid="{00000000-0005-0000-0000-0000420B0000}"/>
    <cellStyle name="Output 3 2 4" xfId="10413" xr:uid="{00000000-0005-0000-0000-0000430B0000}"/>
    <cellStyle name="Output 3 2 4 2" xfId="26336" xr:uid="{00000000-0005-0000-0000-0000440B0000}"/>
    <cellStyle name="Output 3 2 5" xfId="16003" xr:uid="{00000000-0005-0000-0000-0000450B0000}"/>
    <cellStyle name="Output 3 2 5 2" xfId="31146" xr:uid="{00000000-0005-0000-0000-0000460B0000}"/>
    <cellStyle name="Output 3 2 6" xfId="18621" xr:uid="{00000000-0005-0000-0000-0000470B0000}"/>
    <cellStyle name="Output 3 2 6 2" xfId="33569" xr:uid="{00000000-0005-0000-0000-0000480B0000}"/>
    <cellStyle name="Output 3 2 7" xfId="20930" xr:uid="{00000000-0005-0000-0000-0000490B0000}"/>
    <cellStyle name="Output 3 2 7 2" xfId="35856" xr:uid="{00000000-0005-0000-0000-00004A0B0000}"/>
    <cellStyle name="Output 3 2 8" xfId="6136" xr:uid="{00000000-0005-0000-0000-00004B0B0000}"/>
    <cellStyle name="Output 3 3" xfId="4209" xr:uid="{00000000-0005-0000-0000-00004C0B0000}"/>
    <cellStyle name="Output 3 3 2" xfId="9364" xr:uid="{00000000-0005-0000-0000-00004D0B0000}"/>
    <cellStyle name="Output 3 3 2 2" xfId="25356" xr:uid="{00000000-0005-0000-0000-00004E0B0000}"/>
    <cellStyle name="Output 3 3 3" xfId="12183" xr:uid="{00000000-0005-0000-0000-00004F0B0000}"/>
    <cellStyle name="Output 3 3 3 2" xfId="28027" xr:uid="{00000000-0005-0000-0000-0000500B0000}"/>
    <cellStyle name="Output 3 3 4" xfId="14541" xr:uid="{00000000-0005-0000-0000-0000510B0000}"/>
    <cellStyle name="Output 3 3 4 2" xfId="30044" xr:uid="{00000000-0005-0000-0000-0000520B0000}"/>
    <cellStyle name="Output 3 3 5" xfId="17506" xr:uid="{00000000-0005-0000-0000-0000530B0000}"/>
    <cellStyle name="Output 3 3 5 2" xfId="32622" xr:uid="{00000000-0005-0000-0000-0000540B0000}"/>
    <cellStyle name="Output 3 3 6" xfId="20114" xr:uid="{00000000-0005-0000-0000-0000550B0000}"/>
    <cellStyle name="Output 3 3 6 2" xfId="35051" xr:uid="{00000000-0005-0000-0000-0000560B0000}"/>
    <cellStyle name="Output 3 3 7" xfId="21721" xr:uid="{00000000-0005-0000-0000-0000570B0000}"/>
    <cellStyle name="Output 3 3 7 2" xfId="36643" xr:uid="{00000000-0005-0000-0000-0000580B0000}"/>
    <cellStyle name="Output 3 4" xfId="5693" xr:uid="{00000000-0005-0000-0000-0000590B0000}"/>
    <cellStyle name="Output 3 4 2" xfId="22771" xr:uid="{00000000-0005-0000-0000-00005A0B0000}"/>
    <cellStyle name="Output 3 5" xfId="5718" xr:uid="{00000000-0005-0000-0000-00005B0B0000}"/>
    <cellStyle name="Output 3 5 2" xfId="22781" xr:uid="{00000000-0005-0000-0000-00005C0B0000}"/>
    <cellStyle name="Output 3 6" xfId="13291" xr:uid="{00000000-0005-0000-0000-00005D0B0000}"/>
    <cellStyle name="Output 3 6 2" xfId="29032" xr:uid="{00000000-0005-0000-0000-00005E0B0000}"/>
    <cellStyle name="Output 3 7" xfId="13510" xr:uid="{00000000-0005-0000-0000-00005F0B0000}"/>
    <cellStyle name="Output 3 7 2" xfId="29137" xr:uid="{00000000-0005-0000-0000-0000600B0000}"/>
    <cellStyle name="Output 3 8" xfId="15977" xr:uid="{00000000-0005-0000-0000-0000610B0000}"/>
    <cellStyle name="Output 3 8 2" xfId="31135" xr:uid="{00000000-0005-0000-0000-0000620B0000}"/>
    <cellStyle name="Output 3 9" xfId="18606" xr:uid="{00000000-0005-0000-0000-0000630B0000}"/>
    <cellStyle name="Output 3 9 2" xfId="33560" xr:uid="{00000000-0005-0000-0000-0000640B0000}"/>
    <cellStyle name="Output 4" xfId="535" xr:uid="{00000000-0005-0000-0000-0000650B0000}"/>
    <cellStyle name="Page Number" xfId="2614" xr:uid="{00000000-0005-0000-0000-0000660B0000}"/>
    <cellStyle name="Percent" xfId="3" builtinId="5"/>
    <cellStyle name="Percent [2]" xfId="2615" xr:uid="{00000000-0005-0000-0000-0000680B0000}"/>
    <cellStyle name="Percent [2] 2" xfId="2616" xr:uid="{00000000-0005-0000-0000-0000690B0000}"/>
    <cellStyle name="Percent [2] 3" xfId="2617" xr:uid="{00000000-0005-0000-0000-00006A0B0000}"/>
    <cellStyle name="Percent [2] 4" xfId="2618" xr:uid="{00000000-0005-0000-0000-00006B0B0000}"/>
    <cellStyle name="Percent [2] 5" xfId="2619" xr:uid="{00000000-0005-0000-0000-00006C0B0000}"/>
    <cellStyle name="Percent [2] 6" xfId="2620" xr:uid="{00000000-0005-0000-0000-00006D0B0000}"/>
    <cellStyle name="Percent [2] 6 2" xfId="2621" xr:uid="{00000000-0005-0000-0000-00006E0B0000}"/>
    <cellStyle name="Percent 10" xfId="1043" xr:uid="{00000000-0005-0000-0000-00006F0B0000}"/>
    <cellStyle name="Percent 10 2" xfId="2622" xr:uid="{00000000-0005-0000-0000-0000700B0000}"/>
    <cellStyle name="Percent 10 3" xfId="3852" xr:uid="{00000000-0005-0000-0000-0000710B0000}"/>
    <cellStyle name="Percent 11" xfId="5174" xr:uid="{00000000-0005-0000-0000-0000720B0000}"/>
    <cellStyle name="Percent 12" xfId="6058" xr:uid="{00000000-0005-0000-0000-0000730B0000}"/>
    <cellStyle name="Percent 13" xfId="8989" xr:uid="{00000000-0005-0000-0000-0000740B0000}"/>
    <cellStyle name="Percent 14" xfId="12892" xr:uid="{00000000-0005-0000-0000-0000750B0000}"/>
    <cellStyle name="Percent 15" xfId="15477" xr:uid="{00000000-0005-0000-0000-0000760B0000}"/>
    <cellStyle name="Percent 16" xfId="13055" xr:uid="{00000000-0005-0000-0000-0000770B0000}"/>
    <cellStyle name="Percent 17" xfId="10155" xr:uid="{00000000-0005-0000-0000-0000780B0000}"/>
    <cellStyle name="Percent 18" xfId="17143" xr:uid="{00000000-0005-0000-0000-0000790B0000}"/>
    <cellStyle name="Percent 19" xfId="19752" xr:uid="{00000000-0005-0000-0000-00007A0B0000}"/>
    <cellStyle name="Percent 2" xfId="7" xr:uid="{00000000-0005-0000-0000-00007B0B0000}"/>
    <cellStyle name="Percent 2 2" xfId="18" xr:uid="{00000000-0005-0000-0000-00007C0B0000}"/>
    <cellStyle name="Percent 2 2 2" xfId="1737" xr:uid="{00000000-0005-0000-0000-00007D0B0000}"/>
    <cellStyle name="Percent 2 2 2 2" xfId="1738" xr:uid="{00000000-0005-0000-0000-00007E0B0000}"/>
    <cellStyle name="Percent 2 2 2 2 2" xfId="37773" xr:uid="{00000000-0005-0000-0000-00007F0B0000}"/>
    <cellStyle name="Percent 2 2 2 3" xfId="1739" xr:uid="{00000000-0005-0000-0000-0000800B0000}"/>
    <cellStyle name="Percent 2 2 2 3 2" xfId="37774" xr:uid="{00000000-0005-0000-0000-0000810B0000}"/>
    <cellStyle name="Percent 2 2 2 4" xfId="1740" xr:uid="{00000000-0005-0000-0000-0000820B0000}"/>
    <cellStyle name="Percent 2 2 2 4 2" xfId="37775" xr:uid="{00000000-0005-0000-0000-0000830B0000}"/>
    <cellStyle name="Percent 2 2 2 5" xfId="3853" xr:uid="{00000000-0005-0000-0000-0000840B0000}"/>
    <cellStyle name="Percent 2 2 2 6" xfId="37772" xr:uid="{00000000-0005-0000-0000-0000850B0000}"/>
    <cellStyle name="Percent 2 2 3" xfId="1741" xr:uid="{00000000-0005-0000-0000-0000860B0000}"/>
    <cellStyle name="Percent 2 2 3 2" xfId="1742" xr:uid="{00000000-0005-0000-0000-0000870B0000}"/>
    <cellStyle name="Percent 2 2 3 2 2" xfId="37777" xr:uid="{00000000-0005-0000-0000-0000880B0000}"/>
    <cellStyle name="Percent 2 2 3 3" xfId="1743" xr:uid="{00000000-0005-0000-0000-0000890B0000}"/>
    <cellStyle name="Percent 2 2 3 3 2" xfId="37778" xr:uid="{00000000-0005-0000-0000-00008A0B0000}"/>
    <cellStyle name="Percent 2 2 3 4" xfId="37776" xr:uid="{00000000-0005-0000-0000-00008B0B0000}"/>
    <cellStyle name="Percent 2 2 4" xfId="1744" xr:uid="{00000000-0005-0000-0000-00008C0B0000}"/>
    <cellStyle name="Percent 2 2 4 2" xfId="1745" xr:uid="{00000000-0005-0000-0000-00008D0B0000}"/>
    <cellStyle name="Percent 2 2 4 2 2" xfId="37780" xr:uid="{00000000-0005-0000-0000-00008E0B0000}"/>
    <cellStyle name="Percent 2 2 4 3" xfId="1746" xr:uid="{00000000-0005-0000-0000-00008F0B0000}"/>
    <cellStyle name="Percent 2 2 4 3 2" xfId="37781" xr:uid="{00000000-0005-0000-0000-0000900B0000}"/>
    <cellStyle name="Percent 2 2 4 4" xfId="37779" xr:uid="{00000000-0005-0000-0000-0000910B0000}"/>
    <cellStyle name="Percent 2 2 5" xfId="1747" xr:uid="{00000000-0005-0000-0000-0000920B0000}"/>
    <cellStyle name="Percent 2 2 5 2" xfId="37782" xr:uid="{00000000-0005-0000-0000-0000930B0000}"/>
    <cellStyle name="Percent 2 2 6" xfId="1748" xr:uid="{00000000-0005-0000-0000-0000940B0000}"/>
    <cellStyle name="Percent 2 2 6 2" xfId="37783" xr:uid="{00000000-0005-0000-0000-0000950B0000}"/>
    <cellStyle name="Percent 2 2 7" xfId="61" xr:uid="{00000000-0005-0000-0000-0000960B0000}"/>
    <cellStyle name="Percent 2 3" xfId="536" xr:uid="{00000000-0005-0000-0000-0000970B0000}"/>
    <cellStyle name="Percent 2 4" xfId="1749" xr:uid="{00000000-0005-0000-0000-0000980B0000}"/>
    <cellStyle name="Percent 2 4 2" xfId="1750" xr:uid="{00000000-0005-0000-0000-0000990B0000}"/>
    <cellStyle name="Percent 2 4 2 2" xfId="37785" xr:uid="{00000000-0005-0000-0000-00009A0B0000}"/>
    <cellStyle name="Percent 2 4 3" xfId="1751" xr:uid="{00000000-0005-0000-0000-00009B0B0000}"/>
    <cellStyle name="Percent 2 4 3 2" xfId="37786" xr:uid="{00000000-0005-0000-0000-00009C0B0000}"/>
    <cellStyle name="Percent 2 4 4" xfId="1752" xr:uid="{00000000-0005-0000-0000-00009D0B0000}"/>
    <cellStyle name="Percent 2 4 4 2" xfId="37787" xr:uid="{00000000-0005-0000-0000-00009E0B0000}"/>
    <cellStyle name="Percent 2 4 5" xfId="3854" xr:uid="{00000000-0005-0000-0000-00009F0B0000}"/>
    <cellStyle name="Percent 2 4 6" xfId="37784" xr:uid="{00000000-0005-0000-0000-0000A00B0000}"/>
    <cellStyle name="Percent 2 5" xfId="1753" xr:uid="{00000000-0005-0000-0000-0000A10B0000}"/>
    <cellStyle name="Percent 2 5 2" xfId="1754" xr:uid="{00000000-0005-0000-0000-0000A20B0000}"/>
    <cellStyle name="Percent 2 6" xfId="1755" xr:uid="{00000000-0005-0000-0000-0000A30B0000}"/>
    <cellStyle name="Percent 2 6 2" xfId="1756" xr:uid="{00000000-0005-0000-0000-0000A40B0000}"/>
    <cellStyle name="Percent 2 6 2 2" xfId="37789" xr:uid="{00000000-0005-0000-0000-0000A50B0000}"/>
    <cellStyle name="Percent 2 6 3" xfId="1757" xr:uid="{00000000-0005-0000-0000-0000A60B0000}"/>
    <cellStyle name="Percent 2 6 3 2" xfId="37790" xr:uid="{00000000-0005-0000-0000-0000A70B0000}"/>
    <cellStyle name="Percent 2 6 4" xfId="37788" xr:uid="{00000000-0005-0000-0000-0000A80B0000}"/>
    <cellStyle name="Percent 2 7" xfId="1758" xr:uid="{00000000-0005-0000-0000-0000A90B0000}"/>
    <cellStyle name="Percent 2 7 2" xfId="37791" xr:uid="{00000000-0005-0000-0000-0000AA0B0000}"/>
    <cellStyle name="Percent 2 8" xfId="1759" xr:uid="{00000000-0005-0000-0000-0000AB0B0000}"/>
    <cellStyle name="Percent 2 9" xfId="60" xr:uid="{00000000-0005-0000-0000-0000AC0B0000}"/>
    <cellStyle name="Percent 20" xfId="21642" xr:uid="{00000000-0005-0000-0000-0000AD0B0000}"/>
    <cellStyle name="Percent 21" xfId="15514" xr:uid="{00000000-0005-0000-0000-0000AE0B0000}"/>
    <cellStyle name="Percent 22" xfId="2623" xr:uid="{00000000-0005-0000-0000-0000AF0B0000}"/>
    <cellStyle name="Percent 23" xfId="4970" xr:uid="{00000000-0005-0000-0000-0000B00B0000}"/>
    <cellStyle name="Percent 24" xfId="6445" xr:uid="{00000000-0005-0000-0000-0000B10B0000}"/>
    <cellStyle name="Percent 25" xfId="22218" xr:uid="{00000000-0005-0000-0000-0000B20B0000}"/>
    <cellStyle name="Percent 26" xfId="22250" xr:uid="{00000000-0005-0000-0000-0000B30B0000}"/>
    <cellStyle name="Percent 27" xfId="22194" xr:uid="{00000000-0005-0000-0000-0000B40B0000}"/>
    <cellStyle name="Percent 28" xfId="6455" xr:uid="{00000000-0005-0000-0000-0000B50B0000}"/>
    <cellStyle name="Percent 29" xfId="22240" xr:uid="{00000000-0005-0000-0000-0000B60B0000}"/>
    <cellStyle name="Percent 3" xfId="62" xr:uid="{00000000-0005-0000-0000-0000B70B0000}"/>
    <cellStyle name="Percent 3 2" xfId="537" xr:uid="{00000000-0005-0000-0000-0000B80B0000}"/>
    <cellStyle name="Percent 3 3" xfId="1039" xr:uid="{00000000-0005-0000-0000-0000B90B0000}"/>
    <cellStyle name="Percent 3 3 2" xfId="2015" xr:uid="{00000000-0005-0000-0000-0000BA0B0000}"/>
    <cellStyle name="Percent 3 3 2 2" xfId="6121" xr:uid="{00000000-0005-0000-0000-0000BB0B0000}"/>
    <cellStyle name="Percent 3 3 3" xfId="6063" xr:uid="{00000000-0005-0000-0000-0000BC0B0000}"/>
    <cellStyle name="Percent 30" xfId="6451" xr:uid="{00000000-0005-0000-0000-0000BD0B0000}"/>
    <cellStyle name="Percent 31" xfId="22213" xr:uid="{00000000-0005-0000-0000-0000BE0B0000}"/>
    <cellStyle name="Percent 32" xfId="22182" xr:uid="{00000000-0005-0000-0000-0000BF0B0000}"/>
    <cellStyle name="Percent 33" xfId="22142" xr:uid="{00000000-0005-0000-0000-0000C00B0000}"/>
    <cellStyle name="Percent 34" xfId="22206" xr:uid="{00000000-0005-0000-0000-0000C10B0000}"/>
    <cellStyle name="Percent 35" xfId="4971" xr:uid="{00000000-0005-0000-0000-0000C20B0000}"/>
    <cellStyle name="Percent 36" xfId="22266" xr:uid="{00000000-0005-0000-0000-0000C30B0000}"/>
    <cellStyle name="Percent 37" xfId="37044" xr:uid="{00000000-0005-0000-0000-0000C40B0000}"/>
    <cellStyle name="Percent 38" xfId="37045" xr:uid="{00000000-0005-0000-0000-0000C50B0000}"/>
    <cellStyle name="Percent 39" xfId="37825" xr:uid="{00000000-0005-0000-0000-0000C60B0000}"/>
    <cellStyle name="Percent 4" xfId="63" xr:uid="{00000000-0005-0000-0000-0000C70B0000}"/>
    <cellStyle name="Percent 4 2" xfId="1760" xr:uid="{00000000-0005-0000-0000-0000C80B0000}"/>
    <cellStyle name="Percent 4 2 2" xfId="1761" xr:uid="{00000000-0005-0000-0000-0000C90B0000}"/>
    <cellStyle name="Percent 4 2 2 2" xfId="37793" xr:uid="{00000000-0005-0000-0000-0000CA0B0000}"/>
    <cellStyle name="Percent 4 2 3" xfId="2625" xr:uid="{00000000-0005-0000-0000-0000CB0B0000}"/>
    <cellStyle name="Percent 4 2 4" xfId="37792" xr:uid="{00000000-0005-0000-0000-0000CC0B0000}"/>
    <cellStyle name="Percent 4 3" xfId="1762" xr:uid="{00000000-0005-0000-0000-0000CD0B0000}"/>
    <cellStyle name="Percent 4 3 2" xfId="1763" xr:uid="{00000000-0005-0000-0000-0000CE0B0000}"/>
    <cellStyle name="Percent 4 3 2 2" xfId="37795" xr:uid="{00000000-0005-0000-0000-0000CF0B0000}"/>
    <cellStyle name="Percent 4 3 3" xfId="2626" xr:uid="{00000000-0005-0000-0000-0000D00B0000}"/>
    <cellStyle name="Percent 4 3 4" xfId="37794" xr:uid="{00000000-0005-0000-0000-0000D10B0000}"/>
    <cellStyle name="Percent 4 4" xfId="1764" xr:uid="{00000000-0005-0000-0000-0000D20B0000}"/>
    <cellStyle name="Percent 4 4 2" xfId="37796" xr:uid="{00000000-0005-0000-0000-0000D30B0000}"/>
    <cellStyle name="Percent 4 5" xfId="1765" xr:uid="{00000000-0005-0000-0000-0000D40B0000}"/>
    <cellStyle name="Percent 4 5 2" xfId="37797" xr:uid="{00000000-0005-0000-0000-0000D50B0000}"/>
    <cellStyle name="Percent 4 6" xfId="3855" xr:uid="{00000000-0005-0000-0000-0000D60B0000}"/>
    <cellStyle name="Percent 40" xfId="37898" xr:uid="{00000000-0005-0000-0000-0000D70B0000}"/>
    <cellStyle name="Percent 41" xfId="37902" xr:uid="{00000000-0005-0000-0000-0000D80B0000}"/>
    <cellStyle name="Percent 42" xfId="37922" xr:uid="{00000000-0005-0000-0000-0000D90B0000}"/>
    <cellStyle name="Percent 43" xfId="37929" xr:uid="{00000000-0005-0000-0000-0000DA0B0000}"/>
    <cellStyle name="Percent 44" xfId="38091" xr:uid="{00000000-0005-0000-0000-0000DB0B0000}"/>
    <cellStyle name="Percent 5" xfId="64" xr:uid="{00000000-0005-0000-0000-0000DC0B0000}"/>
    <cellStyle name="Percent 5 2" xfId="1041" xr:uid="{00000000-0005-0000-0000-0000DD0B0000}"/>
    <cellStyle name="Percent 5 3" xfId="1969" xr:uid="{00000000-0005-0000-0000-0000DE0B0000}"/>
    <cellStyle name="Percent 5 3 2" xfId="6111" xr:uid="{00000000-0005-0000-0000-0000DF0B0000}"/>
    <cellStyle name="Percent 5 4" xfId="1993" xr:uid="{00000000-0005-0000-0000-0000E00B0000}"/>
    <cellStyle name="Percent 5 4 2" xfId="6117" xr:uid="{00000000-0005-0000-0000-0000E10B0000}"/>
    <cellStyle name="Percent 5 5" xfId="5225" xr:uid="{00000000-0005-0000-0000-0000E20B0000}"/>
    <cellStyle name="Percent 6" xfId="65" xr:uid="{00000000-0005-0000-0000-0000E30B0000}"/>
    <cellStyle name="Percent 6 2" xfId="1766" xr:uid="{00000000-0005-0000-0000-0000E40B0000}"/>
    <cellStyle name="Percent 6 2 2" xfId="1767" xr:uid="{00000000-0005-0000-0000-0000E50B0000}"/>
    <cellStyle name="Percent 6 2 2 2" xfId="37798" xr:uid="{00000000-0005-0000-0000-0000E60B0000}"/>
    <cellStyle name="Percent 6 2 3" xfId="6084" xr:uid="{00000000-0005-0000-0000-0000E70B0000}"/>
    <cellStyle name="Percent 6 3" xfId="1768" xr:uid="{00000000-0005-0000-0000-0000E80B0000}"/>
    <cellStyle name="Percent 6 3 2" xfId="1769" xr:uid="{00000000-0005-0000-0000-0000E90B0000}"/>
    <cellStyle name="Percent 6 3 2 2" xfId="37799" xr:uid="{00000000-0005-0000-0000-0000EA0B0000}"/>
    <cellStyle name="Percent 6 3 3" xfId="6085" xr:uid="{00000000-0005-0000-0000-0000EB0B0000}"/>
    <cellStyle name="Percent 6 4" xfId="1770" xr:uid="{00000000-0005-0000-0000-0000EC0B0000}"/>
    <cellStyle name="Percent 6 4 2" xfId="37800" xr:uid="{00000000-0005-0000-0000-0000ED0B0000}"/>
    <cellStyle name="Percent 6 5" xfId="1771" xr:uid="{00000000-0005-0000-0000-0000EE0B0000}"/>
    <cellStyle name="Percent 6 5 2" xfId="37801" xr:uid="{00000000-0005-0000-0000-0000EF0B0000}"/>
    <cellStyle name="Percent 6 6" xfId="5226" xr:uid="{00000000-0005-0000-0000-0000F00B0000}"/>
    <cellStyle name="Percent 7" xfId="538" xr:uid="{00000000-0005-0000-0000-0000F10B0000}"/>
    <cellStyle name="Percent 7 2" xfId="2627" xr:uid="{00000000-0005-0000-0000-0000F20B0000}"/>
    <cellStyle name="Percent 8" xfId="1772" xr:uid="{00000000-0005-0000-0000-0000F30B0000}"/>
    <cellStyle name="Percent 8 2" xfId="2000" xr:uid="{00000000-0005-0000-0000-0000F40B0000}"/>
    <cellStyle name="Percent 8 3" xfId="2628" xr:uid="{00000000-0005-0000-0000-0000F50B0000}"/>
    <cellStyle name="Percent 8 4" xfId="6086" xr:uid="{00000000-0005-0000-0000-0000F60B0000}"/>
    <cellStyle name="Percent 9" xfId="1773" xr:uid="{00000000-0005-0000-0000-0000F70B0000}"/>
    <cellStyle name="Percent 9 2" xfId="2629" xr:uid="{00000000-0005-0000-0000-0000F80B0000}"/>
    <cellStyle name="Percent 9 3" xfId="6087" xr:uid="{00000000-0005-0000-0000-0000F90B0000}"/>
    <cellStyle name="Percent Comma" xfId="2630" xr:uid="{00000000-0005-0000-0000-0000FA0B0000}"/>
    <cellStyle name="PillarData" xfId="2631" xr:uid="{00000000-0005-0000-0000-0000FB0B0000}"/>
    <cellStyle name="PillarHeading" xfId="2632" xr:uid="{00000000-0005-0000-0000-0000FC0B0000}"/>
    <cellStyle name="PillarText" xfId="2633" xr:uid="{00000000-0005-0000-0000-0000FD0B0000}"/>
    <cellStyle name="PillarTotal" xfId="2634" xr:uid="{00000000-0005-0000-0000-0000FE0B0000}"/>
    <cellStyle name="Pivot Table Category" xfId="1774" xr:uid="{00000000-0005-0000-0000-0000FF0B0000}"/>
    <cellStyle name="Pivot Table Field" xfId="1775" xr:uid="{00000000-0005-0000-0000-0000000C0000}"/>
    <cellStyle name="Pivot Table Value" xfId="1776" xr:uid="{00000000-0005-0000-0000-0000010C0000}"/>
    <cellStyle name="PSChar" xfId="539" xr:uid="{00000000-0005-0000-0000-0000020C0000}"/>
    <cellStyle name="PSChar 2" xfId="2635" xr:uid="{00000000-0005-0000-0000-0000030C0000}"/>
    <cellStyle name="PSChar 3" xfId="2636" xr:uid="{00000000-0005-0000-0000-0000040C0000}"/>
    <cellStyle name="PSDate" xfId="540" xr:uid="{00000000-0005-0000-0000-0000050C0000}"/>
    <cellStyle name="PSDate 2" xfId="2637" xr:uid="{00000000-0005-0000-0000-0000060C0000}"/>
    <cellStyle name="PSDate 3" xfId="2638" xr:uid="{00000000-0005-0000-0000-0000070C0000}"/>
    <cellStyle name="PSDec" xfId="541" xr:uid="{00000000-0005-0000-0000-0000080C0000}"/>
    <cellStyle name="PSDec 2" xfId="2639" xr:uid="{00000000-0005-0000-0000-0000090C0000}"/>
    <cellStyle name="PSDec 3" xfId="2640" xr:uid="{00000000-0005-0000-0000-00000A0C0000}"/>
    <cellStyle name="PSHeading" xfId="542" xr:uid="{00000000-0005-0000-0000-00000B0C0000}"/>
    <cellStyle name="PSHeading 2" xfId="1980" xr:uid="{00000000-0005-0000-0000-00000C0C0000}"/>
    <cellStyle name="PSHeading 2 2" xfId="2642" xr:uid="{00000000-0005-0000-0000-00000D0C0000}"/>
    <cellStyle name="PSHeading 2 2 2" xfId="16006" xr:uid="{00000000-0005-0000-0000-00000E0C0000}"/>
    <cellStyle name="PSHeading 2 3" xfId="7226" xr:uid="{00000000-0005-0000-0000-00000F0C0000}"/>
    <cellStyle name="PSHeading 2 3 2" xfId="37885" xr:uid="{00000000-0005-0000-0000-0000100C0000}"/>
    <cellStyle name="PSHeading 3" xfId="2643" xr:uid="{00000000-0005-0000-0000-0000110C0000}"/>
    <cellStyle name="PSHeading 3 2" xfId="4242" xr:uid="{00000000-0005-0000-0000-0000120C0000}"/>
    <cellStyle name="PSHeading 3 2 2" xfId="9397" xr:uid="{00000000-0005-0000-0000-0000130C0000}"/>
    <cellStyle name="PSHeading 3 2 2 2" xfId="37893" xr:uid="{00000000-0005-0000-0000-0000140C0000}"/>
    <cellStyle name="PSHeading 3 2 3" xfId="21800" xr:uid="{00000000-0005-0000-0000-0000150C0000}"/>
    <cellStyle name="PSHeading 3 2 4" xfId="6450" xr:uid="{00000000-0005-0000-0000-0000160C0000}"/>
    <cellStyle name="PSHeading 3 3" xfId="16007" xr:uid="{00000000-0005-0000-0000-0000170C0000}"/>
    <cellStyle name="PSHeading 4" xfId="2641" xr:uid="{00000000-0005-0000-0000-0000180C0000}"/>
    <cellStyle name="PSHeading 4 2" xfId="16005" xr:uid="{00000000-0005-0000-0000-0000190C0000}"/>
    <cellStyle name="PSHeading 5" xfId="5688" xr:uid="{00000000-0005-0000-0000-00001A0C0000}"/>
    <cellStyle name="PSHeading 5 2" xfId="37167" xr:uid="{00000000-0005-0000-0000-00001B0C0000}"/>
    <cellStyle name="PSHeading_(chuck) OpEx On-going GRC Forecast Sum 4-20-10" xfId="2644" xr:uid="{00000000-0005-0000-0000-00001C0C0000}"/>
    <cellStyle name="PSInt" xfId="543" xr:uid="{00000000-0005-0000-0000-00001D0C0000}"/>
    <cellStyle name="PSInt 2" xfId="2645" xr:uid="{00000000-0005-0000-0000-00001E0C0000}"/>
    <cellStyle name="PSInt 3" xfId="2646" xr:uid="{00000000-0005-0000-0000-00001F0C0000}"/>
    <cellStyle name="PSSpacer" xfId="544" xr:uid="{00000000-0005-0000-0000-0000200C0000}"/>
    <cellStyle name="PSSpacer 2" xfId="2647" xr:uid="{00000000-0005-0000-0000-0000210C0000}"/>
    <cellStyle name="PSSpacer 3" xfId="2648" xr:uid="{00000000-0005-0000-0000-0000220C0000}"/>
    <cellStyle name="rate" xfId="2649" xr:uid="{00000000-0005-0000-0000-0000230C0000}"/>
    <cellStyle name="Ratio" xfId="2650" xr:uid="{00000000-0005-0000-0000-0000240C0000}"/>
    <cellStyle name="Ratio Comma" xfId="2651" xr:uid="{00000000-0005-0000-0000-0000250C0000}"/>
    <cellStyle name="Ratio_Private" xfId="2652" xr:uid="{00000000-0005-0000-0000-0000260C0000}"/>
    <cellStyle name="Revenue" xfId="2653" xr:uid="{00000000-0005-0000-0000-0000270C0000}"/>
    <cellStyle name="SAPBEXaggData" xfId="66" xr:uid="{00000000-0005-0000-0000-0000280C0000}"/>
    <cellStyle name="SAPBEXaggData 10" xfId="545" xr:uid="{00000000-0005-0000-0000-0000290C0000}"/>
    <cellStyle name="SAPBEXaggData 10 10" xfId="4976" xr:uid="{00000000-0005-0000-0000-00002A0C0000}"/>
    <cellStyle name="SAPBEXaggData 10 2" xfId="2654" xr:uid="{00000000-0005-0000-0000-00002B0C0000}"/>
    <cellStyle name="SAPBEXaggData 10 2 2" xfId="7830" xr:uid="{00000000-0005-0000-0000-00002C0C0000}"/>
    <cellStyle name="SAPBEXaggData 10 2 2 2" xfId="23861" xr:uid="{00000000-0005-0000-0000-00002D0C0000}"/>
    <cellStyle name="SAPBEXaggData 10 2 3" xfId="10656" xr:uid="{00000000-0005-0000-0000-00002E0C0000}"/>
    <cellStyle name="SAPBEXaggData 10 2 3 2" xfId="26525" xr:uid="{00000000-0005-0000-0000-00002F0C0000}"/>
    <cellStyle name="SAPBEXaggData 10 2 4" xfId="13205" xr:uid="{00000000-0005-0000-0000-0000300C0000}"/>
    <cellStyle name="SAPBEXaggData 10 2 4 2" xfId="28982" xr:uid="{00000000-0005-0000-0000-0000310C0000}"/>
    <cellStyle name="SAPBEXaggData 10 2 5" xfId="16008" xr:uid="{00000000-0005-0000-0000-0000320C0000}"/>
    <cellStyle name="SAPBEXaggData 10 2 5 2" xfId="31147" xr:uid="{00000000-0005-0000-0000-0000330C0000}"/>
    <cellStyle name="SAPBEXaggData 10 2 6" xfId="18622" xr:uid="{00000000-0005-0000-0000-0000340C0000}"/>
    <cellStyle name="SAPBEXaggData 10 2 6 2" xfId="33570" xr:uid="{00000000-0005-0000-0000-0000350C0000}"/>
    <cellStyle name="SAPBEXaggData 10 2 7" xfId="20966" xr:uid="{00000000-0005-0000-0000-0000360C0000}"/>
    <cellStyle name="SAPBEXaggData 10 2 7 2" xfId="35892" xr:uid="{00000000-0005-0000-0000-0000370C0000}"/>
    <cellStyle name="SAPBEXaggData 10 2 8" xfId="6137" xr:uid="{00000000-0005-0000-0000-0000380C0000}"/>
    <cellStyle name="SAPBEXaggData 10 3" xfId="4864" xr:uid="{00000000-0005-0000-0000-0000390C0000}"/>
    <cellStyle name="SAPBEXaggData 10 3 2" xfId="10019" xr:uid="{00000000-0005-0000-0000-00003A0C0000}"/>
    <cellStyle name="SAPBEXaggData 10 3 2 2" xfId="26010" xr:uid="{00000000-0005-0000-0000-00003B0C0000}"/>
    <cellStyle name="SAPBEXaggData 10 3 3" xfId="12837" xr:uid="{00000000-0005-0000-0000-00003C0C0000}"/>
    <cellStyle name="SAPBEXaggData 10 3 3 2" xfId="28681" xr:uid="{00000000-0005-0000-0000-00003D0C0000}"/>
    <cellStyle name="SAPBEXaggData 10 3 4" xfId="15184" xr:uid="{00000000-0005-0000-0000-00003E0C0000}"/>
    <cellStyle name="SAPBEXaggData 10 3 4 2" xfId="30597" xr:uid="{00000000-0005-0000-0000-00003F0C0000}"/>
    <cellStyle name="SAPBEXaggData 10 3 5" xfId="18160" xr:uid="{00000000-0005-0000-0000-0000400C0000}"/>
    <cellStyle name="SAPBEXaggData 10 3 5 2" xfId="33276" xr:uid="{00000000-0005-0000-0000-0000410C0000}"/>
    <cellStyle name="SAPBEXaggData 10 3 6" xfId="20768" xr:uid="{00000000-0005-0000-0000-0000420C0000}"/>
    <cellStyle name="SAPBEXaggData 10 3 6 2" xfId="35705" xr:uid="{00000000-0005-0000-0000-0000430C0000}"/>
    <cellStyle name="SAPBEXaggData 10 3 7" xfId="5845" xr:uid="{00000000-0005-0000-0000-0000440C0000}"/>
    <cellStyle name="SAPBEXaggData 10 3 7 2" xfId="22859" xr:uid="{00000000-0005-0000-0000-0000450C0000}"/>
    <cellStyle name="SAPBEXaggData 10 4" xfId="5686" xr:uid="{00000000-0005-0000-0000-0000460C0000}"/>
    <cellStyle name="SAPBEXaggData 10 4 2" xfId="22768" xr:uid="{00000000-0005-0000-0000-0000470C0000}"/>
    <cellStyle name="SAPBEXaggData 10 5" xfId="7758" xr:uid="{00000000-0005-0000-0000-0000480C0000}"/>
    <cellStyle name="SAPBEXaggData 10 5 2" xfId="23814" xr:uid="{00000000-0005-0000-0000-0000490C0000}"/>
    <cellStyle name="SAPBEXaggData 10 6" xfId="6761" xr:uid="{00000000-0005-0000-0000-00004A0C0000}"/>
    <cellStyle name="SAPBEXaggData 10 6 2" xfId="23236" xr:uid="{00000000-0005-0000-0000-00004B0C0000}"/>
    <cellStyle name="SAPBEXaggData 10 7" xfId="6964" xr:uid="{00000000-0005-0000-0000-00004C0C0000}"/>
    <cellStyle name="SAPBEXaggData 10 7 2" xfId="23359" xr:uid="{00000000-0005-0000-0000-00004D0C0000}"/>
    <cellStyle name="SAPBEXaggData 10 8" xfId="13467" xr:uid="{00000000-0005-0000-0000-00004E0C0000}"/>
    <cellStyle name="SAPBEXaggData 10 8 2" xfId="29112" xr:uid="{00000000-0005-0000-0000-00004F0C0000}"/>
    <cellStyle name="SAPBEXaggData 10 9" xfId="12946" xr:uid="{00000000-0005-0000-0000-0000500C0000}"/>
    <cellStyle name="SAPBEXaggData 10 9 2" xfId="28779" xr:uid="{00000000-0005-0000-0000-0000510C0000}"/>
    <cellStyle name="SAPBEXaggData 11" xfId="546" xr:uid="{00000000-0005-0000-0000-0000520C0000}"/>
    <cellStyle name="SAPBEXaggData 11 10" xfId="22278" xr:uid="{00000000-0005-0000-0000-0000530C0000}"/>
    <cellStyle name="SAPBEXaggData 11 2" xfId="2655" xr:uid="{00000000-0005-0000-0000-0000540C0000}"/>
    <cellStyle name="SAPBEXaggData 11 2 2" xfId="7831" xr:uid="{00000000-0005-0000-0000-0000550C0000}"/>
    <cellStyle name="SAPBEXaggData 11 2 2 2" xfId="23862" xr:uid="{00000000-0005-0000-0000-0000560C0000}"/>
    <cellStyle name="SAPBEXaggData 11 2 3" xfId="10657" xr:uid="{00000000-0005-0000-0000-0000570C0000}"/>
    <cellStyle name="SAPBEXaggData 11 2 3 2" xfId="26526" xr:uid="{00000000-0005-0000-0000-0000580C0000}"/>
    <cellStyle name="SAPBEXaggData 11 2 4" xfId="12097" xr:uid="{00000000-0005-0000-0000-0000590C0000}"/>
    <cellStyle name="SAPBEXaggData 11 2 4 2" xfId="27941" xr:uid="{00000000-0005-0000-0000-00005A0C0000}"/>
    <cellStyle name="SAPBEXaggData 11 2 5" xfId="16009" xr:uid="{00000000-0005-0000-0000-00005B0C0000}"/>
    <cellStyle name="SAPBEXaggData 11 2 5 2" xfId="31148" xr:uid="{00000000-0005-0000-0000-00005C0C0000}"/>
    <cellStyle name="SAPBEXaggData 11 2 6" xfId="18623" xr:uid="{00000000-0005-0000-0000-00005D0C0000}"/>
    <cellStyle name="SAPBEXaggData 11 2 6 2" xfId="33571" xr:uid="{00000000-0005-0000-0000-00005E0C0000}"/>
    <cellStyle name="SAPBEXaggData 11 2 7" xfId="20967" xr:uid="{00000000-0005-0000-0000-00005F0C0000}"/>
    <cellStyle name="SAPBEXaggData 11 2 7 2" xfId="35893" xr:uid="{00000000-0005-0000-0000-0000600C0000}"/>
    <cellStyle name="SAPBEXaggData 11 2 8" xfId="6138" xr:uid="{00000000-0005-0000-0000-0000610C0000}"/>
    <cellStyle name="SAPBEXaggData 11 3" xfId="4863" xr:uid="{00000000-0005-0000-0000-0000620C0000}"/>
    <cellStyle name="SAPBEXaggData 11 3 2" xfId="10018" xr:uid="{00000000-0005-0000-0000-0000630C0000}"/>
    <cellStyle name="SAPBEXaggData 11 3 2 2" xfId="26009" xr:uid="{00000000-0005-0000-0000-0000640C0000}"/>
    <cellStyle name="SAPBEXaggData 11 3 3" xfId="12836" xr:uid="{00000000-0005-0000-0000-0000650C0000}"/>
    <cellStyle name="SAPBEXaggData 11 3 3 2" xfId="28680" xr:uid="{00000000-0005-0000-0000-0000660C0000}"/>
    <cellStyle name="SAPBEXaggData 11 3 4" xfId="13682" xr:uid="{00000000-0005-0000-0000-0000670C0000}"/>
    <cellStyle name="SAPBEXaggData 11 3 4 2" xfId="29303" xr:uid="{00000000-0005-0000-0000-0000680C0000}"/>
    <cellStyle name="SAPBEXaggData 11 3 5" xfId="18159" xr:uid="{00000000-0005-0000-0000-0000690C0000}"/>
    <cellStyle name="SAPBEXaggData 11 3 5 2" xfId="33275" xr:uid="{00000000-0005-0000-0000-00006A0C0000}"/>
    <cellStyle name="SAPBEXaggData 11 3 6" xfId="20767" xr:uid="{00000000-0005-0000-0000-00006B0C0000}"/>
    <cellStyle name="SAPBEXaggData 11 3 6 2" xfId="35704" xr:uid="{00000000-0005-0000-0000-00006C0C0000}"/>
    <cellStyle name="SAPBEXaggData 11 3 7" xfId="18603" xr:uid="{00000000-0005-0000-0000-00006D0C0000}"/>
    <cellStyle name="SAPBEXaggData 11 3 7 2" xfId="33557" xr:uid="{00000000-0005-0000-0000-00006E0C0000}"/>
    <cellStyle name="SAPBEXaggData 11 4" xfId="5685" xr:uid="{00000000-0005-0000-0000-00006F0C0000}"/>
    <cellStyle name="SAPBEXaggData 11 4 2" xfId="37231" xr:uid="{00000000-0005-0000-0000-0000700C0000}"/>
    <cellStyle name="SAPBEXaggData 11 5" xfId="7757" xr:uid="{00000000-0005-0000-0000-0000710C0000}"/>
    <cellStyle name="SAPBEXaggData 11 6" xfId="15509" xr:uid="{00000000-0005-0000-0000-0000720C0000}"/>
    <cellStyle name="SAPBEXaggData 11 7" xfId="10282" xr:uid="{00000000-0005-0000-0000-0000730C0000}"/>
    <cellStyle name="SAPBEXaggData 11 8" xfId="15976" xr:uid="{00000000-0005-0000-0000-0000740C0000}"/>
    <cellStyle name="SAPBEXaggData 11 9" xfId="18597" xr:uid="{00000000-0005-0000-0000-0000750C0000}"/>
    <cellStyle name="SAPBEXaggData 12" xfId="1777" xr:uid="{00000000-0005-0000-0000-0000760C0000}"/>
    <cellStyle name="SAPBEXaggData 12 10" xfId="23008" xr:uid="{00000000-0005-0000-0000-0000770C0000}"/>
    <cellStyle name="SAPBEXaggData 12 2" xfId="2656" xr:uid="{00000000-0005-0000-0000-0000780C0000}"/>
    <cellStyle name="SAPBEXaggData 12 2 2" xfId="7832" xr:uid="{00000000-0005-0000-0000-0000790C0000}"/>
    <cellStyle name="SAPBEXaggData 12 2 2 2" xfId="23863" xr:uid="{00000000-0005-0000-0000-00007A0C0000}"/>
    <cellStyle name="SAPBEXaggData 12 2 3" xfId="10658" xr:uid="{00000000-0005-0000-0000-00007B0C0000}"/>
    <cellStyle name="SAPBEXaggData 12 2 3 2" xfId="26527" xr:uid="{00000000-0005-0000-0000-00007C0C0000}"/>
    <cellStyle name="SAPBEXaggData 12 2 4" xfId="5933" xr:uid="{00000000-0005-0000-0000-00007D0C0000}"/>
    <cellStyle name="SAPBEXaggData 12 2 4 2" xfId="22909" xr:uid="{00000000-0005-0000-0000-00007E0C0000}"/>
    <cellStyle name="SAPBEXaggData 12 2 5" xfId="16010" xr:uid="{00000000-0005-0000-0000-00007F0C0000}"/>
    <cellStyle name="SAPBEXaggData 12 2 5 2" xfId="31149" xr:uid="{00000000-0005-0000-0000-0000800C0000}"/>
    <cellStyle name="SAPBEXaggData 12 2 6" xfId="18624" xr:uid="{00000000-0005-0000-0000-0000810C0000}"/>
    <cellStyle name="SAPBEXaggData 12 2 6 2" xfId="33572" xr:uid="{00000000-0005-0000-0000-0000820C0000}"/>
    <cellStyle name="SAPBEXaggData 12 2 7" xfId="20968" xr:uid="{00000000-0005-0000-0000-0000830C0000}"/>
    <cellStyle name="SAPBEXaggData 12 2 7 2" xfId="35894" xr:uid="{00000000-0005-0000-0000-0000840C0000}"/>
    <cellStyle name="SAPBEXaggData 12 2 8" xfId="6139" xr:uid="{00000000-0005-0000-0000-0000850C0000}"/>
    <cellStyle name="SAPBEXaggData 12 3" xfId="4862" xr:uid="{00000000-0005-0000-0000-0000860C0000}"/>
    <cellStyle name="SAPBEXaggData 12 3 2" xfId="10017" xr:uid="{00000000-0005-0000-0000-0000870C0000}"/>
    <cellStyle name="SAPBEXaggData 12 3 2 2" xfId="26008" xr:uid="{00000000-0005-0000-0000-0000880C0000}"/>
    <cellStyle name="SAPBEXaggData 12 3 3" xfId="12835" xr:uid="{00000000-0005-0000-0000-0000890C0000}"/>
    <cellStyle name="SAPBEXaggData 12 3 3 2" xfId="28679" xr:uid="{00000000-0005-0000-0000-00008A0C0000}"/>
    <cellStyle name="SAPBEXaggData 12 3 4" xfId="15185" xr:uid="{00000000-0005-0000-0000-00008B0C0000}"/>
    <cellStyle name="SAPBEXaggData 12 3 4 2" xfId="30598" xr:uid="{00000000-0005-0000-0000-00008C0C0000}"/>
    <cellStyle name="SAPBEXaggData 12 3 5" xfId="18158" xr:uid="{00000000-0005-0000-0000-00008D0C0000}"/>
    <cellStyle name="SAPBEXaggData 12 3 5 2" xfId="33274" xr:uid="{00000000-0005-0000-0000-00008E0C0000}"/>
    <cellStyle name="SAPBEXaggData 12 3 6" xfId="20766" xr:uid="{00000000-0005-0000-0000-00008F0C0000}"/>
    <cellStyle name="SAPBEXaggData 12 3 6 2" xfId="35703" xr:uid="{00000000-0005-0000-0000-0000900C0000}"/>
    <cellStyle name="SAPBEXaggData 12 3 7" xfId="14226" xr:uid="{00000000-0005-0000-0000-0000910C0000}"/>
    <cellStyle name="SAPBEXaggData 12 3 7 2" xfId="29764" xr:uid="{00000000-0005-0000-0000-0000920C0000}"/>
    <cellStyle name="SAPBEXaggData 12 4" xfId="7066" xr:uid="{00000000-0005-0000-0000-0000930C0000}"/>
    <cellStyle name="SAPBEXaggData 12 4 2" xfId="37827" xr:uid="{00000000-0005-0000-0000-0000940C0000}"/>
    <cellStyle name="SAPBEXaggData 12 5" xfId="6541" xr:uid="{00000000-0005-0000-0000-0000950C0000}"/>
    <cellStyle name="SAPBEXaggData 12 6" xfId="7032" xr:uid="{00000000-0005-0000-0000-0000960C0000}"/>
    <cellStyle name="SAPBEXaggData 12 7" xfId="15488" xr:uid="{00000000-0005-0000-0000-0000970C0000}"/>
    <cellStyle name="SAPBEXaggData 12 8" xfId="13035" xr:uid="{00000000-0005-0000-0000-0000980C0000}"/>
    <cellStyle name="SAPBEXaggData 12 9" xfId="6974" xr:uid="{00000000-0005-0000-0000-0000990C0000}"/>
    <cellStyle name="SAPBEXaggData 13" xfId="2657" xr:uid="{00000000-0005-0000-0000-00009A0C0000}"/>
    <cellStyle name="SAPBEXaggData 13 2" xfId="4861" xr:uid="{00000000-0005-0000-0000-00009B0C0000}"/>
    <cellStyle name="SAPBEXaggData 13 2 2" xfId="10016" xr:uid="{00000000-0005-0000-0000-00009C0C0000}"/>
    <cellStyle name="SAPBEXaggData 13 2 2 2" xfId="26007" xr:uid="{00000000-0005-0000-0000-00009D0C0000}"/>
    <cellStyle name="SAPBEXaggData 13 2 3" xfId="12834" xr:uid="{00000000-0005-0000-0000-00009E0C0000}"/>
    <cellStyle name="SAPBEXaggData 13 2 3 2" xfId="28678" xr:uid="{00000000-0005-0000-0000-00009F0C0000}"/>
    <cellStyle name="SAPBEXaggData 13 2 4" xfId="13681" xr:uid="{00000000-0005-0000-0000-0000A00C0000}"/>
    <cellStyle name="SAPBEXaggData 13 2 4 2" xfId="29302" xr:uid="{00000000-0005-0000-0000-0000A10C0000}"/>
    <cellStyle name="SAPBEXaggData 13 2 5" xfId="18157" xr:uid="{00000000-0005-0000-0000-0000A20C0000}"/>
    <cellStyle name="SAPBEXaggData 13 2 5 2" xfId="33273" xr:uid="{00000000-0005-0000-0000-0000A30C0000}"/>
    <cellStyle name="SAPBEXaggData 13 2 6" xfId="20765" xr:uid="{00000000-0005-0000-0000-0000A40C0000}"/>
    <cellStyle name="SAPBEXaggData 13 2 6 2" xfId="35702" xr:uid="{00000000-0005-0000-0000-0000A50C0000}"/>
    <cellStyle name="SAPBEXaggData 13 2 7" xfId="20940" xr:uid="{00000000-0005-0000-0000-0000A60C0000}"/>
    <cellStyle name="SAPBEXaggData 13 2 7 2" xfId="35866" xr:uid="{00000000-0005-0000-0000-0000A70C0000}"/>
    <cellStyle name="SAPBEXaggData 13 3" xfId="7833" xr:uid="{00000000-0005-0000-0000-0000A80C0000}"/>
    <cellStyle name="SAPBEXaggData 13 3 2" xfId="23864" xr:uid="{00000000-0005-0000-0000-0000A90C0000}"/>
    <cellStyle name="SAPBEXaggData 13 4" xfId="10659" xr:uid="{00000000-0005-0000-0000-0000AA0C0000}"/>
    <cellStyle name="SAPBEXaggData 13 4 2" xfId="26528" xr:uid="{00000000-0005-0000-0000-0000AB0C0000}"/>
    <cellStyle name="SAPBEXaggData 13 5" xfId="10552" xr:uid="{00000000-0005-0000-0000-0000AC0C0000}"/>
    <cellStyle name="SAPBEXaggData 13 5 2" xfId="26473" xr:uid="{00000000-0005-0000-0000-0000AD0C0000}"/>
    <cellStyle name="SAPBEXaggData 13 6" xfId="16011" xr:uid="{00000000-0005-0000-0000-0000AE0C0000}"/>
    <cellStyle name="SAPBEXaggData 13 6 2" xfId="31150" xr:uid="{00000000-0005-0000-0000-0000AF0C0000}"/>
    <cellStyle name="SAPBEXaggData 13 7" xfId="18625" xr:uid="{00000000-0005-0000-0000-0000B00C0000}"/>
    <cellStyle name="SAPBEXaggData 13 7 2" xfId="33573" xr:uid="{00000000-0005-0000-0000-0000B10C0000}"/>
    <cellStyle name="SAPBEXaggData 14" xfId="2658" xr:uid="{00000000-0005-0000-0000-0000B20C0000}"/>
    <cellStyle name="SAPBEXaggData 14 2" xfId="4860" xr:uid="{00000000-0005-0000-0000-0000B30C0000}"/>
    <cellStyle name="SAPBEXaggData 14 2 2" xfId="10015" xr:uid="{00000000-0005-0000-0000-0000B40C0000}"/>
    <cellStyle name="SAPBEXaggData 14 2 2 2" xfId="26006" xr:uid="{00000000-0005-0000-0000-0000B50C0000}"/>
    <cellStyle name="SAPBEXaggData 14 2 3" xfId="12833" xr:uid="{00000000-0005-0000-0000-0000B60C0000}"/>
    <cellStyle name="SAPBEXaggData 14 2 3 2" xfId="28677" xr:uid="{00000000-0005-0000-0000-0000B70C0000}"/>
    <cellStyle name="SAPBEXaggData 14 2 4" xfId="15186" xr:uid="{00000000-0005-0000-0000-0000B80C0000}"/>
    <cellStyle name="SAPBEXaggData 14 2 4 2" xfId="30599" xr:uid="{00000000-0005-0000-0000-0000B90C0000}"/>
    <cellStyle name="SAPBEXaggData 14 2 5" xfId="18156" xr:uid="{00000000-0005-0000-0000-0000BA0C0000}"/>
    <cellStyle name="SAPBEXaggData 14 2 5 2" xfId="33272" xr:uid="{00000000-0005-0000-0000-0000BB0C0000}"/>
    <cellStyle name="SAPBEXaggData 14 2 6" xfId="20764" xr:uid="{00000000-0005-0000-0000-0000BC0C0000}"/>
    <cellStyle name="SAPBEXaggData 14 2 6 2" xfId="35701" xr:uid="{00000000-0005-0000-0000-0000BD0C0000}"/>
    <cellStyle name="SAPBEXaggData 14 2 7" xfId="5808" xr:uid="{00000000-0005-0000-0000-0000BE0C0000}"/>
    <cellStyle name="SAPBEXaggData 14 2 7 2" xfId="22836" xr:uid="{00000000-0005-0000-0000-0000BF0C0000}"/>
    <cellStyle name="SAPBEXaggData 14 3" xfId="7834" xr:uid="{00000000-0005-0000-0000-0000C00C0000}"/>
    <cellStyle name="SAPBEXaggData 14 3 2" xfId="23865" xr:uid="{00000000-0005-0000-0000-0000C10C0000}"/>
    <cellStyle name="SAPBEXaggData 14 4" xfId="10660" xr:uid="{00000000-0005-0000-0000-0000C20C0000}"/>
    <cellStyle name="SAPBEXaggData 14 4 2" xfId="26529" xr:uid="{00000000-0005-0000-0000-0000C30C0000}"/>
    <cellStyle name="SAPBEXaggData 14 5" xfId="14258" xr:uid="{00000000-0005-0000-0000-0000C40C0000}"/>
    <cellStyle name="SAPBEXaggData 14 5 2" xfId="29781" xr:uid="{00000000-0005-0000-0000-0000C50C0000}"/>
    <cellStyle name="SAPBEXaggData 14 6" xfId="16012" xr:uid="{00000000-0005-0000-0000-0000C60C0000}"/>
    <cellStyle name="SAPBEXaggData 14 6 2" xfId="31151" xr:uid="{00000000-0005-0000-0000-0000C70C0000}"/>
    <cellStyle name="SAPBEXaggData 14 7" xfId="18626" xr:uid="{00000000-0005-0000-0000-0000C80C0000}"/>
    <cellStyle name="SAPBEXaggData 14 7 2" xfId="33574" xr:uid="{00000000-0005-0000-0000-0000C90C0000}"/>
    <cellStyle name="SAPBEXaggData 15" xfId="2659" xr:uid="{00000000-0005-0000-0000-0000CA0C0000}"/>
    <cellStyle name="SAPBEXaggData 15 2" xfId="4859" xr:uid="{00000000-0005-0000-0000-0000CB0C0000}"/>
    <cellStyle name="SAPBEXaggData 15 2 2" xfId="10014" xr:uid="{00000000-0005-0000-0000-0000CC0C0000}"/>
    <cellStyle name="SAPBEXaggData 15 2 2 2" xfId="26005" xr:uid="{00000000-0005-0000-0000-0000CD0C0000}"/>
    <cellStyle name="SAPBEXaggData 15 2 3" xfId="12832" xr:uid="{00000000-0005-0000-0000-0000CE0C0000}"/>
    <cellStyle name="SAPBEXaggData 15 2 3 2" xfId="28676" xr:uid="{00000000-0005-0000-0000-0000CF0C0000}"/>
    <cellStyle name="SAPBEXaggData 15 2 4" xfId="13680" xr:uid="{00000000-0005-0000-0000-0000D00C0000}"/>
    <cellStyle name="SAPBEXaggData 15 2 4 2" xfId="29301" xr:uid="{00000000-0005-0000-0000-0000D10C0000}"/>
    <cellStyle name="SAPBEXaggData 15 2 5" xfId="18155" xr:uid="{00000000-0005-0000-0000-0000D20C0000}"/>
    <cellStyle name="SAPBEXaggData 15 2 5 2" xfId="33271" xr:uid="{00000000-0005-0000-0000-0000D30C0000}"/>
    <cellStyle name="SAPBEXaggData 15 2 6" xfId="20763" xr:uid="{00000000-0005-0000-0000-0000D40C0000}"/>
    <cellStyle name="SAPBEXaggData 15 2 6 2" xfId="35700" xr:uid="{00000000-0005-0000-0000-0000D50C0000}"/>
    <cellStyle name="SAPBEXaggData 15 2 7" xfId="18452" xr:uid="{00000000-0005-0000-0000-0000D60C0000}"/>
    <cellStyle name="SAPBEXaggData 15 2 7 2" xfId="33488" xr:uid="{00000000-0005-0000-0000-0000D70C0000}"/>
    <cellStyle name="SAPBEXaggData 15 3" xfId="7835" xr:uid="{00000000-0005-0000-0000-0000D80C0000}"/>
    <cellStyle name="SAPBEXaggData 15 3 2" xfId="23866" xr:uid="{00000000-0005-0000-0000-0000D90C0000}"/>
    <cellStyle name="SAPBEXaggData 15 4" xfId="10661" xr:uid="{00000000-0005-0000-0000-0000DA0C0000}"/>
    <cellStyle name="SAPBEXaggData 15 4 2" xfId="26530" xr:uid="{00000000-0005-0000-0000-0000DB0C0000}"/>
    <cellStyle name="SAPBEXaggData 15 5" xfId="10416" xr:uid="{00000000-0005-0000-0000-0000DC0C0000}"/>
    <cellStyle name="SAPBEXaggData 15 5 2" xfId="26339" xr:uid="{00000000-0005-0000-0000-0000DD0C0000}"/>
    <cellStyle name="SAPBEXaggData 15 6" xfId="16013" xr:uid="{00000000-0005-0000-0000-0000DE0C0000}"/>
    <cellStyle name="SAPBEXaggData 15 6 2" xfId="31152" xr:uid="{00000000-0005-0000-0000-0000DF0C0000}"/>
    <cellStyle name="SAPBEXaggData 15 7" xfId="18627" xr:uid="{00000000-0005-0000-0000-0000E00C0000}"/>
    <cellStyle name="SAPBEXaggData 15 7 2" xfId="33575" xr:uid="{00000000-0005-0000-0000-0000E10C0000}"/>
    <cellStyle name="SAPBEXaggData 16" xfId="2660" xr:uid="{00000000-0005-0000-0000-0000E20C0000}"/>
    <cellStyle name="SAPBEXaggData 16 2" xfId="4858" xr:uid="{00000000-0005-0000-0000-0000E30C0000}"/>
    <cellStyle name="SAPBEXaggData 16 2 2" xfId="10013" xr:uid="{00000000-0005-0000-0000-0000E40C0000}"/>
    <cellStyle name="SAPBEXaggData 16 2 2 2" xfId="26004" xr:uid="{00000000-0005-0000-0000-0000E50C0000}"/>
    <cellStyle name="SAPBEXaggData 16 2 3" xfId="12831" xr:uid="{00000000-0005-0000-0000-0000E60C0000}"/>
    <cellStyle name="SAPBEXaggData 16 2 3 2" xfId="28675" xr:uid="{00000000-0005-0000-0000-0000E70C0000}"/>
    <cellStyle name="SAPBEXaggData 16 2 4" xfId="15187" xr:uid="{00000000-0005-0000-0000-0000E80C0000}"/>
    <cellStyle name="SAPBEXaggData 16 2 4 2" xfId="30600" xr:uid="{00000000-0005-0000-0000-0000E90C0000}"/>
    <cellStyle name="SAPBEXaggData 16 2 5" xfId="18154" xr:uid="{00000000-0005-0000-0000-0000EA0C0000}"/>
    <cellStyle name="SAPBEXaggData 16 2 5 2" xfId="33270" xr:uid="{00000000-0005-0000-0000-0000EB0C0000}"/>
    <cellStyle name="SAPBEXaggData 16 2 6" xfId="20762" xr:uid="{00000000-0005-0000-0000-0000EC0C0000}"/>
    <cellStyle name="SAPBEXaggData 16 2 6 2" xfId="35699" xr:uid="{00000000-0005-0000-0000-0000ED0C0000}"/>
    <cellStyle name="SAPBEXaggData 16 2 7" xfId="13427" xr:uid="{00000000-0005-0000-0000-0000EE0C0000}"/>
    <cellStyle name="SAPBEXaggData 16 2 7 2" xfId="29090" xr:uid="{00000000-0005-0000-0000-0000EF0C0000}"/>
    <cellStyle name="SAPBEXaggData 16 3" xfId="7836" xr:uid="{00000000-0005-0000-0000-0000F00C0000}"/>
    <cellStyle name="SAPBEXaggData 16 3 2" xfId="23867" xr:uid="{00000000-0005-0000-0000-0000F10C0000}"/>
    <cellStyle name="SAPBEXaggData 16 4" xfId="10662" xr:uid="{00000000-0005-0000-0000-0000F20C0000}"/>
    <cellStyle name="SAPBEXaggData 16 4 2" xfId="26531" xr:uid="{00000000-0005-0000-0000-0000F30C0000}"/>
    <cellStyle name="SAPBEXaggData 16 5" xfId="5934" xr:uid="{00000000-0005-0000-0000-0000F40C0000}"/>
    <cellStyle name="SAPBEXaggData 16 5 2" xfId="22910" xr:uid="{00000000-0005-0000-0000-0000F50C0000}"/>
    <cellStyle name="SAPBEXaggData 16 6" xfId="16014" xr:uid="{00000000-0005-0000-0000-0000F60C0000}"/>
    <cellStyle name="SAPBEXaggData 16 6 2" xfId="31153" xr:uid="{00000000-0005-0000-0000-0000F70C0000}"/>
    <cellStyle name="SAPBEXaggData 16 7" xfId="18628" xr:uid="{00000000-0005-0000-0000-0000F80C0000}"/>
    <cellStyle name="SAPBEXaggData 16 7 2" xfId="33576" xr:uid="{00000000-0005-0000-0000-0000F90C0000}"/>
    <cellStyle name="SAPBEXaggData 17" xfId="2661" xr:uid="{00000000-0005-0000-0000-0000FA0C0000}"/>
    <cellStyle name="SAPBEXaggData 17 2" xfId="4857" xr:uid="{00000000-0005-0000-0000-0000FB0C0000}"/>
    <cellStyle name="SAPBEXaggData 17 2 2" xfId="10012" xr:uid="{00000000-0005-0000-0000-0000FC0C0000}"/>
    <cellStyle name="SAPBEXaggData 17 2 2 2" xfId="26003" xr:uid="{00000000-0005-0000-0000-0000FD0C0000}"/>
    <cellStyle name="SAPBEXaggData 17 2 3" xfId="12830" xr:uid="{00000000-0005-0000-0000-0000FE0C0000}"/>
    <cellStyle name="SAPBEXaggData 17 2 3 2" xfId="28674" xr:uid="{00000000-0005-0000-0000-0000FF0C0000}"/>
    <cellStyle name="SAPBEXaggData 17 2 4" xfId="13679" xr:uid="{00000000-0005-0000-0000-0000000D0000}"/>
    <cellStyle name="SAPBEXaggData 17 2 4 2" xfId="29300" xr:uid="{00000000-0005-0000-0000-0000010D0000}"/>
    <cellStyle name="SAPBEXaggData 17 2 5" xfId="18153" xr:uid="{00000000-0005-0000-0000-0000020D0000}"/>
    <cellStyle name="SAPBEXaggData 17 2 5 2" xfId="33269" xr:uid="{00000000-0005-0000-0000-0000030D0000}"/>
    <cellStyle name="SAPBEXaggData 17 2 6" xfId="20761" xr:uid="{00000000-0005-0000-0000-0000040D0000}"/>
    <cellStyle name="SAPBEXaggData 17 2 6 2" xfId="35698" xr:uid="{00000000-0005-0000-0000-0000050D0000}"/>
    <cellStyle name="SAPBEXaggData 17 2 7" xfId="6714" xr:uid="{00000000-0005-0000-0000-0000060D0000}"/>
    <cellStyle name="SAPBEXaggData 17 2 7 2" xfId="23203" xr:uid="{00000000-0005-0000-0000-0000070D0000}"/>
    <cellStyle name="SAPBEXaggData 17 3" xfId="7837" xr:uid="{00000000-0005-0000-0000-0000080D0000}"/>
    <cellStyle name="SAPBEXaggData 17 3 2" xfId="23868" xr:uid="{00000000-0005-0000-0000-0000090D0000}"/>
    <cellStyle name="SAPBEXaggData 17 4" xfId="10663" xr:uid="{00000000-0005-0000-0000-00000A0D0000}"/>
    <cellStyle name="SAPBEXaggData 17 4 2" xfId="26532" xr:uid="{00000000-0005-0000-0000-00000B0D0000}"/>
    <cellStyle name="SAPBEXaggData 17 5" xfId="15482" xr:uid="{00000000-0005-0000-0000-00000C0D0000}"/>
    <cellStyle name="SAPBEXaggData 17 5 2" xfId="30846" xr:uid="{00000000-0005-0000-0000-00000D0D0000}"/>
    <cellStyle name="SAPBEXaggData 17 6" xfId="16015" xr:uid="{00000000-0005-0000-0000-00000E0D0000}"/>
    <cellStyle name="SAPBEXaggData 17 6 2" xfId="31154" xr:uid="{00000000-0005-0000-0000-00000F0D0000}"/>
    <cellStyle name="SAPBEXaggData 17 7" xfId="18629" xr:uid="{00000000-0005-0000-0000-0000100D0000}"/>
    <cellStyle name="SAPBEXaggData 17 7 2" xfId="33577" xr:uid="{00000000-0005-0000-0000-0000110D0000}"/>
    <cellStyle name="SAPBEXaggData 18" xfId="4914" xr:uid="{00000000-0005-0000-0000-0000120D0000}"/>
    <cellStyle name="SAPBEXaggData 18 2" xfId="10069" xr:uid="{00000000-0005-0000-0000-0000130D0000}"/>
    <cellStyle name="SAPBEXaggData 18 2 2" xfId="26051" xr:uid="{00000000-0005-0000-0000-0000140D0000}"/>
    <cellStyle name="SAPBEXaggData 18 3" xfId="12887" xr:uid="{00000000-0005-0000-0000-0000150D0000}"/>
    <cellStyle name="SAPBEXaggData 18 3 2" xfId="28728" xr:uid="{00000000-0005-0000-0000-0000160D0000}"/>
    <cellStyle name="SAPBEXaggData 18 4" xfId="10132" xr:uid="{00000000-0005-0000-0000-0000170D0000}"/>
    <cellStyle name="SAPBEXaggData 18 4 2" xfId="26103" xr:uid="{00000000-0005-0000-0000-0000180D0000}"/>
    <cellStyle name="SAPBEXaggData 18 5" xfId="18208" xr:uid="{00000000-0005-0000-0000-0000190D0000}"/>
    <cellStyle name="SAPBEXaggData 18 5 2" xfId="33314" xr:uid="{00000000-0005-0000-0000-00001A0D0000}"/>
    <cellStyle name="SAPBEXaggData 18 6" xfId="20815" xr:uid="{00000000-0005-0000-0000-00001B0D0000}"/>
    <cellStyle name="SAPBEXaggData 18 6 2" xfId="35748" xr:uid="{00000000-0005-0000-0000-00001C0D0000}"/>
    <cellStyle name="SAPBEXaggData 18 7" xfId="20959" xr:uid="{00000000-0005-0000-0000-00001D0D0000}"/>
    <cellStyle name="SAPBEXaggData 18 7 2" xfId="35885" xr:uid="{00000000-0005-0000-0000-00001E0D0000}"/>
    <cellStyle name="SAPBEXaggData 19" xfId="6017" xr:uid="{00000000-0005-0000-0000-00001F0D0000}"/>
    <cellStyle name="SAPBEXaggData 19 2" xfId="22982" xr:uid="{00000000-0005-0000-0000-0000200D0000}"/>
    <cellStyle name="SAPBEXaggData 2" xfId="547" xr:uid="{00000000-0005-0000-0000-0000210D0000}"/>
    <cellStyle name="SAPBEXaggData 2 10" xfId="12979" xr:uid="{00000000-0005-0000-0000-0000220D0000}"/>
    <cellStyle name="SAPBEXaggData 2 11" xfId="10615" xr:uid="{00000000-0005-0000-0000-0000230D0000}"/>
    <cellStyle name="SAPBEXaggData 2 12" xfId="7050" xr:uid="{00000000-0005-0000-0000-0000240D0000}"/>
    <cellStyle name="SAPBEXaggData 2 13" xfId="22279" xr:uid="{00000000-0005-0000-0000-0000250D0000}"/>
    <cellStyle name="SAPBEXaggData 2 14" xfId="37931" xr:uid="{00000000-0005-0000-0000-0000260D0000}"/>
    <cellStyle name="SAPBEXaggData 2 2" xfId="548" xr:uid="{00000000-0005-0000-0000-0000270D0000}"/>
    <cellStyle name="SAPBEXaggData 2 2 10" xfId="4977" xr:uid="{00000000-0005-0000-0000-0000280D0000}"/>
    <cellStyle name="SAPBEXaggData 2 2 11" xfId="37932" xr:uid="{00000000-0005-0000-0000-0000290D0000}"/>
    <cellStyle name="SAPBEXaggData 2 2 2" xfId="2663" xr:uid="{00000000-0005-0000-0000-00002A0D0000}"/>
    <cellStyle name="SAPBEXaggData 2 2 2 2" xfId="7839" xr:uid="{00000000-0005-0000-0000-00002B0D0000}"/>
    <cellStyle name="SAPBEXaggData 2 2 2 2 2" xfId="23870" xr:uid="{00000000-0005-0000-0000-00002C0D0000}"/>
    <cellStyle name="SAPBEXaggData 2 2 2 3" xfId="10665" xr:uid="{00000000-0005-0000-0000-00002D0D0000}"/>
    <cellStyle name="SAPBEXaggData 2 2 2 3 2" xfId="26534" xr:uid="{00000000-0005-0000-0000-00002E0D0000}"/>
    <cellStyle name="SAPBEXaggData 2 2 2 4" xfId="13795" xr:uid="{00000000-0005-0000-0000-00002F0D0000}"/>
    <cellStyle name="SAPBEXaggData 2 2 2 4 2" xfId="29383" xr:uid="{00000000-0005-0000-0000-0000300D0000}"/>
    <cellStyle name="SAPBEXaggData 2 2 2 5" xfId="16017" xr:uid="{00000000-0005-0000-0000-0000310D0000}"/>
    <cellStyle name="SAPBEXaggData 2 2 2 5 2" xfId="31156" xr:uid="{00000000-0005-0000-0000-0000320D0000}"/>
    <cellStyle name="SAPBEXaggData 2 2 2 6" xfId="18631" xr:uid="{00000000-0005-0000-0000-0000330D0000}"/>
    <cellStyle name="SAPBEXaggData 2 2 2 6 2" xfId="33579" xr:uid="{00000000-0005-0000-0000-0000340D0000}"/>
    <cellStyle name="SAPBEXaggData 2 2 2 7" xfId="20975" xr:uid="{00000000-0005-0000-0000-0000350D0000}"/>
    <cellStyle name="SAPBEXaggData 2 2 2 7 2" xfId="35901" xr:uid="{00000000-0005-0000-0000-0000360D0000}"/>
    <cellStyle name="SAPBEXaggData 2 2 2 8" xfId="6141" xr:uid="{00000000-0005-0000-0000-0000370D0000}"/>
    <cellStyle name="SAPBEXaggData 2 2 3" xfId="4855" xr:uid="{00000000-0005-0000-0000-0000380D0000}"/>
    <cellStyle name="SAPBEXaggData 2 2 3 2" xfId="10010" xr:uid="{00000000-0005-0000-0000-0000390D0000}"/>
    <cellStyle name="SAPBEXaggData 2 2 3 2 2" xfId="26001" xr:uid="{00000000-0005-0000-0000-00003A0D0000}"/>
    <cellStyle name="SAPBEXaggData 2 2 3 3" xfId="12828" xr:uid="{00000000-0005-0000-0000-00003B0D0000}"/>
    <cellStyle name="SAPBEXaggData 2 2 3 3 2" xfId="28672" xr:uid="{00000000-0005-0000-0000-00003C0D0000}"/>
    <cellStyle name="SAPBEXaggData 2 2 3 4" xfId="13678" xr:uid="{00000000-0005-0000-0000-00003D0D0000}"/>
    <cellStyle name="SAPBEXaggData 2 2 3 4 2" xfId="29299" xr:uid="{00000000-0005-0000-0000-00003E0D0000}"/>
    <cellStyle name="SAPBEXaggData 2 2 3 5" xfId="18151" xr:uid="{00000000-0005-0000-0000-00003F0D0000}"/>
    <cellStyle name="SAPBEXaggData 2 2 3 5 2" xfId="33267" xr:uid="{00000000-0005-0000-0000-0000400D0000}"/>
    <cellStyle name="SAPBEXaggData 2 2 3 6" xfId="20759" xr:uid="{00000000-0005-0000-0000-0000410D0000}"/>
    <cellStyle name="SAPBEXaggData 2 2 3 6 2" xfId="35696" xr:uid="{00000000-0005-0000-0000-0000420D0000}"/>
    <cellStyle name="SAPBEXaggData 2 2 3 7" xfId="10378" xr:uid="{00000000-0005-0000-0000-0000430D0000}"/>
    <cellStyle name="SAPBEXaggData 2 2 3 7 2" xfId="26316" xr:uid="{00000000-0005-0000-0000-0000440D0000}"/>
    <cellStyle name="SAPBEXaggData 2 2 4" xfId="6065" xr:uid="{00000000-0005-0000-0000-0000450D0000}"/>
    <cellStyle name="SAPBEXaggData 2 2 4 2" xfId="23006" xr:uid="{00000000-0005-0000-0000-0000460D0000}"/>
    <cellStyle name="SAPBEXaggData 2 2 5" xfId="7755" xr:uid="{00000000-0005-0000-0000-0000470D0000}"/>
    <cellStyle name="SAPBEXaggData 2 2 5 2" xfId="23813" xr:uid="{00000000-0005-0000-0000-0000480D0000}"/>
    <cellStyle name="SAPBEXaggData 2 2 6" xfId="13012" xr:uid="{00000000-0005-0000-0000-0000490D0000}"/>
    <cellStyle name="SAPBEXaggData 2 2 6 2" xfId="28812" xr:uid="{00000000-0005-0000-0000-00004A0D0000}"/>
    <cellStyle name="SAPBEXaggData 2 2 7" xfId="10286" xr:uid="{00000000-0005-0000-0000-00004B0D0000}"/>
    <cellStyle name="SAPBEXaggData 2 2 7 2" xfId="26230" xr:uid="{00000000-0005-0000-0000-00004C0D0000}"/>
    <cellStyle name="SAPBEXaggData 2 2 8" xfId="5238" xr:uid="{00000000-0005-0000-0000-00004D0D0000}"/>
    <cellStyle name="SAPBEXaggData 2 2 8 2" xfId="22553" xr:uid="{00000000-0005-0000-0000-00004E0D0000}"/>
    <cellStyle name="SAPBEXaggData 2 2 9" xfId="11777" xr:uid="{00000000-0005-0000-0000-00004F0D0000}"/>
    <cellStyle name="SAPBEXaggData 2 2 9 2" xfId="27643" xr:uid="{00000000-0005-0000-0000-0000500D0000}"/>
    <cellStyle name="SAPBEXaggData 2 3" xfId="1778" xr:uid="{00000000-0005-0000-0000-0000510D0000}"/>
    <cellStyle name="SAPBEXaggData 2 3 2" xfId="7067" xr:uid="{00000000-0005-0000-0000-0000520D0000}"/>
    <cellStyle name="SAPBEXaggData 2 3 2 2" xfId="37828" xr:uid="{00000000-0005-0000-0000-0000530D0000}"/>
    <cellStyle name="SAPBEXaggData 2 3 3" xfId="6540" xr:uid="{00000000-0005-0000-0000-0000540D0000}"/>
    <cellStyle name="SAPBEXaggData 2 3 4" xfId="6773" xr:uid="{00000000-0005-0000-0000-0000550D0000}"/>
    <cellStyle name="SAPBEXaggData 2 3 5" xfId="13037" xr:uid="{00000000-0005-0000-0000-0000560D0000}"/>
    <cellStyle name="SAPBEXaggData 2 3 6" xfId="15800" xr:uid="{00000000-0005-0000-0000-0000570D0000}"/>
    <cellStyle name="SAPBEXaggData 2 3 7" xfId="6648" xr:uid="{00000000-0005-0000-0000-0000580D0000}"/>
    <cellStyle name="SAPBEXaggData 2 3 8" xfId="23009" xr:uid="{00000000-0005-0000-0000-0000590D0000}"/>
    <cellStyle name="SAPBEXaggData 2 4" xfId="1779" xr:uid="{00000000-0005-0000-0000-00005A0D0000}"/>
    <cellStyle name="SAPBEXaggData 2 4 2" xfId="7068" xr:uid="{00000000-0005-0000-0000-00005B0D0000}"/>
    <cellStyle name="SAPBEXaggData 2 4 2 2" xfId="37829" xr:uid="{00000000-0005-0000-0000-00005C0D0000}"/>
    <cellStyle name="SAPBEXaggData 2 4 3" xfId="6539" xr:uid="{00000000-0005-0000-0000-00005D0D0000}"/>
    <cellStyle name="SAPBEXaggData 2 4 4" xfId="15093" xr:uid="{00000000-0005-0000-0000-00005E0D0000}"/>
    <cellStyle name="SAPBEXaggData 2 4 5" xfId="14039" xr:uid="{00000000-0005-0000-0000-00005F0D0000}"/>
    <cellStyle name="SAPBEXaggData 2 4 6" xfId="12965" xr:uid="{00000000-0005-0000-0000-0000600D0000}"/>
    <cellStyle name="SAPBEXaggData 2 4 7" xfId="13706" xr:uid="{00000000-0005-0000-0000-0000610D0000}"/>
    <cellStyle name="SAPBEXaggData 2 4 8" xfId="23010" xr:uid="{00000000-0005-0000-0000-0000620D0000}"/>
    <cellStyle name="SAPBEXaggData 2 5" xfId="2662" xr:uid="{00000000-0005-0000-0000-0000630D0000}"/>
    <cellStyle name="SAPBEXaggData 2 5 2" xfId="7838" xr:uid="{00000000-0005-0000-0000-0000640D0000}"/>
    <cellStyle name="SAPBEXaggData 2 5 2 2" xfId="23869" xr:uid="{00000000-0005-0000-0000-0000650D0000}"/>
    <cellStyle name="SAPBEXaggData 2 5 3" xfId="10664" xr:uid="{00000000-0005-0000-0000-0000660D0000}"/>
    <cellStyle name="SAPBEXaggData 2 5 3 2" xfId="26533" xr:uid="{00000000-0005-0000-0000-0000670D0000}"/>
    <cellStyle name="SAPBEXaggData 2 5 4" xfId="14259" xr:uid="{00000000-0005-0000-0000-0000680D0000}"/>
    <cellStyle name="SAPBEXaggData 2 5 4 2" xfId="29782" xr:uid="{00000000-0005-0000-0000-0000690D0000}"/>
    <cellStyle name="SAPBEXaggData 2 5 5" xfId="16016" xr:uid="{00000000-0005-0000-0000-00006A0D0000}"/>
    <cellStyle name="SAPBEXaggData 2 5 5 2" xfId="31155" xr:uid="{00000000-0005-0000-0000-00006B0D0000}"/>
    <cellStyle name="SAPBEXaggData 2 5 6" xfId="18630" xr:uid="{00000000-0005-0000-0000-00006C0D0000}"/>
    <cellStyle name="SAPBEXaggData 2 5 6 2" xfId="33578" xr:uid="{00000000-0005-0000-0000-00006D0D0000}"/>
    <cellStyle name="SAPBEXaggData 2 5 7" xfId="20974" xr:uid="{00000000-0005-0000-0000-00006E0D0000}"/>
    <cellStyle name="SAPBEXaggData 2 5 7 2" xfId="35900" xr:uid="{00000000-0005-0000-0000-00006F0D0000}"/>
    <cellStyle name="SAPBEXaggData 2 5 8" xfId="6140" xr:uid="{00000000-0005-0000-0000-0000700D0000}"/>
    <cellStyle name="SAPBEXaggData 2 6" xfId="4856" xr:uid="{00000000-0005-0000-0000-0000710D0000}"/>
    <cellStyle name="SAPBEXaggData 2 6 2" xfId="10011" xr:uid="{00000000-0005-0000-0000-0000720D0000}"/>
    <cellStyle name="SAPBEXaggData 2 6 2 2" xfId="26002" xr:uid="{00000000-0005-0000-0000-0000730D0000}"/>
    <cellStyle name="SAPBEXaggData 2 6 3" xfId="12829" xr:uid="{00000000-0005-0000-0000-0000740D0000}"/>
    <cellStyle name="SAPBEXaggData 2 6 3 2" xfId="28673" xr:uid="{00000000-0005-0000-0000-0000750D0000}"/>
    <cellStyle name="SAPBEXaggData 2 6 4" xfId="15188" xr:uid="{00000000-0005-0000-0000-0000760D0000}"/>
    <cellStyle name="SAPBEXaggData 2 6 4 2" xfId="30601" xr:uid="{00000000-0005-0000-0000-0000770D0000}"/>
    <cellStyle name="SAPBEXaggData 2 6 5" xfId="18152" xr:uid="{00000000-0005-0000-0000-0000780D0000}"/>
    <cellStyle name="SAPBEXaggData 2 6 5 2" xfId="33268" xr:uid="{00000000-0005-0000-0000-0000790D0000}"/>
    <cellStyle name="SAPBEXaggData 2 6 6" xfId="20760" xr:uid="{00000000-0005-0000-0000-00007A0D0000}"/>
    <cellStyle name="SAPBEXaggData 2 6 6 2" xfId="35697" xr:uid="{00000000-0005-0000-0000-00007B0D0000}"/>
    <cellStyle name="SAPBEXaggData 2 6 7" xfId="13921" xr:uid="{00000000-0005-0000-0000-00007C0D0000}"/>
    <cellStyle name="SAPBEXaggData 2 6 7 2" xfId="29506" xr:uid="{00000000-0005-0000-0000-00007D0D0000}"/>
    <cellStyle name="SAPBEXaggData 2 7" xfId="5684" xr:uid="{00000000-0005-0000-0000-00007E0D0000}"/>
    <cellStyle name="SAPBEXaggData 2 7 2" xfId="37230" xr:uid="{00000000-0005-0000-0000-00007F0D0000}"/>
    <cellStyle name="SAPBEXaggData 2 8" xfId="7756" xr:uid="{00000000-0005-0000-0000-0000800D0000}"/>
    <cellStyle name="SAPBEXaggData 2 9" xfId="13282" xr:uid="{00000000-0005-0000-0000-0000810D0000}"/>
    <cellStyle name="SAPBEXaggData 20" xfId="7184" xr:uid="{00000000-0005-0000-0000-0000820D0000}"/>
    <cellStyle name="SAPBEXaggData 20 2" xfId="23463" xr:uid="{00000000-0005-0000-0000-0000830D0000}"/>
    <cellStyle name="SAPBEXaggData 21" xfId="13279" xr:uid="{00000000-0005-0000-0000-0000840D0000}"/>
    <cellStyle name="SAPBEXaggData 21 2" xfId="29023" xr:uid="{00000000-0005-0000-0000-0000850D0000}"/>
    <cellStyle name="SAPBEXaggData 22" xfId="5797" xr:uid="{00000000-0005-0000-0000-0000860D0000}"/>
    <cellStyle name="SAPBEXaggData 22 2" xfId="22832" xr:uid="{00000000-0005-0000-0000-0000870D0000}"/>
    <cellStyle name="SAPBEXaggData 23" xfId="5710" xr:uid="{00000000-0005-0000-0000-0000880D0000}"/>
    <cellStyle name="SAPBEXaggData 23 2" xfId="22776" xr:uid="{00000000-0005-0000-0000-0000890D0000}"/>
    <cellStyle name="SAPBEXaggData 3" xfId="549" xr:uid="{00000000-0005-0000-0000-00008A0D0000}"/>
    <cellStyle name="SAPBEXaggData 3 10" xfId="5812" xr:uid="{00000000-0005-0000-0000-00008B0D0000}"/>
    <cellStyle name="SAPBEXaggData 3 11" xfId="10623" xr:uid="{00000000-0005-0000-0000-00008C0D0000}"/>
    <cellStyle name="SAPBEXaggData 3 12" xfId="22280" xr:uid="{00000000-0005-0000-0000-00008D0D0000}"/>
    <cellStyle name="SAPBEXaggData 3 2" xfId="550" xr:uid="{00000000-0005-0000-0000-00008E0D0000}"/>
    <cellStyle name="SAPBEXaggData 3 2 10" xfId="15115" xr:uid="{00000000-0005-0000-0000-00008F0D0000}"/>
    <cellStyle name="SAPBEXaggData 3 2 11" xfId="22281" xr:uid="{00000000-0005-0000-0000-0000900D0000}"/>
    <cellStyle name="SAPBEXaggData 3 2 2" xfId="551" xr:uid="{00000000-0005-0000-0000-0000910D0000}"/>
    <cellStyle name="SAPBEXaggData 3 2 2 2" xfId="5223" xr:uid="{00000000-0005-0000-0000-0000920D0000}"/>
    <cellStyle name="SAPBEXaggData 3 2 2 2 2" xfId="37816" xr:uid="{00000000-0005-0000-0000-0000930D0000}"/>
    <cellStyle name="SAPBEXaggData 3 2 2 3" xfId="7752" xr:uid="{00000000-0005-0000-0000-0000940D0000}"/>
    <cellStyle name="SAPBEXaggData 3 2 2 4" xfId="5691" xr:uid="{00000000-0005-0000-0000-0000950D0000}"/>
    <cellStyle name="SAPBEXaggData 3 2 2 5" xfId="6639" xr:uid="{00000000-0005-0000-0000-0000960D0000}"/>
    <cellStyle name="SAPBEXaggData 3 2 2 6" xfId="10647" xr:uid="{00000000-0005-0000-0000-0000970D0000}"/>
    <cellStyle name="SAPBEXaggData 3 2 2 7" xfId="11804" xr:uid="{00000000-0005-0000-0000-0000980D0000}"/>
    <cellStyle name="SAPBEXaggData 3 2 2 8" xfId="22282" xr:uid="{00000000-0005-0000-0000-0000990D0000}"/>
    <cellStyle name="SAPBEXaggData 3 2 3" xfId="2665" xr:uid="{00000000-0005-0000-0000-00009A0D0000}"/>
    <cellStyle name="SAPBEXaggData 3 2 3 2" xfId="7841" xr:uid="{00000000-0005-0000-0000-00009B0D0000}"/>
    <cellStyle name="SAPBEXaggData 3 2 3 2 2" xfId="23872" xr:uid="{00000000-0005-0000-0000-00009C0D0000}"/>
    <cellStyle name="SAPBEXaggData 3 2 3 3" xfId="10667" xr:uid="{00000000-0005-0000-0000-00009D0D0000}"/>
    <cellStyle name="SAPBEXaggData 3 2 3 3 2" xfId="26536" xr:uid="{00000000-0005-0000-0000-00009E0D0000}"/>
    <cellStyle name="SAPBEXaggData 3 2 3 4" xfId="10550" xr:uid="{00000000-0005-0000-0000-00009F0D0000}"/>
    <cellStyle name="SAPBEXaggData 3 2 3 4 2" xfId="26471" xr:uid="{00000000-0005-0000-0000-0000A00D0000}"/>
    <cellStyle name="SAPBEXaggData 3 2 3 5" xfId="16019" xr:uid="{00000000-0005-0000-0000-0000A10D0000}"/>
    <cellStyle name="SAPBEXaggData 3 2 3 5 2" xfId="31158" xr:uid="{00000000-0005-0000-0000-0000A20D0000}"/>
    <cellStyle name="SAPBEXaggData 3 2 3 6" xfId="18633" xr:uid="{00000000-0005-0000-0000-0000A30D0000}"/>
    <cellStyle name="SAPBEXaggData 3 2 3 6 2" xfId="33581" xr:uid="{00000000-0005-0000-0000-0000A40D0000}"/>
    <cellStyle name="SAPBEXaggData 3 2 3 7" xfId="20977" xr:uid="{00000000-0005-0000-0000-0000A50D0000}"/>
    <cellStyle name="SAPBEXaggData 3 2 3 7 2" xfId="35903" xr:uid="{00000000-0005-0000-0000-0000A60D0000}"/>
    <cellStyle name="SAPBEXaggData 3 2 3 8" xfId="6143" xr:uid="{00000000-0005-0000-0000-0000A70D0000}"/>
    <cellStyle name="SAPBEXaggData 3 2 4" xfId="4853" xr:uid="{00000000-0005-0000-0000-0000A80D0000}"/>
    <cellStyle name="SAPBEXaggData 3 2 4 2" xfId="10008" xr:uid="{00000000-0005-0000-0000-0000A90D0000}"/>
    <cellStyle name="SAPBEXaggData 3 2 4 2 2" xfId="25999" xr:uid="{00000000-0005-0000-0000-0000AA0D0000}"/>
    <cellStyle name="SAPBEXaggData 3 2 4 3" xfId="12826" xr:uid="{00000000-0005-0000-0000-0000AB0D0000}"/>
    <cellStyle name="SAPBEXaggData 3 2 4 3 2" xfId="28670" xr:uid="{00000000-0005-0000-0000-0000AC0D0000}"/>
    <cellStyle name="SAPBEXaggData 3 2 4 4" xfId="13677" xr:uid="{00000000-0005-0000-0000-0000AD0D0000}"/>
    <cellStyle name="SAPBEXaggData 3 2 4 4 2" xfId="29298" xr:uid="{00000000-0005-0000-0000-0000AE0D0000}"/>
    <cellStyle name="SAPBEXaggData 3 2 4 5" xfId="18149" xr:uid="{00000000-0005-0000-0000-0000AF0D0000}"/>
    <cellStyle name="SAPBEXaggData 3 2 4 5 2" xfId="33265" xr:uid="{00000000-0005-0000-0000-0000B00D0000}"/>
    <cellStyle name="SAPBEXaggData 3 2 4 6" xfId="20757" xr:uid="{00000000-0005-0000-0000-0000B10D0000}"/>
    <cellStyle name="SAPBEXaggData 3 2 4 6 2" xfId="35694" xr:uid="{00000000-0005-0000-0000-0000B20D0000}"/>
    <cellStyle name="SAPBEXaggData 3 2 4 7" xfId="13226" xr:uid="{00000000-0005-0000-0000-0000B30D0000}"/>
    <cellStyle name="SAPBEXaggData 3 2 4 7 2" xfId="28994" xr:uid="{00000000-0005-0000-0000-0000B40D0000}"/>
    <cellStyle name="SAPBEXaggData 3 2 5" xfId="5683" xr:uid="{00000000-0005-0000-0000-0000B50D0000}"/>
    <cellStyle name="SAPBEXaggData 3 2 5 2" xfId="37228" xr:uid="{00000000-0005-0000-0000-0000B60D0000}"/>
    <cellStyle name="SAPBEXaggData 3 2 6" xfId="7753" xr:uid="{00000000-0005-0000-0000-0000B70D0000}"/>
    <cellStyle name="SAPBEXaggData 3 2 7" xfId="15508" xr:uid="{00000000-0005-0000-0000-0000B80D0000}"/>
    <cellStyle name="SAPBEXaggData 3 2 8" xfId="12977" xr:uid="{00000000-0005-0000-0000-0000B90D0000}"/>
    <cellStyle name="SAPBEXaggData 3 2 9" xfId="10262" xr:uid="{00000000-0005-0000-0000-0000BA0D0000}"/>
    <cellStyle name="SAPBEXaggData 3 3" xfId="552" xr:uid="{00000000-0005-0000-0000-0000BB0D0000}"/>
    <cellStyle name="SAPBEXaggData 3 3 2" xfId="5682" xr:uid="{00000000-0005-0000-0000-0000BC0D0000}"/>
    <cellStyle name="SAPBEXaggData 3 3 2 2" xfId="37815" xr:uid="{00000000-0005-0000-0000-0000BD0D0000}"/>
    <cellStyle name="SAPBEXaggData 3 3 3" xfId="7751" xr:uid="{00000000-0005-0000-0000-0000BE0D0000}"/>
    <cellStyle name="SAPBEXaggData 3 3 4" xfId="15442" xr:uid="{00000000-0005-0000-0000-0000BF0D0000}"/>
    <cellStyle name="SAPBEXaggData 3 3 5" xfId="12974" xr:uid="{00000000-0005-0000-0000-0000C00D0000}"/>
    <cellStyle name="SAPBEXaggData 3 3 6" xfId="7038" xr:uid="{00000000-0005-0000-0000-0000C10D0000}"/>
    <cellStyle name="SAPBEXaggData 3 3 7" xfId="7766" xr:uid="{00000000-0005-0000-0000-0000C20D0000}"/>
    <cellStyle name="SAPBEXaggData 3 3 8" xfId="22283" xr:uid="{00000000-0005-0000-0000-0000C30D0000}"/>
    <cellStyle name="SAPBEXaggData 3 4" xfId="2664" xr:uid="{00000000-0005-0000-0000-0000C40D0000}"/>
    <cellStyle name="SAPBEXaggData 3 4 2" xfId="7840" xr:uid="{00000000-0005-0000-0000-0000C50D0000}"/>
    <cellStyle name="SAPBEXaggData 3 4 2 2" xfId="23871" xr:uid="{00000000-0005-0000-0000-0000C60D0000}"/>
    <cellStyle name="SAPBEXaggData 3 4 3" xfId="10666" xr:uid="{00000000-0005-0000-0000-0000C70D0000}"/>
    <cellStyle name="SAPBEXaggData 3 4 3 2" xfId="26535" xr:uid="{00000000-0005-0000-0000-0000C80D0000}"/>
    <cellStyle name="SAPBEXaggData 3 4 4" xfId="10417" xr:uid="{00000000-0005-0000-0000-0000C90D0000}"/>
    <cellStyle name="SAPBEXaggData 3 4 4 2" xfId="26340" xr:uid="{00000000-0005-0000-0000-0000CA0D0000}"/>
    <cellStyle name="SAPBEXaggData 3 4 5" xfId="16018" xr:uid="{00000000-0005-0000-0000-0000CB0D0000}"/>
    <cellStyle name="SAPBEXaggData 3 4 5 2" xfId="31157" xr:uid="{00000000-0005-0000-0000-0000CC0D0000}"/>
    <cellStyle name="SAPBEXaggData 3 4 6" xfId="18632" xr:uid="{00000000-0005-0000-0000-0000CD0D0000}"/>
    <cellStyle name="SAPBEXaggData 3 4 6 2" xfId="33580" xr:uid="{00000000-0005-0000-0000-0000CE0D0000}"/>
    <cellStyle name="SAPBEXaggData 3 4 7" xfId="20976" xr:uid="{00000000-0005-0000-0000-0000CF0D0000}"/>
    <cellStyle name="SAPBEXaggData 3 4 7 2" xfId="35902" xr:uid="{00000000-0005-0000-0000-0000D00D0000}"/>
    <cellStyle name="SAPBEXaggData 3 4 8" xfId="6142" xr:uid="{00000000-0005-0000-0000-0000D10D0000}"/>
    <cellStyle name="SAPBEXaggData 3 5" xfId="4854" xr:uid="{00000000-0005-0000-0000-0000D20D0000}"/>
    <cellStyle name="SAPBEXaggData 3 5 2" xfId="10009" xr:uid="{00000000-0005-0000-0000-0000D30D0000}"/>
    <cellStyle name="SAPBEXaggData 3 5 2 2" xfId="26000" xr:uid="{00000000-0005-0000-0000-0000D40D0000}"/>
    <cellStyle name="SAPBEXaggData 3 5 3" xfId="12827" xr:uid="{00000000-0005-0000-0000-0000D50D0000}"/>
    <cellStyle name="SAPBEXaggData 3 5 3 2" xfId="28671" xr:uid="{00000000-0005-0000-0000-0000D60D0000}"/>
    <cellStyle name="SAPBEXaggData 3 5 4" xfId="15189" xr:uid="{00000000-0005-0000-0000-0000D70D0000}"/>
    <cellStyle name="SAPBEXaggData 3 5 4 2" xfId="30602" xr:uid="{00000000-0005-0000-0000-0000D80D0000}"/>
    <cellStyle name="SAPBEXaggData 3 5 5" xfId="18150" xr:uid="{00000000-0005-0000-0000-0000D90D0000}"/>
    <cellStyle name="SAPBEXaggData 3 5 5 2" xfId="33266" xr:uid="{00000000-0005-0000-0000-0000DA0D0000}"/>
    <cellStyle name="SAPBEXaggData 3 5 6" xfId="20758" xr:uid="{00000000-0005-0000-0000-0000DB0D0000}"/>
    <cellStyle name="SAPBEXaggData 3 5 6 2" xfId="35695" xr:uid="{00000000-0005-0000-0000-0000DC0D0000}"/>
    <cellStyle name="SAPBEXaggData 3 5 7" xfId="14947" xr:uid="{00000000-0005-0000-0000-0000DD0D0000}"/>
    <cellStyle name="SAPBEXaggData 3 5 7 2" xfId="30398" xr:uid="{00000000-0005-0000-0000-0000DE0D0000}"/>
    <cellStyle name="SAPBEXaggData 3 6" xfId="5224" xr:uid="{00000000-0005-0000-0000-0000DF0D0000}"/>
    <cellStyle name="SAPBEXaggData 3 6 2" xfId="37229" xr:uid="{00000000-0005-0000-0000-0000E00D0000}"/>
    <cellStyle name="SAPBEXaggData 3 7" xfId="7754" xr:uid="{00000000-0005-0000-0000-0000E10D0000}"/>
    <cellStyle name="SAPBEXaggData 3 8" xfId="7814" xr:uid="{00000000-0005-0000-0000-0000E20D0000}"/>
    <cellStyle name="SAPBEXaggData 3 9" xfId="5813" xr:uid="{00000000-0005-0000-0000-0000E30D0000}"/>
    <cellStyle name="SAPBEXaggData 4" xfId="553" xr:uid="{00000000-0005-0000-0000-0000E40D0000}"/>
    <cellStyle name="SAPBEXaggData 4 2" xfId="2666" xr:uid="{00000000-0005-0000-0000-0000E50D0000}"/>
    <cellStyle name="SAPBEXaggData 4 2 2" xfId="4851" xr:uid="{00000000-0005-0000-0000-0000E60D0000}"/>
    <cellStyle name="SAPBEXaggData 4 2 2 2" xfId="10006" xr:uid="{00000000-0005-0000-0000-0000E70D0000}"/>
    <cellStyle name="SAPBEXaggData 4 2 2 2 2" xfId="25997" xr:uid="{00000000-0005-0000-0000-0000E80D0000}"/>
    <cellStyle name="SAPBEXaggData 4 2 2 3" xfId="12824" xr:uid="{00000000-0005-0000-0000-0000E90D0000}"/>
    <cellStyle name="SAPBEXaggData 4 2 2 3 2" xfId="28668" xr:uid="{00000000-0005-0000-0000-0000EA0D0000}"/>
    <cellStyle name="SAPBEXaggData 4 2 2 4" xfId="15190" xr:uid="{00000000-0005-0000-0000-0000EB0D0000}"/>
    <cellStyle name="SAPBEXaggData 4 2 2 4 2" xfId="30603" xr:uid="{00000000-0005-0000-0000-0000EC0D0000}"/>
    <cellStyle name="SAPBEXaggData 4 2 2 5" xfId="18147" xr:uid="{00000000-0005-0000-0000-0000ED0D0000}"/>
    <cellStyle name="SAPBEXaggData 4 2 2 5 2" xfId="33263" xr:uid="{00000000-0005-0000-0000-0000EE0D0000}"/>
    <cellStyle name="SAPBEXaggData 4 2 2 6" xfId="20755" xr:uid="{00000000-0005-0000-0000-0000EF0D0000}"/>
    <cellStyle name="SAPBEXaggData 4 2 2 6 2" xfId="35692" xr:uid="{00000000-0005-0000-0000-0000F00D0000}"/>
    <cellStyle name="SAPBEXaggData 4 2 2 7" xfId="15164" xr:uid="{00000000-0005-0000-0000-0000F10D0000}"/>
    <cellStyle name="SAPBEXaggData 4 2 2 7 2" xfId="30582" xr:uid="{00000000-0005-0000-0000-0000F20D0000}"/>
    <cellStyle name="SAPBEXaggData 4 2 3" xfId="7842" xr:uid="{00000000-0005-0000-0000-0000F30D0000}"/>
    <cellStyle name="SAPBEXaggData 4 2 3 2" xfId="23873" xr:uid="{00000000-0005-0000-0000-0000F40D0000}"/>
    <cellStyle name="SAPBEXaggData 4 2 4" xfId="10668" xr:uid="{00000000-0005-0000-0000-0000F50D0000}"/>
    <cellStyle name="SAPBEXaggData 4 2 4 2" xfId="26537" xr:uid="{00000000-0005-0000-0000-0000F60D0000}"/>
    <cellStyle name="SAPBEXaggData 4 2 5" xfId="15070" xr:uid="{00000000-0005-0000-0000-0000F70D0000}"/>
    <cellStyle name="SAPBEXaggData 4 2 5 2" xfId="30517" xr:uid="{00000000-0005-0000-0000-0000F80D0000}"/>
    <cellStyle name="SAPBEXaggData 4 2 6" xfId="16020" xr:uid="{00000000-0005-0000-0000-0000F90D0000}"/>
    <cellStyle name="SAPBEXaggData 4 2 6 2" xfId="31159" xr:uid="{00000000-0005-0000-0000-0000FA0D0000}"/>
    <cellStyle name="SAPBEXaggData 4 2 7" xfId="18634" xr:uid="{00000000-0005-0000-0000-0000FB0D0000}"/>
    <cellStyle name="SAPBEXaggData 4 2 7 2" xfId="33582" xr:uid="{00000000-0005-0000-0000-0000FC0D0000}"/>
    <cellStyle name="SAPBEXaggData 4 3" xfId="4852" xr:uid="{00000000-0005-0000-0000-0000FD0D0000}"/>
    <cellStyle name="SAPBEXaggData 4 3 2" xfId="10007" xr:uid="{00000000-0005-0000-0000-0000FE0D0000}"/>
    <cellStyle name="SAPBEXaggData 4 3 2 2" xfId="25998" xr:uid="{00000000-0005-0000-0000-0000FF0D0000}"/>
    <cellStyle name="SAPBEXaggData 4 3 3" xfId="12825" xr:uid="{00000000-0005-0000-0000-0000000E0000}"/>
    <cellStyle name="SAPBEXaggData 4 3 3 2" xfId="28669" xr:uid="{00000000-0005-0000-0000-0000010E0000}"/>
    <cellStyle name="SAPBEXaggData 4 3 4" xfId="7591" xr:uid="{00000000-0005-0000-0000-0000020E0000}"/>
    <cellStyle name="SAPBEXaggData 4 3 4 2" xfId="23736" xr:uid="{00000000-0005-0000-0000-0000030E0000}"/>
    <cellStyle name="SAPBEXaggData 4 3 5" xfId="18148" xr:uid="{00000000-0005-0000-0000-0000040E0000}"/>
    <cellStyle name="SAPBEXaggData 4 3 5 2" xfId="33264" xr:uid="{00000000-0005-0000-0000-0000050E0000}"/>
    <cellStyle name="SAPBEXaggData 4 3 6" xfId="20756" xr:uid="{00000000-0005-0000-0000-0000060E0000}"/>
    <cellStyle name="SAPBEXaggData 4 3 6 2" xfId="35693" xr:uid="{00000000-0005-0000-0000-0000070E0000}"/>
    <cellStyle name="SAPBEXaggData 4 3 7" xfId="21651" xr:uid="{00000000-0005-0000-0000-0000080E0000}"/>
    <cellStyle name="SAPBEXaggData 4 3 7 2" xfId="36573" xr:uid="{00000000-0005-0000-0000-0000090E0000}"/>
    <cellStyle name="SAPBEXaggData 4 4" xfId="5188" xr:uid="{00000000-0005-0000-0000-00000A0E0000}"/>
    <cellStyle name="SAPBEXaggData 4 4 2" xfId="22524" xr:uid="{00000000-0005-0000-0000-00000B0E0000}"/>
    <cellStyle name="SAPBEXaggData 4 5" xfId="5719" xr:uid="{00000000-0005-0000-0000-00000C0E0000}"/>
    <cellStyle name="SAPBEXaggData 4 5 2" xfId="22782" xr:uid="{00000000-0005-0000-0000-00000D0E0000}"/>
    <cellStyle name="SAPBEXaggData 4 6" xfId="14751" xr:uid="{00000000-0005-0000-0000-00000E0E0000}"/>
    <cellStyle name="SAPBEXaggData 4 6 2" xfId="30213" xr:uid="{00000000-0005-0000-0000-00000F0E0000}"/>
    <cellStyle name="SAPBEXaggData 4 7" xfId="7064" xr:uid="{00000000-0005-0000-0000-0000100E0000}"/>
    <cellStyle name="SAPBEXaggData 4 7 2" xfId="23403" xr:uid="{00000000-0005-0000-0000-0000110E0000}"/>
    <cellStyle name="SAPBEXaggData 4 8" xfId="6682" xr:uid="{00000000-0005-0000-0000-0000120E0000}"/>
    <cellStyle name="SAPBEXaggData 4 8 2" xfId="23179" xr:uid="{00000000-0005-0000-0000-0000130E0000}"/>
    <cellStyle name="SAPBEXaggData 5" xfId="554" xr:uid="{00000000-0005-0000-0000-0000140E0000}"/>
    <cellStyle name="SAPBEXaggData 5 10" xfId="15986" xr:uid="{00000000-0005-0000-0000-0000150E0000}"/>
    <cellStyle name="SAPBEXaggData 5 11" xfId="22284" xr:uid="{00000000-0005-0000-0000-0000160E0000}"/>
    <cellStyle name="SAPBEXaggData 5 2" xfId="555" xr:uid="{00000000-0005-0000-0000-0000170E0000}"/>
    <cellStyle name="SAPBEXaggData 5 2 10" xfId="22285" xr:uid="{00000000-0005-0000-0000-0000180E0000}"/>
    <cellStyle name="SAPBEXaggData 5 2 2" xfId="2668" xr:uid="{00000000-0005-0000-0000-0000190E0000}"/>
    <cellStyle name="SAPBEXaggData 5 2 2 2" xfId="7844" xr:uid="{00000000-0005-0000-0000-00001A0E0000}"/>
    <cellStyle name="SAPBEXaggData 5 2 2 2 2" xfId="23875" xr:uid="{00000000-0005-0000-0000-00001B0E0000}"/>
    <cellStyle name="SAPBEXaggData 5 2 2 3" xfId="10670" xr:uid="{00000000-0005-0000-0000-00001C0E0000}"/>
    <cellStyle name="SAPBEXaggData 5 2 2 3 2" xfId="26539" xr:uid="{00000000-0005-0000-0000-00001D0E0000}"/>
    <cellStyle name="SAPBEXaggData 5 2 2 4" xfId="6957" xr:uid="{00000000-0005-0000-0000-00001E0E0000}"/>
    <cellStyle name="SAPBEXaggData 5 2 2 4 2" xfId="23356" xr:uid="{00000000-0005-0000-0000-00001F0E0000}"/>
    <cellStyle name="SAPBEXaggData 5 2 2 5" xfId="16022" xr:uid="{00000000-0005-0000-0000-0000200E0000}"/>
    <cellStyle name="SAPBEXaggData 5 2 2 5 2" xfId="31161" xr:uid="{00000000-0005-0000-0000-0000210E0000}"/>
    <cellStyle name="SAPBEXaggData 5 2 2 6" xfId="18636" xr:uid="{00000000-0005-0000-0000-0000220E0000}"/>
    <cellStyle name="SAPBEXaggData 5 2 2 6 2" xfId="33584" xr:uid="{00000000-0005-0000-0000-0000230E0000}"/>
    <cellStyle name="SAPBEXaggData 5 2 2 7" xfId="20980" xr:uid="{00000000-0005-0000-0000-0000240E0000}"/>
    <cellStyle name="SAPBEXaggData 5 2 2 7 2" xfId="35906" xr:uid="{00000000-0005-0000-0000-0000250E0000}"/>
    <cellStyle name="SAPBEXaggData 5 2 2 8" xfId="6145" xr:uid="{00000000-0005-0000-0000-0000260E0000}"/>
    <cellStyle name="SAPBEXaggData 5 2 3" xfId="4849" xr:uid="{00000000-0005-0000-0000-0000270E0000}"/>
    <cellStyle name="SAPBEXaggData 5 2 3 2" xfId="10004" xr:uid="{00000000-0005-0000-0000-0000280E0000}"/>
    <cellStyle name="SAPBEXaggData 5 2 3 2 2" xfId="25995" xr:uid="{00000000-0005-0000-0000-0000290E0000}"/>
    <cellStyle name="SAPBEXaggData 5 2 3 3" xfId="12822" xr:uid="{00000000-0005-0000-0000-00002A0E0000}"/>
    <cellStyle name="SAPBEXaggData 5 2 3 3 2" xfId="28666" xr:uid="{00000000-0005-0000-0000-00002B0E0000}"/>
    <cellStyle name="SAPBEXaggData 5 2 3 4" xfId="12933" xr:uid="{00000000-0005-0000-0000-00002C0E0000}"/>
    <cellStyle name="SAPBEXaggData 5 2 3 4 2" xfId="28772" xr:uid="{00000000-0005-0000-0000-00002D0E0000}"/>
    <cellStyle name="SAPBEXaggData 5 2 3 5" xfId="18145" xr:uid="{00000000-0005-0000-0000-00002E0E0000}"/>
    <cellStyle name="SAPBEXaggData 5 2 3 5 2" xfId="33261" xr:uid="{00000000-0005-0000-0000-00002F0E0000}"/>
    <cellStyle name="SAPBEXaggData 5 2 3 6" xfId="20753" xr:uid="{00000000-0005-0000-0000-0000300E0000}"/>
    <cellStyle name="SAPBEXaggData 5 2 3 6 2" xfId="35690" xr:uid="{00000000-0005-0000-0000-0000310E0000}"/>
    <cellStyle name="SAPBEXaggData 5 2 3 7" xfId="7433" xr:uid="{00000000-0005-0000-0000-0000320E0000}"/>
    <cellStyle name="SAPBEXaggData 5 2 3 7 2" xfId="23625" xr:uid="{00000000-0005-0000-0000-0000330E0000}"/>
    <cellStyle name="SAPBEXaggData 5 2 4" xfId="5681" xr:uid="{00000000-0005-0000-0000-0000340E0000}"/>
    <cellStyle name="SAPBEXaggData 5 2 4 2" xfId="37226" xr:uid="{00000000-0005-0000-0000-0000350E0000}"/>
    <cellStyle name="SAPBEXaggData 5 2 5" xfId="7750" xr:uid="{00000000-0005-0000-0000-0000360E0000}"/>
    <cellStyle name="SAPBEXaggData 5 2 6" xfId="15443" xr:uid="{00000000-0005-0000-0000-0000370E0000}"/>
    <cellStyle name="SAPBEXaggData 5 2 7" xfId="6932" xr:uid="{00000000-0005-0000-0000-0000380E0000}"/>
    <cellStyle name="SAPBEXaggData 5 2 8" xfId="14662" xr:uid="{00000000-0005-0000-0000-0000390E0000}"/>
    <cellStyle name="SAPBEXaggData 5 2 9" xfId="17153" xr:uid="{00000000-0005-0000-0000-00003A0E0000}"/>
    <cellStyle name="SAPBEXaggData 5 3" xfId="2667" xr:uid="{00000000-0005-0000-0000-00003B0E0000}"/>
    <cellStyle name="SAPBEXaggData 5 3 2" xfId="7843" xr:uid="{00000000-0005-0000-0000-00003C0E0000}"/>
    <cellStyle name="SAPBEXaggData 5 3 2 2" xfId="23874" xr:uid="{00000000-0005-0000-0000-00003D0E0000}"/>
    <cellStyle name="SAPBEXaggData 5 3 3" xfId="10669" xr:uid="{00000000-0005-0000-0000-00003E0E0000}"/>
    <cellStyle name="SAPBEXaggData 5 3 3 2" xfId="26538" xr:uid="{00000000-0005-0000-0000-00003F0E0000}"/>
    <cellStyle name="SAPBEXaggData 5 3 4" xfId="10370" xr:uid="{00000000-0005-0000-0000-0000400E0000}"/>
    <cellStyle name="SAPBEXaggData 5 3 4 2" xfId="26308" xr:uid="{00000000-0005-0000-0000-0000410E0000}"/>
    <cellStyle name="SAPBEXaggData 5 3 5" xfId="16021" xr:uid="{00000000-0005-0000-0000-0000420E0000}"/>
    <cellStyle name="SAPBEXaggData 5 3 5 2" xfId="31160" xr:uid="{00000000-0005-0000-0000-0000430E0000}"/>
    <cellStyle name="SAPBEXaggData 5 3 6" xfId="18635" xr:uid="{00000000-0005-0000-0000-0000440E0000}"/>
    <cellStyle name="SAPBEXaggData 5 3 6 2" xfId="33583" xr:uid="{00000000-0005-0000-0000-0000450E0000}"/>
    <cellStyle name="SAPBEXaggData 5 3 7" xfId="20979" xr:uid="{00000000-0005-0000-0000-0000460E0000}"/>
    <cellStyle name="SAPBEXaggData 5 3 7 2" xfId="35905" xr:uid="{00000000-0005-0000-0000-0000470E0000}"/>
    <cellStyle name="SAPBEXaggData 5 3 8" xfId="6144" xr:uid="{00000000-0005-0000-0000-0000480E0000}"/>
    <cellStyle name="SAPBEXaggData 5 4" xfId="4850" xr:uid="{00000000-0005-0000-0000-0000490E0000}"/>
    <cellStyle name="SAPBEXaggData 5 4 2" xfId="10005" xr:uid="{00000000-0005-0000-0000-00004A0E0000}"/>
    <cellStyle name="SAPBEXaggData 5 4 2 2" xfId="25996" xr:uid="{00000000-0005-0000-0000-00004B0E0000}"/>
    <cellStyle name="SAPBEXaggData 5 4 3" xfId="12823" xr:uid="{00000000-0005-0000-0000-00004C0E0000}"/>
    <cellStyle name="SAPBEXaggData 5 4 3 2" xfId="28667" xr:uid="{00000000-0005-0000-0000-00004D0E0000}"/>
    <cellStyle name="SAPBEXaggData 5 4 4" xfId="13676" xr:uid="{00000000-0005-0000-0000-00004E0E0000}"/>
    <cellStyle name="SAPBEXaggData 5 4 4 2" xfId="29297" xr:uid="{00000000-0005-0000-0000-00004F0E0000}"/>
    <cellStyle name="SAPBEXaggData 5 4 5" xfId="18146" xr:uid="{00000000-0005-0000-0000-0000500E0000}"/>
    <cellStyle name="SAPBEXaggData 5 4 5 2" xfId="33262" xr:uid="{00000000-0005-0000-0000-0000510E0000}"/>
    <cellStyle name="SAPBEXaggData 5 4 6" xfId="20754" xr:uid="{00000000-0005-0000-0000-0000520E0000}"/>
    <cellStyle name="SAPBEXaggData 5 4 6 2" xfId="35691" xr:uid="{00000000-0005-0000-0000-0000530E0000}"/>
    <cellStyle name="SAPBEXaggData 5 4 7" xfId="5228" xr:uid="{00000000-0005-0000-0000-0000540E0000}"/>
    <cellStyle name="SAPBEXaggData 5 4 7 2" xfId="22544" xr:uid="{00000000-0005-0000-0000-0000550E0000}"/>
    <cellStyle name="SAPBEXaggData 5 5" xfId="5178" xr:uid="{00000000-0005-0000-0000-0000560E0000}"/>
    <cellStyle name="SAPBEXaggData 5 5 2" xfId="37227" xr:uid="{00000000-0005-0000-0000-0000570E0000}"/>
    <cellStyle name="SAPBEXaggData 5 6" xfId="5720" xr:uid="{00000000-0005-0000-0000-0000580E0000}"/>
    <cellStyle name="SAPBEXaggData 5 7" xfId="12973" xr:uid="{00000000-0005-0000-0000-0000590E0000}"/>
    <cellStyle name="SAPBEXaggData 5 8" xfId="12939" xr:uid="{00000000-0005-0000-0000-00005A0E0000}"/>
    <cellStyle name="SAPBEXaggData 5 9" xfId="6923" xr:uid="{00000000-0005-0000-0000-00005B0E0000}"/>
    <cellStyle name="SAPBEXaggData 6" xfId="556" xr:uid="{00000000-0005-0000-0000-00005C0E0000}"/>
    <cellStyle name="SAPBEXaggData 6 10" xfId="18596" xr:uid="{00000000-0005-0000-0000-00005D0E0000}"/>
    <cellStyle name="SAPBEXaggData 6 10 2" xfId="33551" xr:uid="{00000000-0005-0000-0000-00005E0E0000}"/>
    <cellStyle name="SAPBEXaggData 6 11" xfId="4978" xr:uid="{00000000-0005-0000-0000-00005F0E0000}"/>
    <cellStyle name="SAPBEXaggData 6 12" xfId="37933" xr:uid="{00000000-0005-0000-0000-0000600E0000}"/>
    <cellStyle name="SAPBEXaggData 6 2" xfId="2670" xr:uid="{00000000-0005-0000-0000-0000610E0000}"/>
    <cellStyle name="SAPBEXaggData 6 2 2" xfId="4847" xr:uid="{00000000-0005-0000-0000-0000620E0000}"/>
    <cellStyle name="SAPBEXaggData 6 2 2 2" xfId="10002" xr:uid="{00000000-0005-0000-0000-0000630E0000}"/>
    <cellStyle name="SAPBEXaggData 6 2 2 2 2" xfId="25993" xr:uid="{00000000-0005-0000-0000-0000640E0000}"/>
    <cellStyle name="SAPBEXaggData 6 2 2 3" xfId="12820" xr:uid="{00000000-0005-0000-0000-0000650E0000}"/>
    <cellStyle name="SAPBEXaggData 6 2 2 3 2" xfId="28664" xr:uid="{00000000-0005-0000-0000-0000660E0000}"/>
    <cellStyle name="SAPBEXaggData 6 2 2 4" xfId="7590" xr:uid="{00000000-0005-0000-0000-0000670E0000}"/>
    <cellStyle name="SAPBEXaggData 6 2 2 4 2" xfId="23735" xr:uid="{00000000-0005-0000-0000-0000680E0000}"/>
    <cellStyle name="SAPBEXaggData 6 2 2 5" xfId="18143" xr:uid="{00000000-0005-0000-0000-0000690E0000}"/>
    <cellStyle name="SAPBEXaggData 6 2 2 5 2" xfId="33259" xr:uid="{00000000-0005-0000-0000-00006A0E0000}"/>
    <cellStyle name="SAPBEXaggData 6 2 2 6" xfId="20751" xr:uid="{00000000-0005-0000-0000-00006B0E0000}"/>
    <cellStyle name="SAPBEXaggData 6 2 2 6 2" xfId="35688" xr:uid="{00000000-0005-0000-0000-00006C0E0000}"/>
    <cellStyle name="SAPBEXaggData 6 2 2 7" xfId="18604" xr:uid="{00000000-0005-0000-0000-00006D0E0000}"/>
    <cellStyle name="SAPBEXaggData 6 2 2 7 2" xfId="33558" xr:uid="{00000000-0005-0000-0000-00006E0E0000}"/>
    <cellStyle name="SAPBEXaggData 6 2 3" xfId="7846" xr:uid="{00000000-0005-0000-0000-00006F0E0000}"/>
    <cellStyle name="SAPBEXaggData 6 2 3 2" xfId="23877" xr:uid="{00000000-0005-0000-0000-0000700E0000}"/>
    <cellStyle name="SAPBEXaggData 6 2 4" xfId="10672" xr:uid="{00000000-0005-0000-0000-0000710E0000}"/>
    <cellStyle name="SAPBEXaggData 6 2 4 2" xfId="26541" xr:uid="{00000000-0005-0000-0000-0000720E0000}"/>
    <cellStyle name="SAPBEXaggData 6 2 5" xfId="15483" xr:uid="{00000000-0005-0000-0000-0000730E0000}"/>
    <cellStyle name="SAPBEXaggData 6 2 5 2" xfId="30847" xr:uid="{00000000-0005-0000-0000-0000740E0000}"/>
    <cellStyle name="SAPBEXaggData 6 2 6" xfId="16024" xr:uid="{00000000-0005-0000-0000-0000750E0000}"/>
    <cellStyle name="SAPBEXaggData 6 2 6 2" xfId="31163" xr:uid="{00000000-0005-0000-0000-0000760E0000}"/>
    <cellStyle name="SAPBEXaggData 6 2 7" xfId="18638" xr:uid="{00000000-0005-0000-0000-0000770E0000}"/>
    <cellStyle name="SAPBEXaggData 6 2 7 2" xfId="33586" xr:uid="{00000000-0005-0000-0000-0000780E0000}"/>
    <cellStyle name="SAPBEXaggData 6 3" xfId="2669" xr:uid="{00000000-0005-0000-0000-0000790E0000}"/>
    <cellStyle name="SAPBEXaggData 6 3 2" xfId="7845" xr:uid="{00000000-0005-0000-0000-00007A0E0000}"/>
    <cellStyle name="SAPBEXaggData 6 3 2 2" xfId="23876" xr:uid="{00000000-0005-0000-0000-00007B0E0000}"/>
    <cellStyle name="SAPBEXaggData 6 3 3" xfId="10671" xr:uid="{00000000-0005-0000-0000-00007C0E0000}"/>
    <cellStyle name="SAPBEXaggData 6 3 3 2" xfId="26540" xr:uid="{00000000-0005-0000-0000-00007D0E0000}"/>
    <cellStyle name="SAPBEXaggData 6 3 4" xfId="10551" xr:uid="{00000000-0005-0000-0000-00007E0E0000}"/>
    <cellStyle name="SAPBEXaggData 6 3 4 2" xfId="26472" xr:uid="{00000000-0005-0000-0000-00007F0E0000}"/>
    <cellStyle name="SAPBEXaggData 6 3 5" xfId="16023" xr:uid="{00000000-0005-0000-0000-0000800E0000}"/>
    <cellStyle name="SAPBEXaggData 6 3 5 2" xfId="31162" xr:uid="{00000000-0005-0000-0000-0000810E0000}"/>
    <cellStyle name="SAPBEXaggData 6 3 6" xfId="18637" xr:uid="{00000000-0005-0000-0000-0000820E0000}"/>
    <cellStyle name="SAPBEXaggData 6 3 6 2" xfId="33585" xr:uid="{00000000-0005-0000-0000-0000830E0000}"/>
    <cellStyle name="SAPBEXaggData 6 3 7" xfId="20981" xr:uid="{00000000-0005-0000-0000-0000840E0000}"/>
    <cellStyle name="SAPBEXaggData 6 3 7 2" xfId="35907" xr:uid="{00000000-0005-0000-0000-0000850E0000}"/>
    <cellStyle name="SAPBEXaggData 6 3 8" xfId="6146" xr:uid="{00000000-0005-0000-0000-0000860E0000}"/>
    <cellStyle name="SAPBEXaggData 6 4" xfId="4848" xr:uid="{00000000-0005-0000-0000-0000870E0000}"/>
    <cellStyle name="SAPBEXaggData 6 4 2" xfId="10003" xr:uid="{00000000-0005-0000-0000-0000880E0000}"/>
    <cellStyle name="SAPBEXaggData 6 4 2 2" xfId="25994" xr:uid="{00000000-0005-0000-0000-0000890E0000}"/>
    <cellStyle name="SAPBEXaggData 6 4 3" xfId="12821" xr:uid="{00000000-0005-0000-0000-00008A0E0000}"/>
    <cellStyle name="SAPBEXaggData 6 4 3 2" xfId="28665" xr:uid="{00000000-0005-0000-0000-00008B0E0000}"/>
    <cellStyle name="SAPBEXaggData 6 4 4" xfId="7494" xr:uid="{00000000-0005-0000-0000-00008C0E0000}"/>
    <cellStyle name="SAPBEXaggData 6 4 4 2" xfId="23671" xr:uid="{00000000-0005-0000-0000-00008D0E0000}"/>
    <cellStyle name="SAPBEXaggData 6 4 5" xfId="18144" xr:uid="{00000000-0005-0000-0000-00008E0E0000}"/>
    <cellStyle name="SAPBEXaggData 6 4 5 2" xfId="33260" xr:uid="{00000000-0005-0000-0000-00008F0E0000}"/>
    <cellStyle name="SAPBEXaggData 6 4 6" xfId="20752" xr:uid="{00000000-0005-0000-0000-0000900E0000}"/>
    <cellStyle name="SAPBEXaggData 6 4 6 2" xfId="35689" xr:uid="{00000000-0005-0000-0000-0000910E0000}"/>
    <cellStyle name="SAPBEXaggData 6 4 7" xfId="15117" xr:uid="{00000000-0005-0000-0000-0000920E0000}"/>
    <cellStyle name="SAPBEXaggData 6 4 7 2" xfId="30540" xr:uid="{00000000-0005-0000-0000-0000930E0000}"/>
    <cellStyle name="SAPBEXaggData 6 5" xfId="5680" xr:uid="{00000000-0005-0000-0000-0000940E0000}"/>
    <cellStyle name="SAPBEXaggData 6 5 2" xfId="22767" xr:uid="{00000000-0005-0000-0000-0000950E0000}"/>
    <cellStyle name="SAPBEXaggData 6 6" xfId="5229" xr:uid="{00000000-0005-0000-0000-0000960E0000}"/>
    <cellStyle name="SAPBEXaggData 6 6 2" xfId="22545" xr:uid="{00000000-0005-0000-0000-0000970E0000}"/>
    <cellStyle name="SAPBEXaggData 6 7" xfId="12960" xr:uid="{00000000-0005-0000-0000-0000980E0000}"/>
    <cellStyle name="SAPBEXaggData 6 7 2" xfId="28784" xr:uid="{00000000-0005-0000-0000-0000990E0000}"/>
    <cellStyle name="SAPBEXaggData 6 8" xfId="7245" xr:uid="{00000000-0005-0000-0000-00009A0E0000}"/>
    <cellStyle name="SAPBEXaggData 6 8 2" xfId="23501" xr:uid="{00000000-0005-0000-0000-00009B0E0000}"/>
    <cellStyle name="SAPBEXaggData 6 9" xfId="15975" xr:uid="{00000000-0005-0000-0000-00009C0E0000}"/>
    <cellStyle name="SAPBEXaggData 6 9 2" xfId="31134" xr:uid="{00000000-0005-0000-0000-00009D0E0000}"/>
    <cellStyle name="SAPBEXaggData 7" xfId="557" xr:uid="{00000000-0005-0000-0000-00009E0E0000}"/>
    <cellStyle name="SAPBEXaggData 7 10" xfId="8964" xr:uid="{00000000-0005-0000-0000-00009F0E0000}"/>
    <cellStyle name="SAPBEXaggData 7 11" xfId="22286" xr:uid="{00000000-0005-0000-0000-0000A00E0000}"/>
    <cellStyle name="SAPBEXaggData 7 2" xfId="558" xr:uid="{00000000-0005-0000-0000-0000A10E0000}"/>
    <cellStyle name="SAPBEXaggData 7 2 10" xfId="22287" xr:uid="{00000000-0005-0000-0000-0000A20E0000}"/>
    <cellStyle name="SAPBEXaggData 7 2 2" xfId="2672" xr:uid="{00000000-0005-0000-0000-0000A30E0000}"/>
    <cellStyle name="SAPBEXaggData 7 2 2 2" xfId="7848" xr:uid="{00000000-0005-0000-0000-0000A40E0000}"/>
    <cellStyle name="SAPBEXaggData 7 2 2 2 2" xfId="23879" xr:uid="{00000000-0005-0000-0000-0000A50E0000}"/>
    <cellStyle name="SAPBEXaggData 7 2 2 3" xfId="10674" xr:uid="{00000000-0005-0000-0000-0000A60E0000}"/>
    <cellStyle name="SAPBEXaggData 7 2 2 3 2" xfId="26543" xr:uid="{00000000-0005-0000-0000-0000A70E0000}"/>
    <cellStyle name="SAPBEXaggData 7 2 2 4" xfId="13065" xr:uid="{00000000-0005-0000-0000-0000A80E0000}"/>
    <cellStyle name="SAPBEXaggData 7 2 2 4 2" xfId="28849" xr:uid="{00000000-0005-0000-0000-0000A90E0000}"/>
    <cellStyle name="SAPBEXaggData 7 2 2 5" xfId="16026" xr:uid="{00000000-0005-0000-0000-0000AA0E0000}"/>
    <cellStyle name="SAPBEXaggData 7 2 2 5 2" xfId="31165" xr:uid="{00000000-0005-0000-0000-0000AB0E0000}"/>
    <cellStyle name="SAPBEXaggData 7 2 2 6" xfId="18640" xr:uid="{00000000-0005-0000-0000-0000AC0E0000}"/>
    <cellStyle name="SAPBEXaggData 7 2 2 6 2" xfId="33588" xr:uid="{00000000-0005-0000-0000-0000AD0E0000}"/>
    <cellStyle name="SAPBEXaggData 7 2 2 7" xfId="20983" xr:uid="{00000000-0005-0000-0000-0000AE0E0000}"/>
    <cellStyle name="SAPBEXaggData 7 2 2 7 2" xfId="35909" xr:uid="{00000000-0005-0000-0000-0000AF0E0000}"/>
    <cellStyle name="SAPBEXaggData 7 2 2 8" xfId="6148" xr:uid="{00000000-0005-0000-0000-0000B00E0000}"/>
    <cellStyle name="SAPBEXaggData 7 2 3" xfId="4845" xr:uid="{00000000-0005-0000-0000-0000B10E0000}"/>
    <cellStyle name="SAPBEXaggData 7 2 3 2" xfId="10000" xr:uid="{00000000-0005-0000-0000-0000B20E0000}"/>
    <cellStyle name="SAPBEXaggData 7 2 3 2 2" xfId="25991" xr:uid="{00000000-0005-0000-0000-0000B30E0000}"/>
    <cellStyle name="SAPBEXaggData 7 2 3 3" xfId="12818" xr:uid="{00000000-0005-0000-0000-0000B40E0000}"/>
    <cellStyle name="SAPBEXaggData 7 2 3 3 2" xfId="28662" xr:uid="{00000000-0005-0000-0000-0000B50E0000}"/>
    <cellStyle name="SAPBEXaggData 7 2 3 4" xfId="13675" xr:uid="{00000000-0005-0000-0000-0000B60E0000}"/>
    <cellStyle name="SAPBEXaggData 7 2 3 4 2" xfId="29296" xr:uid="{00000000-0005-0000-0000-0000B70E0000}"/>
    <cellStyle name="SAPBEXaggData 7 2 3 5" xfId="18141" xr:uid="{00000000-0005-0000-0000-0000B80E0000}"/>
    <cellStyle name="SAPBEXaggData 7 2 3 5 2" xfId="33257" xr:uid="{00000000-0005-0000-0000-0000B90E0000}"/>
    <cellStyle name="SAPBEXaggData 7 2 3 6" xfId="20749" xr:uid="{00000000-0005-0000-0000-0000BA0E0000}"/>
    <cellStyle name="SAPBEXaggData 7 2 3 6 2" xfId="35686" xr:uid="{00000000-0005-0000-0000-0000BB0E0000}"/>
    <cellStyle name="SAPBEXaggData 7 2 3 7" xfId="16090" xr:uid="{00000000-0005-0000-0000-0000BC0E0000}"/>
    <cellStyle name="SAPBEXaggData 7 2 3 7 2" xfId="31229" xr:uid="{00000000-0005-0000-0000-0000BD0E0000}"/>
    <cellStyle name="SAPBEXaggData 7 2 4" xfId="5678" xr:uid="{00000000-0005-0000-0000-0000BE0E0000}"/>
    <cellStyle name="SAPBEXaggData 7 2 4 2" xfId="37067" xr:uid="{00000000-0005-0000-0000-0000BF0E0000}"/>
    <cellStyle name="SAPBEXaggData 7 2 5" xfId="5722" xr:uid="{00000000-0005-0000-0000-0000C00E0000}"/>
    <cellStyle name="SAPBEXaggData 7 2 6" xfId="6638" xr:uid="{00000000-0005-0000-0000-0000C10E0000}"/>
    <cellStyle name="SAPBEXaggData 7 2 7" xfId="10646" xr:uid="{00000000-0005-0000-0000-0000C20E0000}"/>
    <cellStyle name="SAPBEXaggData 7 2 8" xfId="15974" xr:uid="{00000000-0005-0000-0000-0000C30E0000}"/>
    <cellStyle name="SAPBEXaggData 7 2 9" xfId="18595" xr:uid="{00000000-0005-0000-0000-0000C40E0000}"/>
    <cellStyle name="SAPBEXaggData 7 3" xfId="2671" xr:uid="{00000000-0005-0000-0000-0000C50E0000}"/>
    <cellStyle name="SAPBEXaggData 7 3 2" xfId="7847" xr:uid="{00000000-0005-0000-0000-0000C60E0000}"/>
    <cellStyle name="SAPBEXaggData 7 3 2 2" xfId="23878" xr:uid="{00000000-0005-0000-0000-0000C70E0000}"/>
    <cellStyle name="SAPBEXaggData 7 3 3" xfId="10673" xr:uid="{00000000-0005-0000-0000-0000C80E0000}"/>
    <cellStyle name="SAPBEXaggData 7 3 3 2" xfId="26542" xr:uid="{00000000-0005-0000-0000-0000C90E0000}"/>
    <cellStyle name="SAPBEXaggData 7 3 4" xfId="10447" xr:uid="{00000000-0005-0000-0000-0000CA0E0000}"/>
    <cellStyle name="SAPBEXaggData 7 3 4 2" xfId="26370" xr:uid="{00000000-0005-0000-0000-0000CB0E0000}"/>
    <cellStyle name="SAPBEXaggData 7 3 5" xfId="16025" xr:uid="{00000000-0005-0000-0000-0000CC0E0000}"/>
    <cellStyle name="SAPBEXaggData 7 3 5 2" xfId="31164" xr:uid="{00000000-0005-0000-0000-0000CD0E0000}"/>
    <cellStyle name="SAPBEXaggData 7 3 6" xfId="18639" xr:uid="{00000000-0005-0000-0000-0000CE0E0000}"/>
    <cellStyle name="SAPBEXaggData 7 3 6 2" xfId="33587" xr:uid="{00000000-0005-0000-0000-0000CF0E0000}"/>
    <cellStyle name="SAPBEXaggData 7 3 7" xfId="20982" xr:uid="{00000000-0005-0000-0000-0000D00E0000}"/>
    <cellStyle name="SAPBEXaggData 7 3 7 2" xfId="35908" xr:uid="{00000000-0005-0000-0000-0000D10E0000}"/>
    <cellStyle name="SAPBEXaggData 7 3 8" xfId="6147" xr:uid="{00000000-0005-0000-0000-0000D20E0000}"/>
    <cellStyle name="SAPBEXaggData 7 4" xfId="4846" xr:uid="{00000000-0005-0000-0000-0000D30E0000}"/>
    <cellStyle name="SAPBEXaggData 7 4 2" xfId="10001" xr:uid="{00000000-0005-0000-0000-0000D40E0000}"/>
    <cellStyle name="SAPBEXaggData 7 4 2 2" xfId="25992" xr:uid="{00000000-0005-0000-0000-0000D50E0000}"/>
    <cellStyle name="SAPBEXaggData 7 4 3" xfId="12819" xr:uid="{00000000-0005-0000-0000-0000D60E0000}"/>
    <cellStyle name="SAPBEXaggData 7 4 3 2" xfId="28663" xr:uid="{00000000-0005-0000-0000-0000D70E0000}"/>
    <cellStyle name="SAPBEXaggData 7 4 4" xfId="15191" xr:uid="{00000000-0005-0000-0000-0000D80E0000}"/>
    <cellStyle name="SAPBEXaggData 7 4 4 2" xfId="30604" xr:uid="{00000000-0005-0000-0000-0000D90E0000}"/>
    <cellStyle name="SAPBEXaggData 7 4 5" xfId="18142" xr:uid="{00000000-0005-0000-0000-0000DA0E0000}"/>
    <cellStyle name="SAPBEXaggData 7 4 5 2" xfId="33258" xr:uid="{00000000-0005-0000-0000-0000DB0E0000}"/>
    <cellStyle name="SAPBEXaggData 7 4 6" xfId="20750" xr:uid="{00000000-0005-0000-0000-0000DC0E0000}"/>
    <cellStyle name="SAPBEXaggData 7 4 6 2" xfId="35687" xr:uid="{00000000-0005-0000-0000-0000DD0E0000}"/>
    <cellStyle name="SAPBEXaggData 7 4 7" xfId="13078" xr:uid="{00000000-0005-0000-0000-0000DE0E0000}"/>
    <cellStyle name="SAPBEXaggData 7 4 7 2" xfId="28858" xr:uid="{00000000-0005-0000-0000-0000DF0E0000}"/>
    <cellStyle name="SAPBEXaggData 7 5" xfId="5679" xr:uid="{00000000-0005-0000-0000-0000E00E0000}"/>
    <cellStyle name="SAPBEXaggData 7 5 2" xfId="37225" xr:uid="{00000000-0005-0000-0000-0000E10E0000}"/>
    <cellStyle name="SAPBEXaggData 7 6" xfId="5721" xr:uid="{00000000-0005-0000-0000-0000E20E0000}"/>
    <cellStyle name="SAPBEXaggData 7 7" xfId="13294" xr:uid="{00000000-0005-0000-0000-0000E30E0000}"/>
    <cellStyle name="SAPBEXaggData 7 8" xfId="6965" xr:uid="{00000000-0005-0000-0000-0000E40E0000}"/>
    <cellStyle name="SAPBEXaggData 7 9" xfId="13926" xr:uid="{00000000-0005-0000-0000-0000E50E0000}"/>
    <cellStyle name="SAPBEXaggData 8" xfId="559" xr:uid="{00000000-0005-0000-0000-0000E60E0000}"/>
    <cellStyle name="SAPBEXaggData 8 10" xfId="13262" xr:uid="{00000000-0005-0000-0000-0000E70E0000}"/>
    <cellStyle name="SAPBEXaggData 8 11" xfId="22288" xr:uid="{00000000-0005-0000-0000-0000E80E0000}"/>
    <cellStyle name="SAPBEXaggData 8 2" xfId="560" xr:uid="{00000000-0005-0000-0000-0000E90E0000}"/>
    <cellStyle name="SAPBEXaggData 8 2 2" xfId="5676" xr:uid="{00000000-0005-0000-0000-0000EA0E0000}"/>
    <cellStyle name="SAPBEXaggData 8 2 2 2" xfId="37224" xr:uid="{00000000-0005-0000-0000-0000EB0E0000}"/>
    <cellStyle name="SAPBEXaggData 8 2 3" xfId="5723" xr:uid="{00000000-0005-0000-0000-0000EC0E0000}"/>
    <cellStyle name="SAPBEXaggData 8 2 4" xfId="7063" xr:uid="{00000000-0005-0000-0000-0000ED0E0000}"/>
    <cellStyle name="SAPBEXaggData 8 2 5" xfId="5814" xr:uid="{00000000-0005-0000-0000-0000EE0E0000}"/>
    <cellStyle name="SAPBEXaggData 8 2 6" xfId="13406" xr:uid="{00000000-0005-0000-0000-0000EF0E0000}"/>
    <cellStyle name="SAPBEXaggData 8 2 7" xfId="15441" xr:uid="{00000000-0005-0000-0000-0000F00E0000}"/>
    <cellStyle name="SAPBEXaggData 8 2 8" xfId="22289" xr:uid="{00000000-0005-0000-0000-0000F10E0000}"/>
    <cellStyle name="SAPBEXaggData 8 3" xfId="2673" xr:uid="{00000000-0005-0000-0000-0000F20E0000}"/>
    <cellStyle name="SAPBEXaggData 8 3 2" xfId="7849" xr:uid="{00000000-0005-0000-0000-0000F30E0000}"/>
    <cellStyle name="SAPBEXaggData 8 3 2 2" xfId="23880" xr:uid="{00000000-0005-0000-0000-0000F40E0000}"/>
    <cellStyle name="SAPBEXaggData 8 3 3" xfId="10675" xr:uid="{00000000-0005-0000-0000-0000F50E0000}"/>
    <cellStyle name="SAPBEXaggData 8 3 3 2" xfId="26544" xr:uid="{00000000-0005-0000-0000-0000F60E0000}"/>
    <cellStyle name="SAPBEXaggData 8 3 4" xfId="6956" xr:uid="{00000000-0005-0000-0000-0000F70E0000}"/>
    <cellStyle name="SAPBEXaggData 8 3 4 2" xfId="23355" xr:uid="{00000000-0005-0000-0000-0000F80E0000}"/>
    <cellStyle name="SAPBEXaggData 8 3 5" xfId="16027" xr:uid="{00000000-0005-0000-0000-0000F90E0000}"/>
    <cellStyle name="SAPBEXaggData 8 3 5 2" xfId="31166" xr:uid="{00000000-0005-0000-0000-0000FA0E0000}"/>
    <cellStyle name="SAPBEXaggData 8 3 6" xfId="18641" xr:uid="{00000000-0005-0000-0000-0000FB0E0000}"/>
    <cellStyle name="SAPBEXaggData 8 3 6 2" xfId="33589" xr:uid="{00000000-0005-0000-0000-0000FC0E0000}"/>
    <cellStyle name="SAPBEXaggData 8 3 7" xfId="20984" xr:uid="{00000000-0005-0000-0000-0000FD0E0000}"/>
    <cellStyle name="SAPBEXaggData 8 3 7 2" xfId="35910" xr:uid="{00000000-0005-0000-0000-0000FE0E0000}"/>
    <cellStyle name="SAPBEXaggData 8 3 8" xfId="6149" xr:uid="{00000000-0005-0000-0000-0000FF0E0000}"/>
    <cellStyle name="SAPBEXaggData 8 4" xfId="4844" xr:uid="{00000000-0005-0000-0000-0000000F0000}"/>
    <cellStyle name="SAPBEXaggData 8 4 2" xfId="9999" xr:uid="{00000000-0005-0000-0000-0000010F0000}"/>
    <cellStyle name="SAPBEXaggData 8 4 2 2" xfId="25990" xr:uid="{00000000-0005-0000-0000-0000020F0000}"/>
    <cellStyle name="SAPBEXaggData 8 4 3" xfId="12817" xr:uid="{00000000-0005-0000-0000-0000030F0000}"/>
    <cellStyle name="SAPBEXaggData 8 4 3 2" xfId="28661" xr:uid="{00000000-0005-0000-0000-0000040F0000}"/>
    <cellStyle name="SAPBEXaggData 8 4 4" xfId="12848" xr:uid="{00000000-0005-0000-0000-0000050F0000}"/>
    <cellStyle name="SAPBEXaggData 8 4 4 2" xfId="28690" xr:uid="{00000000-0005-0000-0000-0000060F0000}"/>
    <cellStyle name="SAPBEXaggData 8 4 5" xfId="18140" xr:uid="{00000000-0005-0000-0000-0000070F0000}"/>
    <cellStyle name="SAPBEXaggData 8 4 5 2" xfId="33256" xr:uid="{00000000-0005-0000-0000-0000080F0000}"/>
    <cellStyle name="SAPBEXaggData 8 4 6" xfId="20748" xr:uid="{00000000-0005-0000-0000-0000090F0000}"/>
    <cellStyle name="SAPBEXaggData 8 4 6 2" xfId="35685" xr:uid="{00000000-0005-0000-0000-00000A0F0000}"/>
    <cellStyle name="SAPBEXaggData 8 4 7" xfId="14766" xr:uid="{00000000-0005-0000-0000-00000B0F0000}"/>
    <cellStyle name="SAPBEXaggData 8 4 7 2" xfId="30219" xr:uid="{00000000-0005-0000-0000-00000C0F0000}"/>
    <cellStyle name="SAPBEXaggData 8 5" xfId="5677" xr:uid="{00000000-0005-0000-0000-00000D0F0000}"/>
    <cellStyle name="SAPBEXaggData 8 5 2" xfId="37814" xr:uid="{00000000-0005-0000-0000-00000E0F0000}"/>
    <cellStyle name="SAPBEXaggData 8 6" xfId="6910" xr:uid="{00000000-0005-0000-0000-00000F0F0000}"/>
    <cellStyle name="SAPBEXaggData 8 7" xfId="13295" xr:uid="{00000000-0005-0000-0000-0000100F0000}"/>
    <cellStyle name="SAPBEXaggData 8 8" xfId="14720" xr:uid="{00000000-0005-0000-0000-0000110F0000}"/>
    <cellStyle name="SAPBEXaggData 8 9" xfId="7049" xr:uid="{00000000-0005-0000-0000-0000120F0000}"/>
    <cellStyle name="SAPBEXaggData 9" xfId="561" xr:uid="{00000000-0005-0000-0000-0000130F0000}"/>
    <cellStyle name="SAPBEXaggData 9 10" xfId="14148" xr:uid="{00000000-0005-0000-0000-0000140F0000}"/>
    <cellStyle name="SAPBEXaggData 9 11" xfId="22290" xr:uid="{00000000-0005-0000-0000-0000150F0000}"/>
    <cellStyle name="SAPBEXaggData 9 2" xfId="562" xr:uid="{00000000-0005-0000-0000-0000160F0000}"/>
    <cellStyle name="SAPBEXaggData 9 2 2" xfId="5674" xr:uid="{00000000-0005-0000-0000-0000170F0000}"/>
    <cellStyle name="SAPBEXaggData 9 2 2 2" xfId="37222" xr:uid="{00000000-0005-0000-0000-0000180F0000}"/>
    <cellStyle name="SAPBEXaggData 9 2 3" xfId="5725" xr:uid="{00000000-0005-0000-0000-0000190F0000}"/>
    <cellStyle name="SAPBEXaggData 9 2 4" xfId="7062" xr:uid="{00000000-0005-0000-0000-00001A0F0000}"/>
    <cellStyle name="SAPBEXaggData 9 2 5" xfId="12967" xr:uid="{00000000-0005-0000-0000-00001B0F0000}"/>
    <cellStyle name="SAPBEXaggData 9 2 6" xfId="13407" xr:uid="{00000000-0005-0000-0000-00001C0F0000}"/>
    <cellStyle name="SAPBEXaggData 9 2 7" xfId="12969" xr:uid="{00000000-0005-0000-0000-00001D0F0000}"/>
    <cellStyle name="SAPBEXaggData 9 2 8" xfId="22291" xr:uid="{00000000-0005-0000-0000-00001E0F0000}"/>
    <cellStyle name="SAPBEXaggData 9 3" xfId="2674" xr:uid="{00000000-0005-0000-0000-00001F0F0000}"/>
    <cellStyle name="SAPBEXaggData 9 3 2" xfId="7850" xr:uid="{00000000-0005-0000-0000-0000200F0000}"/>
    <cellStyle name="SAPBEXaggData 9 3 2 2" xfId="23881" xr:uid="{00000000-0005-0000-0000-0000210F0000}"/>
    <cellStyle name="SAPBEXaggData 9 3 3" xfId="10676" xr:uid="{00000000-0005-0000-0000-0000220F0000}"/>
    <cellStyle name="SAPBEXaggData 9 3 3 2" xfId="26545" xr:uid="{00000000-0005-0000-0000-0000230F0000}"/>
    <cellStyle name="SAPBEXaggData 9 3 4" xfId="6934" xr:uid="{00000000-0005-0000-0000-0000240F0000}"/>
    <cellStyle name="SAPBEXaggData 9 3 4 2" xfId="23340" xr:uid="{00000000-0005-0000-0000-0000250F0000}"/>
    <cellStyle name="SAPBEXaggData 9 3 5" xfId="16028" xr:uid="{00000000-0005-0000-0000-0000260F0000}"/>
    <cellStyle name="SAPBEXaggData 9 3 5 2" xfId="31167" xr:uid="{00000000-0005-0000-0000-0000270F0000}"/>
    <cellStyle name="SAPBEXaggData 9 3 6" xfId="18642" xr:uid="{00000000-0005-0000-0000-0000280F0000}"/>
    <cellStyle name="SAPBEXaggData 9 3 6 2" xfId="33590" xr:uid="{00000000-0005-0000-0000-0000290F0000}"/>
    <cellStyle name="SAPBEXaggData 9 3 7" xfId="20985" xr:uid="{00000000-0005-0000-0000-00002A0F0000}"/>
    <cellStyle name="SAPBEXaggData 9 3 7 2" xfId="35911" xr:uid="{00000000-0005-0000-0000-00002B0F0000}"/>
    <cellStyle name="SAPBEXaggData 9 3 8" xfId="6150" xr:uid="{00000000-0005-0000-0000-00002C0F0000}"/>
    <cellStyle name="SAPBEXaggData 9 4" xfId="4843" xr:uid="{00000000-0005-0000-0000-00002D0F0000}"/>
    <cellStyle name="SAPBEXaggData 9 4 2" xfId="9998" xr:uid="{00000000-0005-0000-0000-00002E0F0000}"/>
    <cellStyle name="SAPBEXaggData 9 4 2 2" xfId="25989" xr:uid="{00000000-0005-0000-0000-00002F0F0000}"/>
    <cellStyle name="SAPBEXaggData 9 4 3" xfId="12816" xr:uid="{00000000-0005-0000-0000-0000300F0000}"/>
    <cellStyle name="SAPBEXaggData 9 4 3 2" xfId="28660" xr:uid="{00000000-0005-0000-0000-0000310F0000}"/>
    <cellStyle name="SAPBEXaggData 9 4 4" xfId="15192" xr:uid="{00000000-0005-0000-0000-0000320F0000}"/>
    <cellStyle name="SAPBEXaggData 9 4 4 2" xfId="30605" xr:uid="{00000000-0005-0000-0000-0000330F0000}"/>
    <cellStyle name="SAPBEXaggData 9 4 5" xfId="18139" xr:uid="{00000000-0005-0000-0000-0000340F0000}"/>
    <cellStyle name="SAPBEXaggData 9 4 5 2" xfId="33255" xr:uid="{00000000-0005-0000-0000-0000350F0000}"/>
    <cellStyle name="SAPBEXaggData 9 4 6" xfId="20747" xr:uid="{00000000-0005-0000-0000-0000360F0000}"/>
    <cellStyle name="SAPBEXaggData 9 4 6 2" xfId="35684" xr:uid="{00000000-0005-0000-0000-0000370F0000}"/>
    <cellStyle name="SAPBEXaggData 9 4 7" xfId="13458" xr:uid="{00000000-0005-0000-0000-0000380F0000}"/>
    <cellStyle name="SAPBEXaggData 9 4 7 2" xfId="29108" xr:uid="{00000000-0005-0000-0000-0000390F0000}"/>
    <cellStyle name="SAPBEXaggData 9 5" xfId="5675" xr:uid="{00000000-0005-0000-0000-00003A0F0000}"/>
    <cellStyle name="SAPBEXaggData 9 5 2" xfId="37223" xr:uid="{00000000-0005-0000-0000-00003B0F0000}"/>
    <cellStyle name="SAPBEXaggData 9 6" xfId="5724" xr:uid="{00000000-0005-0000-0000-00003C0F0000}"/>
    <cellStyle name="SAPBEXaggData 9 7" xfId="13296" xr:uid="{00000000-0005-0000-0000-00003D0F0000}"/>
    <cellStyle name="SAPBEXaggData 9 8" xfId="7437" xr:uid="{00000000-0005-0000-0000-00003E0F0000}"/>
    <cellStyle name="SAPBEXaggData 9 9" xfId="7048" xr:uid="{00000000-0005-0000-0000-00003F0F0000}"/>
    <cellStyle name="SAPBEXaggData_(chuck) OpEx On-going GRC Forecast Sum 4-20-10" xfId="2675" xr:uid="{00000000-0005-0000-0000-0000400F0000}"/>
    <cellStyle name="SAPBEXaggDataEmph" xfId="67" xr:uid="{00000000-0005-0000-0000-0000410F0000}"/>
    <cellStyle name="SAPBEXaggDataEmph 10" xfId="2676" xr:uid="{00000000-0005-0000-0000-0000420F0000}"/>
    <cellStyle name="SAPBEXaggDataEmph 10 2" xfId="4842" xr:uid="{00000000-0005-0000-0000-0000430F0000}"/>
    <cellStyle name="SAPBEXaggDataEmph 10 2 2" xfId="9997" xr:uid="{00000000-0005-0000-0000-0000440F0000}"/>
    <cellStyle name="SAPBEXaggDataEmph 10 2 2 2" xfId="25988" xr:uid="{00000000-0005-0000-0000-0000450F0000}"/>
    <cellStyle name="SAPBEXaggDataEmph 10 2 3" xfId="12815" xr:uid="{00000000-0005-0000-0000-0000460F0000}"/>
    <cellStyle name="SAPBEXaggDataEmph 10 2 3 2" xfId="28659" xr:uid="{00000000-0005-0000-0000-0000470F0000}"/>
    <cellStyle name="SAPBEXaggDataEmph 10 2 4" xfId="13674" xr:uid="{00000000-0005-0000-0000-0000480F0000}"/>
    <cellStyle name="SAPBEXaggDataEmph 10 2 4 2" xfId="29295" xr:uid="{00000000-0005-0000-0000-0000490F0000}"/>
    <cellStyle name="SAPBEXaggDataEmph 10 2 5" xfId="18138" xr:uid="{00000000-0005-0000-0000-00004A0F0000}"/>
    <cellStyle name="SAPBEXaggDataEmph 10 2 5 2" xfId="33254" xr:uid="{00000000-0005-0000-0000-00004B0F0000}"/>
    <cellStyle name="SAPBEXaggDataEmph 10 2 6" xfId="20746" xr:uid="{00000000-0005-0000-0000-00004C0F0000}"/>
    <cellStyle name="SAPBEXaggDataEmph 10 2 6 2" xfId="35683" xr:uid="{00000000-0005-0000-0000-00004D0F0000}"/>
    <cellStyle name="SAPBEXaggDataEmph 10 2 7" xfId="14141" xr:uid="{00000000-0005-0000-0000-00004E0F0000}"/>
    <cellStyle name="SAPBEXaggDataEmph 10 2 7 2" xfId="29717" xr:uid="{00000000-0005-0000-0000-00004F0F0000}"/>
    <cellStyle name="SAPBEXaggDataEmph 10 3" xfId="7851" xr:uid="{00000000-0005-0000-0000-0000500F0000}"/>
    <cellStyle name="SAPBEXaggDataEmph 10 3 2" xfId="23882" xr:uid="{00000000-0005-0000-0000-0000510F0000}"/>
    <cellStyle name="SAPBEXaggDataEmph 10 4" xfId="10677" xr:uid="{00000000-0005-0000-0000-0000520F0000}"/>
    <cellStyle name="SAPBEXaggDataEmph 10 4 2" xfId="26546" xr:uid="{00000000-0005-0000-0000-0000530F0000}"/>
    <cellStyle name="SAPBEXaggDataEmph 10 5" xfId="6690" xr:uid="{00000000-0005-0000-0000-0000540F0000}"/>
    <cellStyle name="SAPBEXaggDataEmph 10 5 2" xfId="23182" xr:uid="{00000000-0005-0000-0000-0000550F0000}"/>
    <cellStyle name="SAPBEXaggDataEmph 10 6" xfId="16029" xr:uid="{00000000-0005-0000-0000-0000560F0000}"/>
    <cellStyle name="SAPBEXaggDataEmph 10 6 2" xfId="31168" xr:uid="{00000000-0005-0000-0000-0000570F0000}"/>
    <cellStyle name="SAPBEXaggDataEmph 10 7" xfId="18643" xr:uid="{00000000-0005-0000-0000-0000580F0000}"/>
    <cellStyle name="SAPBEXaggDataEmph 10 7 2" xfId="33591" xr:uid="{00000000-0005-0000-0000-0000590F0000}"/>
    <cellStyle name="SAPBEXaggDataEmph 11" xfId="2677" xr:uid="{00000000-0005-0000-0000-00005A0F0000}"/>
    <cellStyle name="SAPBEXaggDataEmph 11 2" xfId="4841" xr:uid="{00000000-0005-0000-0000-00005B0F0000}"/>
    <cellStyle name="SAPBEXaggDataEmph 11 2 2" xfId="9996" xr:uid="{00000000-0005-0000-0000-00005C0F0000}"/>
    <cellStyle name="SAPBEXaggDataEmph 11 2 2 2" xfId="25987" xr:uid="{00000000-0005-0000-0000-00005D0F0000}"/>
    <cellStyle name="SAPBEXaggDataEmph 11 2 3" xfId="12814" xr:uid="{00000000-0005-0000-0000-00005E0F0000}"/>
    <cellStyle name="SAPBEXaggDataEmph 11 2 3 2" xfId="28658" xr:uid="{00000000-0005-0000-0000-00005F0F0000}"/>
    <cellStyle name="SAPBEXaggDataEmph 11 2 4" xfId="12930" xr:uid="{00000000-0005-0000-0000-0000600F0000}"/>
    <cellStyle name="SAPBEXaggDataEmph 11 2 4 2" xfId="28769" xr:uid="{00000000-0005-0000-0000-0000610F0000}"/>
    <cellStyle name="SAPBEXaggDataEmph 11 2 5" xfId="18137" xr:uid="{00000000-0005-0000-0000-0000620F0000}"/>
    <cellStyle name="SAPBEXaggDataEmph 11 2 5 2" xfId="33253" xr:uid="{00000000-0005-0000-0000-0000630F0000}"/>
    <cellStyle name="SAPBEXaggDataEmph 11 2 6" xfId="20745" xr:uid="{00000000-0005-0000-0000-0000640F0000}"/>
    <cellStyle name="SAPBEXaggDataEmph 11 2 6 2" xfId="35682" xr:uid="{00000000-0005-0000-0000-0000650F0000}"/>
    <cellStyle name="SAPBEXaggDataEmph 11 2 7" xfId="13927" xr:uid="{00000000-0005-0000-0000-0000660F0000}"/>
    <cellStyle name="SAPBEXaggDataEmph 11 2 7 2" xfId="29511" xr:uid="{00000000-0005-0000-0000-0000670F0000}"/>
    <cellStyle name="SAPBEXaggDataEmph 11 3" xfId="7852" xr:uid="{00000000-0005-0000-0000-0000680F0000}"/>
    <cellStyle name="SAPBEXaggDataEmph 11 3 2" xfId="23883" xr:uid="{00000000-0005-0000-0000-0000690F0000}"/>
    <cellStyle name="SAPBEXaggDataEmph 11 4" xfId="10678" xr:uid="{00000000-0005-0000-0000-00006A0F0000}"/>
    <cellStyle name="SAPBEXaggDataEmph 11 4 2" xfId="26547" xr:uid="{00000000-0005-0000-0000-00006B0F0000}"/>
    <cellStyle name="SAPBEXaggDataEmph 11 5" xfId="10418" xr:uid="{00000000-0005-0000-0000-00006C0F0000}"/>
    <cellStyle name="SAPBEXaggDataEmph 11 5 2" xfId="26341" xr:uid="{00000000-0005-0000-0000-00006D0F0000}"/>
    <cellStyle name="SAPBEXaggDataEmph 11 6" xfId="16030" xr:uid="{00000000-0005-0000-0000-00006E0F0000}"/>
    <cellStyle name="SAPBEXaggDataEmph 11 6 2" xfId="31169" xr:uid="{00000000-0005-0000-0000-00006F0F0000}"/>
    <cellStyle name="SAPBEXaggDataEmph 11 7" xfId="18644" xr:uid="{00000000-0005-0000-0000-0000700F0000}"/>
    <cellStyle name="SAPBEXaggDataEmph 11 7 2" xfId="33592" xr:uid="{00000000-0005-0000-0000-0000710F0000}"/>
    <cellStyle name="SAPBEXaggDataEmph 12" xfId="2678" xr:uid="{00000000-0005-0000-0000-0000720F0000}"/>
    <cellStyle name="SAPBEXaggDataEmph 12 2" xfId="4840" xr:uid="{00000000-0005-0000-0000-0000730F0000}"/>
    <cellStyle name="SAPBEXaggDataEmph 12 2 2" xfId="9995" xr:uid="{00000000-0005-0000-0000-0000740F0000}"/>
    <cellStyle name="SAPBEXaggDataEmph 12 2 2 2" xfId="25986" xr:uid="{00000000-0005-0000-0000-0000750F0000}"/>
    <cellStyle name="SAPBEXaggDataEmph 12 2 3" xfId="12813" xr:uid="{00000000-0005-0000-0000-0000760F0000}"/>
    <cellStyle name="SAPBEXaggDataEmph 12 2 3 2" xfId="28657" xr:uid="{00000000-0005-0000-0000-0000770F0000}"/>
    <cellStyle name="SAPBEXaggDataEmph 12 2 4" xfId="12850" xr:uid="{00000000-0005-0000-0000-0000780F0000}"/>
    <cellStyle name="SAPBEXaggDataEmph 12 2 4 2" xfId="28692" xr:uid="{00000000-0005-0000-0000-0000790F0000}"/>
    <cellStyle name="SAPBEXaggDataEmph 12 2 5" xfId="18136" xr:uid="{00000000-0005-0000-0000-00007A0F0000}"/>
    <cellStyle name="SAPBEXaggDataEmph 12 2 5 2" xfId="33252" xr:uid="{00000000-0005-0000-0000-00007B0F0000}"/>
    <cellStyle name="SAPBEXaggDataEmph 12 2 6" xfId="20744" xr:uid="{00000000-0005-0000-0000-00007C0F0000}"/>
    <cellStyle name="SAPBEXaggDataEmph 12 2 6 2" xfId="35681" xr:uid="{00000000-0005-0000-0000-00007D0F0000}"/>
    <cellStyle name="SAPBEXaggDataEmph 12 2 7" xfId="15423" xr:uid="{00000000-0005-0000-0000-00007E0F0000}"/>
    <cellStyle name="SAPBEXaggDataEmph 12 2 7 2" xfId="30804" xr:uid="{00000000-0005-0000-0000-00007F0F0000}"/>
    <cellStyle name="SAPBEXaggDataEmph 12 3" xfId="7853" xr:uid="{00000000-0005-0000-0000-0000800F0000}"/>
    <cellStyle name="SAPBEXaggDataEmph 12 3 2" xfId="23884" xr:uid="{00000000-0005-0000-0000-0000810F0000}"/>
    <cellStyle name="SAPBEXaggDataEmph 12 4" xfId="10679" xr:uid="{00000000-0005-0000-0000-0000820F0000}"/>
    <cellStyle name="SAPBEXaggDataEmph 12 4 2" xfId="26548" xr:uid="{00000000-0005-0000-0000-0000830F0000}"/>
    <cellStyle name="SAPBEXaggDataEmph 12 5" xfId="6691" xr:uid="{00000000-0005-0000-0000-0000840F0000}"/>
    <cellStyle name="SAPBEXaggDataEmph 12 5 2" xfId="23183" xr:uid="{00000000-0005-0000-0000-0000850F0000}"/>
    <cellStyle name="SAPBEXaggDataEmph 12 6" xfId="16031" xr:uid="{00000000-0005-0000-0000-0000860F0000}"/>
    <cellStyle name="SAPBEXaggDataEmph 12 6 2" xfId="31170" xr:uid="{00000000-0005-0000-0000-0000870F0000}"/>
    <cellStyle name="SAPBEXaggDataEmph 12 7" xfId="18645" xr:uid="{00000000-0005-0000-0000-0000880F0000}"/>
    <cellStyle name="SAPBEXaggDataEmph 12 7 2" xfId="33593" xr:uid="{00000000-0005-0000-0000-0000890F0000}"/>
    <cellStyle name="SAPBEXaggDataEmph 13" xfId="2679" xr:uid="{00000000-0005-0000-0000-00008A0F0000}"/>
    <cellStyle name="SAPBEXaggDataEmph 13 2" xfId="4839" xr:uid="{00000000-0005-0000-0000-00008B0F0000}"/>
    <cellStyle name="SAPBEXaggDataEmph 13 2 2" xfId="9994" xr:uid="{00000000-0005-0000-0000-00008C0F0000}"/>
    <cellStyle name="SAPBEXaggDataEmph 13 2 2 2" xfId="25985" xr:uid="{00000000-0005-0000-0000-00008D0F0000}"/>
    <cellStyle name="SAPBEXaggDataEmph 13 2 3" xfId="12812" xr:uid="{00000000-0005-0000-0000-00008E0F0000}"/>
    <cellStyle name="SAPBEXaggDataEmph 13 2 3 2" xfId="28656" xr:uid="{00000000-0005-0000-0000-00008F0F0000}"/>
    <cellStyle name="SAPBEXaggDataEmph 13 2 4" xfId="15194" xr:uid="{00000000-0005-0000-0000-0000900F0000}"/>
    <cellStyle name="SAPBEXaggDataEmph 13 2 4 2" xfId="30607" xr:uid="{00000000-0005-0000-0000-0000910F0000}"/>
    <cellStyle name="SAPBEXaggDataEmph 13 2 5" xfId="18135" xr:uid="{00000000-0005-0000-0000-0000920F0000}"/>
    <cellStyle name="SAPBEXaggDataEmph 13 2 5 2" xfId="33251" xr:uid="{00000000-0005-0000-0000-0000930F0000}"/>
    <cellStyle name="SAPBEXaggDataEmph 13 2 6" xfId="20743" xr:uid="{00000000-0005-0000-0000-0000940F0000}"/>
    <cellStyle name="SAPBEXaggDataEmph 13 2 6 2" xfId="35680" xr:uid="{00000000-0005-0000-0000-0000950F0000}"/>
    <cellStyle name="SAPBEXaggDataEmph 13 2 7" xfId="10409" xr:uid="{00000000-0005-0000-0000-0000960F0000}"/>
    <cellStyle name="SAPBEXaggDataEmph 13 2 7 2" xfId="26333" xr:uid="{00000000-0005-0000-0000-0000970F0000}"/>
    <cellStyle name="SAPBEXaggDataEmph 13 3" xfId="7854" xr:uid="{00000000-0005-0000-0000-0000980F0000}"/>
    <cellStyle name="SAPBEXaggDataEmph 13 3 2" xfId="23885" xr:uid="{00000000-0005-0000-0000-0000990F0000}"/>
    <cellStyle name="SAPBEXaggDataEmph 13 4" xfId="10680" xr:uid="{00000000-0005-0000-0000-00009A0F0000}"/>
    <cellStyle name="SAPBEXaggDataEmph 13 4 2" xfId="26549" xr:uid="{00000000-0005-0000-0000-00009B0F0000}"/>
    <cellStyle name="SAPBEXaggDataEmph 13 5" xfId="5935" xr:uid="{00000000-0005-0000-0000-00009C0F0000}"/>
    <cellStyle name="SAPBEXaggDataEmph 13 5 2" xfId="22911" xr:uid="{00000000-0005-0000-0000-00009D0F0000}"/>
    <cellStyle name="SAPBEXaggDataEmph 13 6" xfId="16032" xr:uid="{00000000-0005-0000-0000-00009E0F0000}"/>
    <cellStyle name="SAPBEXaggDataEmph 13 6 2" xfId="31171" xr:uid="{00000000-0005-0000-0000-00009F0F0000}"/>
    <cellStyle name="SAPBEXaggDataEmph 13 7" xfId="18646" xr:uid="{00000000-0005-0000-0000-0000A00F0000}"/>
    <cellStyle name="SAPBEXaggDataEmph 13 7 2" xfId="33594" xr:uid="{00000000-0005-0000-0000-0000A10F0000}"/>
    <cellStyle name="SAPBEXaggDataEmph 14" xfId="2680" xr:uid="{00000000-0005-0000-0000-0000A20F0000}"/>
    <cellStyle name="SAPBEXaggDataEmph 14 2" xfId="4838" xr:uid="{00000000-0005-0000-0000-0000A30F0000}"/>
    <cellStyle name="SAPBEXaggDataEmph 14 2 2" xfId="9993" xr:uid="{00000000-0005-0000-0000-0000A40F0000}"/>
    <cellStyle name="SAPBEXaggDataEmph 14 2 2 2" xfId="25984" xr:uid="{00000000-0005-0000-0000-0000A50F0000}"/>
    <cellStyle name="SAPBEXaggDataEmph 14 2 3" xfId="12811" xr:uid="{00000000-0005-0000-0000-0000A60F0000}"/>
    <cellStyle name="SAPBEXaggDataEmph 14 2 3 2" xfId="28655" xr:uid="{00000000-0005-0000-0000-0000A70F0000}"/>
    <cellStyle name="SAPBEXaggDataEmph 14 2 4" xfId="13672" xr:uid="{00000000-0005-0000-0000-0000A80F0000}"/>
    <cellStyle name="SAPBEXaggDataEmph 14 2 4 2" xfId="29293" xr:uid="{00000000-0005-0000-0000-0000A90F0000}"/>
    <cellStyle name="SAPBEXaggDataEmph 14 2 5" xfId="18134" xr:uid="{00000000-0005-0000-0000-0000AA0F0000}"/>
    <cellStyle name="SAPBEXaggDataEmph 14 2 5 2" xfId="33250" xr:uid="{00000000-0005-0000-0000-0000AB0F0000}"/>
    <cellStyle name="SAPBEXaggDataEmph 14 2 6" xfId="20742" xr:uid="{00000000-0005-0000-0000-0000AC0F0000}"/>
    <cellStyle name="SAPBEXaggDataEmph 14 2 6 2" xfId="35679" xr:uid="{00000000-0005-0000-0000-0000AD0F0000}"/>
    <cellStyle name="SAPBEXaggDataEmph 14 2 7" xfId="14946" xr:uid="{00000000-0005-0000-0000-0000AE0F0000}"/>
    <cellStyle name="SAPBEXaggDataEmph 14 2 7 2" xfId="30397" xr:uid="{00000000-0005-0000-0000-0000AF0F0000}"/>
    <cellStyle name="SAPBEXaggDataEmph 14 3" xfId="7855" xr:uid="{00000000-0005-0000-0000-0000B00F0000}"/>
    <cellStyle name="SAPBEXaggDataEmph 14 3 2" xfId="23886" xr:uid="{00000000-0005-0000-0000-0000B10F0000}"/>
    <cellStyle name="SAPBEXaggDataEmph 14 4" xfId="10681" xr:uid="{00000000-0005-0000-0000-0000B20F0000}"/>
    <cellStyle name="SAPBEXaggDataEmph 14 4 2" xfId="26550" xr:uid="{00000000-0005-0000-0000-0000B30F0000}"/>
    <cellStyle name="SAPBEXaggDataEmph 14 5" xfId="10546" xr:uid="{00000000-0005-0000-0000-0000B40F0000}"/>
    <cellStyle name="SAPBEXaggDataEmph 14 5 2" xfId="26468" xr:uid="{00000000-0005-0000-0000-0000B50F0000}"/>
    <cellStyle name="SAPBEXaggDataEmph 14 6" xfId="16033" xr:uid="{00000000-0005-0000-0000-0000B60F0000}"/>
    <cellStyle name="SAPBEXaggDataEmph 14 6 2" xfId="31172" xr:uid="{00000000-0005-0000-0000-0000B70F0000}"/>
    <cellStyle name="SAPBEXaggDataEmph 14 7" xfId="18647" xr:uid="{00000000-0005-0000-0000-0000B80F0000}"/>
    <cellStyle name="SAPBEXaggDataEmph 14 7 2" xfId="33595" xr:uid="{00000000-0005-0000-0000-0000B90F0000}"/>
    <cellStyle name="SAPBEXaggDataEmph 15" xfId="2681" xr:uid="{00000000-0005-0000-0000-0000BA0F0000}"/>
    <cellStyle name="SAPBEXaggDataEmph 15 2" xfId="4837" xr:uid="{00000000-0005-0000-0000-0000BB0F0000}"/>
    <cellStyle name="SAPBEXaggDataEmph 15 2 2" xfId="9992" xr:uid="{00000000-0005-0000-0000-0000BC0F0000}"/>
    <cellStyle name="SAPBEXaggDataEmph 15 2 2 2" xfId="25983" xr:uid="{00000000-0005-0000-0000-0000BD0F0000}"/>
    <cellStyle name="SAPBEXaggDataEmph 15 2 3" xfId="12810" xr:uid="{00000000-0005-0000-0000-0000BE0F0000}"/>
    <cellStyle name="SAPBEXaggDataEmph 15 2 3 2" xfId="28654" xr:uid="{00000000-0005-0000-0000-0000BF0F0000}"/>
    <cellStyle name="SAPBEXaggDataEmph 15 2 4" xfId="15193" xr:uid="{00000000-0005-0000-0000-0000C00F0000}"/>
    <cellStyle name="SAPBEXaggDataEmph 15 2 4 2" xfId="30606" xr:uid="{00000000-0005-0000-0000-0000C10F0000}"/>
    <cellStyle name="SAPBEXaggDataEmph 15 2 5" xfId="18133" xr:uid="{00000000-0005-0000-0000-0000C20F0000}"/>
    <cellStyle name="SAPBEXaggDataEmph 15 2 5 2" xfId="33249" xr:uid="{00000000-0005-0000-0000-0000C30F0000}"/>
    <cellStyle name="SAPBEXaggDataEmph 15 2 6" xfId="20741" xr:uid="{00000000-0005-0000-0000-0000C40F0000}"/>
    <cellStyle name="SAPBEXaggDataEmph 15 2 6 2" xfId="35678" xr:uid="{00000000-0005-0000-0000-0000C50F0000}"/>
    <cellStyle name="SAPBEXaggDataEmph 15 2 7" xfId="21650" xr:uid="{00000000-0005-0000-0000-0000C60F0000}"/>
    <cellStyle name="SAPBEXaggDataEmph 15 2 7 2" xfId="36572" xr:uid="{00000000-0005-0000-0000-0000C70F0000}"/>
    <cellStyle name="SAPBEXaggDataEmph 15 3" xfId="7856" xr:uid="{00000000-0005-0000-0000-0000C80F0000}"/>
    <cellStyle name="SAPBEXaggDataEmph 15 3 2" xfId="23887" xr:uid="{00000000-0005-0000-0000-0000C90F0000}"/>
    <cellStyle name="SAPBEXaggDataEmph 15 4" xfId="10682" xr:uid="{00000000-0005-0000-0000-0000CA0F0000}"/>
    <cellStyle name="SAPBEXaggDataEmph 15 4 2" xfId="26551" xr:uid="{00000000-0005-0000-0000-0000CB0F0000}"/>
    <cellStyle name="SAPBEXaggDataEmph 15 5" xfId="5936" xr:uid="{00000000-0005-0000-0000-0000CC0F0000}"/>
    <cellStyle name="SAPBEXaggDataEmph 15 5 2" xfId="22912" xr:uid="{00000000-0005-0000-0000-0000CD0F0000}"/>
    <cellStyle name="SAPBEXaggDataEmph 15 6" xfId="16034" xr:uid="{00000000-0005-0000-0000-0000CE0F0000}"/>
    <cellStyle name="SAPBEXaggDataEmph 15 6 2" xfId="31173" xr:uid="{00000000-0005-0000-0000-0000CF0F0000}"/>
    <cellStyle name="SAPBEXaggDataEmph 15 7" xfId="18648" xr:uid="{00000000-0005-0000-0000-0000D00F0000}"/>
    <cellStyle name="SAPBEXaggDataEmph 15 7 2" xfId="33596" xr:uid="{00000000-0005-0000-0000-0000D10F0000}"/>
    <cellStyle name="SAPBEXaggDataEmph 16" xfId="2682" xr:uid="{00000000-0005-0000-0000-0000D20F0000}"/>
    <cellStyle name="SAPBEXaggDataEmph 16 2" xfId="4836" xr:uid="{00000000-0005-0000-0000-0000D30F0000}"/>
    <cellStyle name="SAPBEXaggDataEmph 16 2 2" xfId="9991" xr:uid="{00000000-0005-0000-0000-0000D40F0000}"/>
    <cellStyle name="SAPBEXaggDataEmph 16 2 2 2" xfId="25982" xr:uid="{00000000-0005-0000-0000-0000D50F0000}"/>
    <cellStyle name="SAPBEXaggDataEmph 16 2 3" xfId="12809" xr:uid="{00000000-0005-0000-0000-0000D60F0000}"/>
    <cellStyle name="SAPBEXaggDataEmph 16 2 3 2" xfId="28653" xr:uid="{00000000-0005-0000-0000-0000D70F0000}"/>
    <cellStyle name="SAPBEXaggDataEmph 16 2 4" xfId="13673" xr:uid="{00000000-0005-0000-0000-0000D80F0000}"/>
    <cellStyle name="SAPBEXaggDataEmph 16 2 4 2" xfId="29294" xr:uid="{00000000-0005-0000-0000-0000D90F0000}"/>
    <cellStyle name="SAPBEXaggDataEmph 16 2 5" xfId="18132" xr:uid="{00000000-0005-0000-0000-0000DA0F0000}"/>
    <cellStyle name="SAPBEXaggDataEmph 16 2 5 2" xfId="33248" xr:uid="{00000000-0005-0000-0000-0000DB0F0000}"/>
    <cellStyle name="SAPBEXaggDataEmph 16 2 6" xfId="20740" xr:uid="{00000000-0005-0000-0000-0000DC0F0000}"/>
    <cellStyle name="SAPBEXaggDataEmph 16 2 6 2" xfId="35677" xr:uid="{00000000-0005-0000-0000-0000DD0F0000}"/>
    <cellStyle name="SAPBEXaggDataEmph 16 2 7" xfId="7233" xr:uid="{00000000-0005-0000-0000-0000DE0F0000}"/>
    <cellStyle name="SAPBEXaggDataEmph 16 2 7 2" xfId="23494" xr:uid="{00000000-0005-0000-0000-0000DF0F0000}"/>
    <cellStyle name="SAPBEXaggDataEmph 16 3" xfId="7857" xr:uid="{00000000-0005-0000-0000-0000E00F0000}"/>
    <cellStyle name="SAPBEXaggDataEmph 16 3 2" xfId="23888" xr:uid="{00000000-0005-0000-0000-0000E10F0000}"/>
    <cellStyle name="SAPBEXaggDataEmph 16 4" xfId="10683" xr:uid="{00000000-0005-0000-0000-0000E20F0000}"/>
    <cellStyle name="SAPBEXaggDataEmph 16 4 2" xfId="26552" xr:uid="{00000000-0005-0000-0000-0000E30F0000}"/>
    <cellStyle name="SAPBEXaggDataEmph 16 5" xfId="10545" xr:uid="{00000000-0005-0000-0000-0000E40F0000}"/>
    <cellStyle name="SAPBEXaggDataEmph 16 5 2" xfId="26467" xr:uid="{00000000-0005-0000-0000-0000E50F0000}"/>
    <cellStyle name="SAPBEXaggDataEmph 16 6" xfId="16035" xr:uid="{00000000-0005-0000-0000-0000E60F0000}"/>
    <cellStyle name="SAPBEXaggDataEmph 16 6 2" xfId="31174" xr:uid="{00000000-0005-0000-0000-0000E70F0000}"/>
    <cellStyle name="SAPBEXaggDataEmph 16 7" xfId="18649" xr:uid="{00000000-0005-0000-0000-0000E80F0000}"/>
    <cellStyle name="SAPBEXaggDataEmph 16 7 2" xfId="33597" xr:uid="{00000000-0005-0000-0000-0000E90F0000}"/>
    <cellStyle name="SAPBEXaggDataEmph 17" xfId="2683" xr:uid="{00000000-0005-0000-0000-0000EA0F0000}"/>
    <cellStyle name="SAPBEXaggDataEmph 17 2" xfId="4835" xr:uid="{00000000-0005-0000-0000-0000EB0F0000}"/>
    <cellStyle name="SAPBEXaggDataEmph 17 2 2" xfId="9990" xr:uid="{00000000-0005-0000-0000-0000EC0F0000}"/>
    <cellStyle name="SAPBEXaggDataEmph 17 2 2 2" xfId="25981" xr:uid="{00000000-0005-0000-0000-0000ED0F0000}"/>
    <cellStyle name="SAPBEXaggDataEmph 17 2 3" xfId="12808" xr:uid="{00000000-0005-0000-0000-0000EE0F0000}"/>
    <cellStyle name="SAPBEXaggDataEmph 17 2 3 2" xfId="28652" xr:uid="{00000000-0005-0000-0000-0000EF0F0000}"/>
    <cellStyle name="SAPBEXaggDataEmph 17 2 4" xfId="7468" xr:uid="{00000000-0005-0000-0000-0000F00F0000}"/>
    <cellStyle name="SAPBEXaggDataEmph 17 2 4 2" xfId="23653" xr:uid="{00000000-0005-0000-0000-0000F10F0000}"/>
    <cellStyle name="SAPBEXaggDataEmph 17 2 5" xfId="18131" xr:uid="{00000000-0005-0000-0000-0000F20F0000}"/>
    <cellStyle name="SAPBEXaggDataEmph 17 2 5 2" xfId="33247" xr:uid="{00000000-0005-0000-0000-0000F30F0000}"/>
    <cellStyle name="SAPBEXaggDataEmph 17 2 6" xfId="20739" xr:uid="{00000000-0005-0000-0000-0000F40F0000}"/>
    <cellStyle name="SAPBEXaggDataEmph 17 2 6 2" xfId="35676" xr:uid="{00000000-0005-0000-0000-0000F50F0000}"/>
    <cellStyle name="SAPBEXaggDataEmph 17 2 7" xfId="10400" xr:uid="{00000000-0005-0000-0000-0000F60F0000}"/>
    <cellStyle name="SAPBEXaggDataEmph 17 2 7 2" xfId="26327" xr:uid="{00000000-0005-0000-0000-0000F70F0000}"/>
    <cellStyle name="SAPBEXaggDataEmph 17 3" xfId="7858" xr:uid="{00000000-0005-0000-0000-0000F80F0000}"/>
    <cellStyle name="SAPBEXaggDataEmph 17 3 2" xfId="23889" xr:uid="{00000000-0005-0000-0000-0000F90F0000}"/>
    <cellStyle name="SAPBEXaggDataEmph 17 4" xfId="10684" xr:uid="{00000000-0005-0000-0000-0000FA0F0000}"/>
    <cellStyle name="SAPBEXaggDataEmph 17 4 2" xfId="26553" xr:uid="{00000000-0005-0000-0000-0000FB0F0000}"/>
    <cellStyle name="SAPBEXaggDataEmph 17 5" xfId="6953" xr:uid="{00000000-0005-0000-0000-0000FC0F0000}"/>
    <cellStyle name="SAPBEXaggDataEmph 17 5 2" xfId="23354" xr:uid="{00000000-0005-0000-0000-0000FD0F0000}"/>
    <cellStyle name="SAPBEXaggDataEmph 17 6" xfId="16036" xr:uid="{00000000-0005-0000-0000-0000FE0F0000}"/>
    <cellStyle name="SAPBEXaggDataEmph 17 6 2" xfId="31175" xr:uid="{00000000-0005-0000-0000-0000FF0F0000}"/>
    <cellStyle name="SAPBEXaggDataEmph 17 7" xfId="18650" xr:uid="{00000000-0005-0000-0000-000000100000}"/>
    <cellStyle name="SAPBEXaggDataEmph 17 7 2" xfId="33598" xr:uid="{00000000-0005-0000-0000-000001100000}"/>
    <cellStyle name="SAPBEXaggDataEmph 18" xfId="4913" xr:uid="{00000000-0005-0000-0000-000002100000}"/>
    <cellStyle name="SAPBEXaggDataEmph 18 2" xfId="10068" xr:uid="{00000000-0005-0000-0000-000003100000}"/>
    <cellStyle name="SAPBEXaggDataEmph 18 2 2" xfId="26050" xr:uid="{00000000-0005-0000-0000-000004100000}"/>
    <cellStyle name="SAPBEXaggDataEmph 18 3" xfId="12886" xr:uid="{00000000-0005-0000-0000-000005100000}"/>
    <cellStyle name="SAPBEXaggDataEmph 18 3 2" xfId="28727" xr:uid="{00000000-0005-0000-0000-000006100000}"/>
    <cellStyle name="SAPBEXaggDataEmph 18 4" xfId="7596" xr:uid="{00000000-0005-0000-0000-000007100000}"/>
    <cellStyle name="SAPBEXaggDataEmph 18 4 2" xfId="23740" xr:uid="{00000000-0005-0000-0000-000008100000}"/>
    <cellStyle name="SAPBEXaggDataEmph 18 5" xfId="18207" xr:uid="{00000000-0005-0000-0000-000009100000}"/>
    <cellStyle name="SAPBEXaggDataEmph 18 5 2" xfId="33313" xr:uid="{00000000-0005-0000-0000-00000A100000}"/>
    <cellStyle name="SAPBEXaggDataEmph 18 6" xfId="20814" xr:uid="{00000000-0005-0000-0000-00000B100000}"/>
    <cellStyle name="SAPBEXaggDataEmph 18 6 2" xfId="35747" xr:uid="{00000000-0005-0000-0000-00000C100000}"/>
    <cellStyle name="SAPBEXaggDataEmph 18 7" xfId="20958" xr:uid="{00000000-0005-0000-0000-00000D100000}"/>
    <cellStyle name="SAPBEXaggDataEmph 18 7 2" xfId="35884" xr:uid="{00000000-0005-0000-0000-00000E100000}"/>
    <cellStyle name="SAPBEXaggDataEmph 19" xfId="5258" xr:uid="{00000000-0005-0000-0000-00000F100000}"/>
    <cellStyle name="SAPBEXaggDataEmph 19 2" xfId="22569" xr:uid="{00000000-0005-0000-0000-000010100000}"/>
    <cellStyle name="SAPBEXaggDataEmph 2" xfId="563" xr:uid="{00000000-0005-0000-0000-000011100000}"/>
    <cellStyle name="SAPBEXaggDataEmph 2 10" xfId="6570" xr:uid="{00000000-0005-0000-0000-000012100000}"/>
    <cellStyle name="SAPBEXaggDataEmph 2 10 2" xfId="23123" xr:uid="{00000000-0005-0000-0000-000013100000}"/>
    <cellStyle name="SAPBEXaggDataEmph 2 11" xfId="4979" xr:uid="{00000000-0005-0000-0000-000014100000}"/>
    <cellStyle name="SAPBEXaggDataEmph 2 12" xfId="22241" xr:uid="{00000000-0005-0000-0000-000015100000}"/>
    <cellStyle name="SAPBEXaggDataEmph 2 13" xfId="37903" xr:uid="{00000000-0005-0000-0000-000016100000}"/>
    <cellStyle name="SAPBEXaggDataEmph 2 14" xfId="37934" xr:uid="{00000000-0005-0000-0000-000017100000}"/>
    <cellStyle name="SAPBEXaggDataEmph 2 2" xfId="2685" xr:uid="{00000000-0005-0000-0000-000018100000}"/>
    <cellStyle name="SAPBEXaggDataEmph 2 2 2" xfId="4833" xr:uid="{00000000-0005-0000-0000-000019100000}"/>
    <cellStyle name="SAPBEXaggDataEmph 2 2 2 2" xfId="9988" xr:uid="{00000000-0005-0000-0000-00001A100000}"/>
    <cellStyle name="SAPBEXaggDataEmph 2 2 2 2 2" xfId="25979" xr:uid="{00000000-0005-0000-0000-00001B100000}"/>
    <cellStyle name="SAPBEXaggDataEmph 2 2 2 3" xfId="12806" xr:uid="{00000000-0005-0000-0000-00001C100000}"/>
    <cellStyle name="SAPBEXaggDataEmph 2 2 2 3 2" xfId="28650" xr:uid="{00000000-0005-0000-0000-00001D100000}"/>
    <cellStyle name="SAPBEXaggDataEmph 2 2 2 4" xfId="15196" xr:uid="{00000000-0005-0000-0000-00001E100000}"/>
    <cellStyle name="SAPBEXaggDataEmph 2 2 2 4 2" xfId="30609" xr:uid="{00000000-0005-0000-0000-00001F100000}"/>
    <cellStyle name="SAPBEXaggDataEmph 2 2 2 5" xfId="18129" xr:uid="{00000000-0005-0000-0000-000020100000}"/>
    <cellStyle name="SAPBEXaggDataEmph 2 2 2 5 2" xfId="33245" xr:uid="{00000000-0005-0000-0000-000021100000}"/>
    <cellStyle name="SAPBEXaggDataEmph 2 2 2 6" xfId="20737" xr:uid="{00000000-0005-0000-0000-000022100000}"/>
    <cellStyle name="SAPBEXaggDataEmph 2 2 2 6 2" xfId="35674" xr:uid="{00000000-0005-0000-0000-000023100000}"/>
    <cellStyle name="SAPBEXaggDataEmph 2 2 2 7" xfId="10399" xr:uid="{00000000-0005-0000-0000-000024100000}"/>
    <cellStyle name="SAPBEXaggDataEmph 2 2 2 7 2" xfId="26326" xr:uid="{00000000-0005-0000-0000-000025100000}"/>
    <cellStyle name="SAPBEXaggDataEmph 2 2 3" xfId="7860" xr:uid="{00000000-0005-0000-0000-000026100000}"/>
    <cellStyle name="SAPBEXaggDataEmph 2 2 3 2" xfId="23891" xr:uid="{00000000-0005-0000-0000-000027100000}"/>
    <cellStyle name="SAPBEXaggDataEmph 2 2 4" xfId="10686" xr:uid="{00000000-0005-0000-0000-000028100000}"/>
    <cellStyle name="SAPBEXaggDataEmph 2 2 4 2" xfId="26555" xr:uid="{00000000-0005-0000-0000-000029100000}"/>
    <cellStyle name="SAPBEXaggDataEmph 2 2 5" xfId="10422" xr:uid="{00000000-0005-0000-0000-00002A100000}"/>
    <cellStyle name="SAPBEXaggDataEmph 2 2 5 2" xfId="26345" xr:uid="{00000000-0005-0000-0000-00002B100000}"/>
    <cellStyle name="SAPBEXaggDataEmph 2 2 6" xfId="16038" xr:uid="{00000000-0005-0000-0000-00002C100000}"/>
    <cellStyle name="SAPBEXaggDataEmph 2 2 6 2" xfId="31177" xr:uid="{00000000-0005-0000-0000-00002D100000}"/>
    <cellStyle name="SAPBEXaggDataEmph 2 2 7" xfId="18652" xr:uid="{00000000-0005-0000-0000-00002E100000}"/>
    <cellStyle name="SAPBEXaggDataEmph 2 2 7 2" xfId="33600" xr:uid="{00000000-0005-0000-0000-00002F100000}"/>
    <cellStyle name="SAPBEXaggDataEmph 2 2 8" xfId="22201" xr:uid="{00000000-0005-0000-0000-000030100000}"/>
    <cellStyle name="SAPBEXaggDataEmph 2 3" xfId="2684" xr:uid="{00000000-0005-0000-0000-000031100000}"/>
    <cellStyle name="SAPBEXaggDataEmph 2 3 2" xfId="7859" xr:uid="{00000000-0005-0000-0000-000032100000}"/>
    <cellStyle name="SAPBEXaggDataEmph 2 3 2 2" xfId="23890" xr:uid="{00000000-0005-0000-0000-000033100000}"/>
    <cellStyle name="SAPBEXaggDataEmph 2 3 3" xfId="10685" xr:uid="{00000000-0005-0000-0000-000034100000}"/>
    <cellStyle name="SAPBEXaggDataEmph 2 3 3 2" xfId="26554" xr:uid="{00000000-0005-0000-0000-000035100000}"/>
    <cellStyle name="SAPBEXaggDataEmph 2 3 4" xfId="10544" xr:uid="{00000000-0005-0000-0000-000036100000}"/>
    <cellStyle name="SAPBEXaggDataEmph 2 3 4 2" xfId="26466" xr:uid="{00000000-0005-0000-0000-000037100000}"/>
    <cellStyle name="SAPBEXaggDataEmph 2 3 5" xfId="16037" xr:uid="{00000000-0005-0000-0000-000038100000}"/>
    <cellStyle name="SAPBEXaggDataEmph 2 3 5 2" xfId="31176" xr:uid="{00000000-0005-0000-0000-000039100000}"/>
    <cellStyle name="SAPBEXaggDataEmph 2 3 6" xfId="18651" xr:uid="{00000000-0005-0000-0000-00003A100000}"/>
    <cellStyle name="SAPBEXaggDataEmph 2 3 6 2" xfId="33599" xr:uid="{00000000-0005-0000-0000-00003B100000}"/>
    <cellStyle name="SAPBEXaggDataEmph 2 3 7" xfId="20986" xr:uid="{00000000-0005-0000-0000-00003C100000}"/>
    <cellStyle name="SAPBEXaggDataEmph 2 3 7 2" xfId="35912" xr:uid="{00000000-0005-0000-0000-00003D100000}"/>
    <cellStyle name="SAPBEXaggDataEmph 2 3 8" xfId="6151" xr:uid="{00000000-0005-0000-0000-00003E100000}"/>
    <cellStyle name="SAPBEXaggDataEmph 2 4" xfId="4834" xr:uid="{00000000-0005-0000-0000-00003F100000}"/>
    <cellStyle name="SAPBEXaggDataEmph 2 4 2" xfId="9989" xr:uid="{00000000-0005-0000-0000-000040100000}"/>
    <cellStyle name="SAPBEXaggDataEmph 2 4 2 2" xfId="25980" xr:uid="{00000000-0005-0000-0000-000041100000}"/>
    <cellStyle name="SAPBEXaggDataEmph 2 4 3" xfId="12807" xr:uid="{00000000-0005-0000-0000-000042100000}"/>
    <cellStyle name="SAPBEXaggDataEmph 2 4 3 2" xfId="28651" xr:uid="{00000000-0005-0000-0000-000043100000}"/>
    <cellStyle name="SAPBEXaggDataEmph 2 4 4" xfId="7466" xr:uid="{00000000-0005-0000-0000-000044100000}"/>
    <cellStyle name="SAPBEXaggDataEmph 2 4 4 2" xfId="23651" xr:uid="{00000000-0005-0000-0000-000045100000}"/>
    <cellStyle name="SAPBEXaggDataEmph 2 4 5" xfId="18130" xr:uid="{00000000-0005-0000-0000-000046100000}"/>
    <cellStyle name="SAPBEXaggDataEmph 2 4 5 2" xfId="33246" xr:uid="{00000000-0005-0000-0000-000047100000}"/>
    <cellStyle name="SAPBEXaggDataEmph 2 4 6" xfId="20738" xr:uid="{00000000-0005-0000-0000-000048100000}"/>
    <cellStyle name="SAPBEXaggDataEmph 2 4 6 2" xfId="35675" xr:uid="{00000000-0005-0000-0000-000049100000}"/>
    <cellStyle name="SAPBEXaggDataEmph 2 4 7" xfId="10334" xr:uid="{00000000-0005-0000-0000-00004A100000}"/>
    <cellStyle name="SAPBEXaggDataEmph 2 4 7 2" xfId="26274" xr:uid="{00000000-0005-0000-0000-00004B100000}"/>
    <cellStyle name="SAPBEXaggDataEmph 2 5" xfId="5673" xr:uid="{00000000-0005-0000-0000-00004C100000}"/>
    <cellStyle name="SAPBEXaggDataEmph 2 5 2" xfId="22766" xr:uid="{00000000-0005-0000-0000-00004D100000}"/>
    <cellStyle name="SAPBEXaggDataEmph 2 6" xfId="5230" xr:uid="{00000000-0005-0000-0000-00004E100000}"/>
    <cellStyle name="SAPBEXaggDataEmph 2 6 2" xfId="22546" xr:uid="{00000000-0005-0000-0000-00004F100000}"/>
    <cellStyle name="SAPBEXaggDataEmph 2 7" xfId="13297" xr:uid="{00000000-0005-0000-0000-000050100000}"/>
    <cellStyle name="SAPBEXaggDataEmph 2 7 2" xfId="29034" xr:uid="{00000000-0005-0000-0000-000051100000}"/>
    <cellStyle name="SAPBEXaggDataEmph 2 8" xfId="15370" xr:uid="{00000000-0005-0000-0000-000052100000}"/>
    <cellStyle name="SAPBEXaggDataEmph 2 8 2" xfId="30774" xr:uid="{00000000-0005-0000-0000-000053100000}"/>
    <cellStyle name="SAPBEXaggDataEmph 2 9" xfId="6764" xr:uid="{00000000-0005-0000-0000-000054100000}"/>
    <cellStyle name="SAPBEXaggDataEmph 2 9 2" xfId="23238" xr:uid="{00000000-0005-0000-0000-000055100000}"/>
    <cellStyle name="SAPBEXaggDataEmph 20" xfId="5267" xr:uid="{00000000-0005-0000-0000-000056100000}"/>
    <cellStyle name="SAPBEXaggDataEmph 20 2" xfId="22573" xr:uid="{00000000-0005-0000-0000-000057100000}"/>
    <cellStyle name="SAPBEXaggDataEmph 21" xfId="13748" xr:uid="{00000000-0005-0000-0000-000058100000}"/>
    <cellStyle name="SAPBEXaggDataEmph 21 2" xfId="29360" xr:uid="{00000000-0005-0000-0000-000059100000}"/>
    <cellStyle name="SAPBEXaggDataEmph 22" xfId="5706" xr:uid="{00000000-0005-0000-0000-00005A100000}"/>
    <cellStyle name="SAPBEXaggDataEmph 22 2" xfId="22775" xr:uid="{00000000-0005-0000-0000-00005B100000}"/>
    <cellStyle name="SAPBEXaggDataEmph 23" xfId="15397" xr:uid="{00000000-0005-0000-0000-00005C100000}"/>
    <cellStyle name="SAPBEXaggDataEmph 23 2" xfId="30787" xr:uid="{00000000-0005-0000-0000-00005D100000}"/>
    <cellStyle name="SAPBEXaggDataEmph 3" xfId="564" xr:uid="{00000000-0005-0000-0000-00005E100000}"/>
    <cellStyle name="SAPBEXaggDataEmph 3 10" xfId="22292" xr:uid="{00000000-0005-0000-0000-00005F100000}"/>
    <cellStyle name="SAPBEXaggDataEmph 3 2" xfId="1983" xr:uid="{00000000-0005-0000-0000-000060100000}"/>
    <cellStyle name="SAPBEXaggDataEmph 3 2 2" xfId="4831" xr:uid="{00000000-0005-0000-0000-000061100000}"/>
    <cellStyle name="SAPBEXaggDataEmph 3 2 2 2" xfId="9986" xr:uid="{00000000-0005-0000-0000-000062100000}"/>
    <cellStyle name="SAPBEXaggDataEmph 3 2 2 2 2" xfId="25977" xr:uid="{00000000-0005-0000-0000-000063100000}"/>
    <cellStyle name="SAPBEXaggDataEmph 3 2 2 3" xfId="12804" xr:uid="{00000000-0005-0000-0000-000064100000}"/>
    <cellStyle name="SAPBEXaggDataEmph 3 2 2 3 2" xfId="28648" xr:uid="{00000000-0005-0000-0000-000065100000}"/>
    <cellStyle name="SAPBEXaggDataEmph 3 2 2 4" xfId="15195" xr:uid="{00000000-0005-0000-0000-000066100000}"/>
    <cellStyle name="SAPBEXaggDataEmph 3 2 2 4 2" xfId="30608" xr:uid="{00000000-0005-0000-0000-000067100000}"/>
    <cellStyle name="SAPBEXaggDataEmph 3 2 2 5" xfId="18127" xr:uid="{00000000-0005-0000-0000-000068100000}"/>
    <cellStyle name="SAPBEXaggDataEmph 3 2 2 5 2" xfId="33243" xr:uid="{00000000-0005-0000-0000-000069100000}"/>
    <cellStyle name="SAPBEXaggDataEmph 3 2 2 6" xfId="20735" xr:uid="{00000000-0005-0000-0000-00006A100000}"/>
    <cellStyle name="SAPBEXaggDataEmph 3 2 2 6 2" xfId="35672" xr:uid="{00000000-0005-0000-0000-00006B100000}"/>
    <cellStyle name="SAPBEXaggDataEmph 3 2 2 7" xfId="19750" xr:uid="{00000000-0005-0000-0000-00006C100000}"/>
    <cellStyle name="SAPBEXaggDataEmph 3 2 2 7 2" xfId="34696" xr:uid="{00000000-0005-0000-0000-00006D100000}"/>
    <cellStyle name="SAPBEXaggDataEmph 3 2 3" xfId="7229" xr:uid="{00000000-0005-0000-0000-00006E100000}"/>
    <cellStyle name="SAPBEXaggDataEmph 3 2 3 2" xfId="23490" xr:uid="{00000000-0005-0000-0000-00006F100000}"/>
    <cellStyle name="SAPBEXaggDataEmph 3 2 4" xfId="7434" xr:uid="{00000000-0005-0000-0000-000070100000}"/>
    <cellStyle name="SAPBEXaggDataEmph 3 2 4 2" xfId="23626" xr:uid="{00000000-0005-0000-0000-000071100000}"/>
    <cellStyle name="SAPBEXaggDataEmph 3 2 5" xfId="13008" xr:uid="{00000000-0005-0000-0000-000072100000}"/>
    <cellStyle name="SAPBEXaggDataEmph 3 2 5 2" xfId="28809" xr:uid="{00000000-0005-0000-0000-000073100000}"/>
    <cellStyle name="SAPBEXaggDataEmph 3 2 6" xfId="13475" xr:uid="{00000000-0005-0000-0000-000074100000}"/>
    <cellStyle name="SAPBEXaggDataEmph 3 2 6 2" xfId="29118" xr:uid="{00000000-0005-0000-0000-000075100000}"/>
    <cellStyle name="SAPBEXaggDataEmph 3 2 7" xfId="15696" xr:uid="{00000000-0005-0000-0000-000076100000}"/>
    <cellStyle name="SAPBEXaggDataEmph 3 2 7 2" xfId="30986" xr:uid="{00000000-0005-0000-0000-000077100000}"/>
    <cellStyle name="SAPBEXaggDataEmph 3 3" xfId="4832" xr:uid="{00000000-0005-0000-0000-000078100000}"/>
    <cellStyle name="SAPBEXaggDataEmph 3 3 2" xfId="9987" xr:uid="{00000000-0005-0000-0000-000079100000}"/>
    <cellStyle name="SAPBEXaggDataEmph 3 3 2 2" xfId="25978" xr:uid="{00000000-0005-0000-0000-00007A100000}"/>
    <cellStyle name="SAPBEXaggDataEmph 3 3 3" xfId="12805" xr:uid="{00000000-0005-0000-0000-00007B100000}"/>
    <cellStyle name="SAPBEXaggDataEmph 3 3 3 2" xfId="28649" xr:uid="{00000000-0005-0000-0000-00007C100000}"/>
    <cellStyle name="SAPBEXaggDataEmph 3 3 4" xfId="13670" xr:uid="{00000000-0005-0000-0000-00007D100000}"/>
    <cellStyle name="SAPBEXaggDataEmph 3 3 4 2" xfId="29291" xr:uid="{00000000-0005-0000-0000-00007E100000}"/>
    <cellStyle name="SAPBEXaggDataEmph 3 3 5" xfId="18128" xr:uid="{00000000-0005-0000-0000-00007F100000}"/>
    <cellStyle name="SAPBEXaggDataEmph 3 3 5 2" xfId="33244" xr:uid="{00000000-0005-0000-0000-000080100000}"/>
    <cellStyle name="SAPBEXaggDataEmph 3 3 6" xfId="20736" xr:uid="{00000000-0005-0000-0000-000081100000}"/>
    <cellStyle name="SAPBEXaggDataEmph 3 3 6 2" xfId="35673" xr:uid="{00000000-0005-0000-0000-000082100000}"/>
    <cellStyle name="SAPBEXaggDataEmph 3 3 7" xfId="19745" xr:uid="{00000000-0005-0000-0000-000083100000}"/>
    <cellStyle name="SAPBEXaggDataEmph 3 3 7 2" xfId="34691" xr:uid="{00000000-0005-0000-0000-000084100000}"/>
    <cellStyle name="SAPBEXaggDataEmph 3 4" xfId="5672" xr:uid="{00000000-0005-0000-0000-000085100000}"/>
    <cellStyle name="SAPBEXaggDataEmph 3 4 2" xfId="37180" xr:uid="{00000000-0005-0000-0000-000086100000}"/>
    <cellStyle name="SAPBEXaggDataEmph 3 5" xfId="5726" xr:uid="{00000000-0005-0000-0000-000087100000}"/>
    <cellStyle name="SAPBEXaggDataEmph 3 5 2" xfId="37221" xr:uid="{00000000-0005-0000-0000-000088100000}"/>
    <cellStyle name="SAPBEXaggDataEmph 3 6" xfId="11783" xr:uid="{00000000-0005-0000-0000-000089100000}"/>
    <cellStyle name="SAPBEXaggDataEmph 3 7" xfId="6966" xr:uid="{00000000-0005-0000-0000-00008A100000}"/>
    <cellStyle name="SAPBEXaggDataEmph 3 8" xfId="15973" xr:uid="{00000000-0005-0000-0000-00008B100000}"/>
    <cellStyle name="SAPBEXaggDataEmph 3 9" xfId="18594" xr:uid="{00000000-0005-0000-0000-00008C100000}"/>
    <cellStyle name="SAPBEXaggDataEmph 4" xfId="565" xr:uid="{00000000-0005-0000-0000-00008D100000}"/>
    <cellStyle name="SAPBEXaggDataEmph 4 10" xfId="18593" xr:uid="{00000000-0005-0000-0000-00008E100000}"/>
    <cellStyle name="SAPBEXaggDataEmph 4 10 2" xfId="33550" xr:uid="{00000000-0005-0000-0000-00008F100000}"/>
    <cellStyle name="SAPBEXaggDataEmph 4 11" xfId="4980" xr:uid="{00000000-0005-0000-0000-000090100000}"/>
    <cellStyle name="SAPBEXaggDataEmph 4 2" xfId="2688" xr:uid="{00000000-0005-0000-0000-000091100000}"/>
    <cellStyle name="SAPBEXaggDataEmph 4 2 2" xfId="4829" xr:uid="{00000000-0005-0000-0000-000092100000}"/>
    <cellStyle name="SAPBEXaggDataEmph 4 2 2 2" xfId="9984" xr:uid="{00000000-0005-0000-0000-000093100000}"/>
    <cellStyle name="SAPBEXaggDataEmph 4 2 2 2 2" xfId="25975" xr:uid="{00000000-0005-0000-0000-000094100000}"/>
    <cellStyle name="SAPBEXaggDataEmph 4 2 2 3" xfId="12802" xr:uid="{00000000-0005-0000-0000-000095100000}"/>
    <cellStyle name="SAPBEXaggDataEmph 4 2 2 3 2" xfId="28646" xr:uid="{00000000-0005-0000-0000-000096100000}"/>
    <cellStyle name="SAPBEXaggDataEmph 4 2 2 4" xfId="7464" xr:uid="{00000000-0005-0000-0000-000097100000}"/>
    <cellStyle name="SAPBEXaggDataEmph 4 2 2 4 2" xfId="23650" xr:uid="{00000000-0005-0000-0000-000098100000}"/>
    <cellStyle name="SAPBEXaggDataEmph 4 2 2 5" xfId="18125" xr:uid="{00000000-0005-0000-0000-000099100000}"/>
    <cellStyle name="SAPBEXaggDataEmph 4 2 2 5 2" xfId="33241" xr:uid="{00000000-0005-0000-0000-00009A100000}"/>
    <cellStyle name="SAPBEXaggDataEmph 4 2 2 6" xfId="20733" xr:uid="{00000000-0005-0000-0000-00009B100000}"/>
    <cellStyle name="SAPBEXaggDataEmph 4 2 2 6 2" xfId="35670" xr:uid="{00000000-0005-0000-0000-00009C100000}"/>
    <cellStyle name="SAPBEXaggDataEmph 4 2 2 7" xfId="20939" xr:uid="{00000000-0005-0000-0000-00009D100000}"/>
    <cellStyle name="SAPBEXaggDataEmph 4 2 2 7 2" xfId="35865" xr:uid="{00000000-0005-0000-0000-00009E100000}"/>
    <cellStyle name="SAPBEXaggDataEmph 4 2 3" xfId="7863" xr:uid="{00000000-0005-0000-0000-00009F100000}"/>
    <cellStyle name="SAPBEXaggDataEmph 4 2 3 2" xfId="23894" xr:uid="{00000000-0005-0000-0000-0000A0100000}"/>
    <cellStyle name="SAPBEXaggDataEmph 4 2 4" xfId="10689" xr:uid="{00000000-0005-0000-0000-0000A1100000}"/>
    <cellStyle name="SAPBEXaggDataEmph 4 2 4 2" xfId="26558" xr:uid="{00000000-0005-0000-0000-0000A2100000}"/>
    <cellStyle name="SAPBEXaggDataEmph 4 2 5" xfId="11965" xr:uid="{00000000-0005-0000-0000-0000A3100000}"/>
    <cellStyle name="SAPBEXaggDataEmph 4 2 5 2" xfId="27809" xr:uid="{00000000-0005-0000-0000-0000A4100000}"/>
    <cellStyle name="SAPBEXaggDataEmph 4 2 6" xfId="16041" xr:uid="{00000000-0005-0000-0000-0000A5100000}"/>
    <cellStyle name="SAPBEXaggDataEmph 4 2 6 2" xfId="31180" xr:uid="{00000000-0005-0000-0000-0000A6100000}"/>
    <cellStyle name="SAPBEXaggDataEmph 4 2 7" xfId="18655" xr:uid="{00000000-0005-0000-0000-0000A7100000}"/>
    <cellStyle name="SAPBEXaggDataEmph 4 2 7 2" xfId="33603" xr:uid="{00000000-0005-0000-0000-0000A8100000}"/>
    <cellStyle name="SAPBEXaggDataEmph 4 3" xfId="2687" xr:uid="{00000000-0005-0000-0000-0000A9100000}"/>
    <cellStyle name="SAPBEXaggDataEmph 4 3 2" xfId="7862" xr:uid="{00000000-0005-0000-0000-0000AA100000}"/>
    <cellStyle name="SAPBEXaggDataEmph 4 3 2 2" xfId="23893" xr:uid="{00000000-0005-0000-0000-0000AB100000}"/>
    <cellStyle name="SAPBEXaggDataEmph 4 3 3" xfId="10688" xr:uid="{00000000-0005-0000-0000-0000AC100000}"/>
    <cellStyle name="SAPBEXaggDataEmph 4 3 3 2" xfId="26557" xr:uid="{00000000-0005-0000-0000-0000AD100000}"/>
    <cellStyle name="SAPBEXaggDataEmph 4 3 4" xfId="6490" xr:uid="{00000000-0005-0000-0000-0000AE100000}"/>
    <cellStyle name="SAPBEXaggDataEmph 4 3 4 2" xfId="23097" xr:uid="{00000000-0005-0000-0000-0000AF100000}"/>
    <cellStyle name="SAPBEXaggDataEmph 4 3 5" xfId="16040" xr:uid="{00000000-0005-0000-0000-0000B0100000}"/>
    <cellStyle name="SAPBEXaggDataEmph 4 3 5 2" xfId="31179" xr:uid="{00000000-0005-0000-0000-0000B1100000}"/>
    <cellStyle name="SAPBEXaggDataEmph 4 3 6" xfId="18654" xr:uid="{00000000-0005-0000-0000-0000B2100000}"/>
    <cellStyle name="SAPBEXaggDataEmph 4 3 6 2" xfId="33602" xr:uid="{00000000-0005-0000-0000-0000B3100000}"/>
    <cellStyle name="SAPBEXaggDataEmph 4 3 7" xfId="20988" xr:uid="{00000000-0005-0000-0000-0000B4100000}"/>
    <cellStyle name="SAPBEXaggDataEmph 4 3 7 2" xfId="35914" xr:uid="{00000000-0005-0000-0000-0000B5100000}"/>
    <cellStyle name="SAPBEXaggDataEmph 4 3 8" xfId="6152" xr:uid="{00000000-0005-0000-0000-0000B6100000}"/>
    <cellStyle name="SAPBEXaggDataEmph 4 4" xfId="4830" xr:uid="{00000000-0005-0000-0000-0000B7100000}"/>
    <cellStyle name="SAPBEXaggDataEmph 4 4 2" xfId="9985" xr:uid="{00000000-0005-0000-0000-0000B8100000}"/>
    <cellStyle name="SAPBEXaggDataEmph 4 4 2 2" xfId="25976" xr:uid="{00000000-0005-0000-0000-0000B9100000}"/>
    <cellStyle name="SAPBEXaggDataEmph 4 4 3" xfId="12803" xr:uid="{00000000-0005-0000-0000-0000BA100000}"/>
    <cellStyle name="SAPBEXaggDataEmph 4 4 3 2" xfId="28647" xr:uid="{00000000-0005-0000-0000-0000BB100000}"/>
    <cellStyle name="SAPBEXaggDataEmph 4 4 4" xfId="13671" xr:uid="{00000000-0005-0000-0000-0000BC100000}"/>
    <cellStyle name="SAPBEXaggDataEmph 4 4 4 2" xfId="29292" xr:uid="{00000000-0005-0000-0000-0000BD100000}"/>
    <cellStyle name="SAPBEXaggDataEmph 4 4 5" xfId="18126" xr:uid="{00000000-0005-0000-0000-0000BE100000}"/>
    <cellStyle name="SAPBEXaggDataEmph 4 4 5 2" xfId="33242" xr:uid="{00000000-0005-0000-0000-0000BF100000}"/>
    <cellStyle name="SAPBEXaggDataEmph 4 4 6" xfId="20734" xr:uid="{00000000-0005-0000-0000-0000C0100000}"/>
    <cellStyle name="SAPBEXaggDataEmph 4 4 6 2" xfId="35671" xr:uid="{00000000-0005-0000-0000-0000C1100000}"/>
    <cellStyle name="SAPBEXaggDataEmph 4 4 7" xfId="21649" xr:uid="{00000000-0005-0000-0000-0000C2100000}"/>
    <cellStyle name="SAPBEXaggDataEmph 4 4 7 2" xfId="36571" xr:uid="{00000000-0005-0000-0000-0000C3100000}"/>
    <cellStyle name="SAPBEXaggDataEmph 4 5" xfId="5671" xr:uid="{00000000-0005-0000-0000-0000C4100000}"/>
    <cellStyle name="SAPBEXaggDataEmph 4 5 2" xfId="22765" xr:uid="{00000000-0005-0000-0000-0000C5100000}"/>
    <cellStyle name="SAPBEXaggDataEmph 4 6" xfId="7749" xr:uid="{00000000-0005-0000-0000-0000C6100000}"/>
    <cellStyle name="SAPBEXaggDataEmph 4 6 2" xfId="23812" xr:uid="{00000000-0005-0000-0000-0000C7100000}"/>
    <cellStyle name="SAPBEXaggDataEmph 4 7" xfId="13298" xr:uid="{00000000-0005-0000-0000-0000C8100000}"/>
    <cellStyle name="SAPBEXaggDataEmph 4 7 2" xfId="29035" xr:uid="{00000000-0005-0000-0000-0000C9100000}"/>
    <cellStyle name="SAPBEXaggDataEmph 4 8" xfId="13066" xr:uid="{00000000-0005-0000-0000-0000CA100000}"/>
    <cellStyle name="SAPBEXaggDataEmph 4 8 2" xfId="28850" xr:uid="{00000000-0005-0000-0000-0000CB100000}"/>
    <cellStyle name="SAPBEXaggDataEmph 4 9" xfId="15972" xr:uid="{00000000-0005-0000-0000-0000CC100000}"/>
    <cellStyle name="SAPBEXaggDataEmph 4 9 2" xfId="31133" xr:uid="{00000000-0005-0000-0000-0000CD100000}"/>
    <cellStyle name="SAPBEXaggDataEmph 5" xfId="2689" xr:uid="{00000000-0005-0000-0000-0000CE100000}"/>
    <cellStyle name="SAPBEXaggDataEmph 5 2" xfId="2690" xr:uid="{00000000-0005-0000-0000-0000CF100000}"/>
    <cellStyle name="SAPBEXaggDataEmph 5 2 2" xfId="4827" xr:uid="{00000000-0005-0000-0000-0000D0100000}"/>
    <cellStyle name="SAPBEXaggDataEmph 5 2 2 2" xfId="9982" xr:uid="{00000000-0005-0000-0000-0000D1100000}"/>
    <cellStyle name="SAPBEXaggDataEmph 5 2 2 2 2" xfId="25973" xr:uid="{00000000-0005-0000-0000-0000D2100000}"/>
    <cellStyle name="SAPBEXaggDataEmph 5 2 2 3" xfId="12800" xr:uid="{00000000-0005-0000-0000-0000D3100000}"/>
    <cellStyle name="SAPBEXaggDataEmph 5 2 2 3 2" xfId="28644" xr:uid="{00000000-0005-0000-0000-0000D4100000}"/>
    <cellStyle name="SAPBEXaggDataEmph 5 2 2 4" xfId="15198" xr:uid="{00000000-0005-0000-0000-0000D5100000}"/>
    <cellStyle name="SAPBEXaggDataEmph 5 2 2 4 2" xfId="30611" xr:uid="{00000000-0005-0000-0000-0000D6100000}"/>
    <cellStyle name="SAPBEXaggDataEmph 5 2 2 5" xfId="18123" xr:uid="{00000000-0005-0000-0000-0000D7100000}"/>
    <cellStyle name="SAPBEXaggDataEmph 5 2 2 5 2" xfId="33239" xr:uid="{00000000-0005-0000-0000-0000D8100000}"/>
    <cellStyle name="SAPBEXaggDataEmph 5 2 2 6" xfId="20731" xr:uid="{00000000-0005-0000-0000-0000D9100000}"/>
    <cellStyle name="SAPBEXaggDataEmph 5 2 2 6 2" xfId="35668" xr:uid="{00000000-0005-0000-0000-0000DA100000}"/>
    <cellStyle name="SAPBEXaggDataEmph 5 2 2 7" xfId="20938" xr:uid="{00000000-0005-0000-0000-0000DB100000}"/>
    <cellStyle name="SAPBEXaggDataEmph 5 2 2 7 2" xfId="35864" xr:uid="{00000000-0005-0000-0000-0000DC100000}"/>
    <cellStyle name="SAPBEXaggDataEmph 5 2 3" xfId="7865" xr:uid="{00000000-0005-0000-0000-0000DD100000}"/>
    <cellStyle name="SAPBEXaggDataEmph 5 2 3 2" xfId="23896" xr:uid="{00000000-0005-0000-0000-0000DE100000}"/>
    <cellStyle name="SAPBEXaggDataEmph 5 2 4" xfId="10691" xr:uid="{00000000-0005-0000-0000-0000DF100000}"/>
    <cellStyle name="SAPBEXaggDataEmph 5 2 4 2" xfId="26560" xr:uid="{00000000-0005-0000-0000-0000E0100000}"/>
    <cellStyle name="SAPBEXaggDataEmph 5 2 5" xfId="14261" xr:uid="{00000000-0005-0000-0000-0000E1100000}"/>
    <cellStyle name="SAPBEXaggDataEmph 5 2 5 2" xfId="29784" xr:uid="{00000000-0005-0000-0000-0000E2100000}"/>
    <cellStyle name="SAPBEXaggDataEmph 5 2 6" xfId="16043" xr:uid="{00000000-0005-0000-0000-0000E3100000}"/>
    <cellStyle name="SAPBEXaggDataEmph 5 2 6 2" xfId="31182" xr:uid="{00000000-0005-0000-0000-0000E4100000}"/>
    <cellStyle name="SAPBEXaggDataEmph 5 2 7" xfId="18657" xr:uid="{00000000-0005-0000-0000-0000E5100000}"/>
    <cellStyle name="SAPBEXaggDataEmph 5 2 7 2" xfId="33605" xr:uid="{00000000-0005-0000-0000-0000E6100000}"/>
    <cellStyle name="SAPBEXaggDataEmph 5 3" xfId="4828" xr:uid="{00000000-0005-0000-0000-0000E7100000}"/>
    <cellStyle name="SAPBEXaggDataEmph 5 3 2" xfId="9983" xr:uid="{00000000-0005-0000-0000-0000E8100000}"/>
    <cellStyle name="SAPBEXaggDataEmph 5 3 2 2" xfId="25974" xr:uid="{00000000-0005-0000-0000-0000E9100000}"/>
    <cellStyle name="SAPBEXaggDataEmph 5 3 3" xfId="12801" xr:uid="{00000000-0005-0000-0000-0000EA100000}"/>
    <cellStyle name="SAPBEXaggDataEmph 5 3 3 2" xfId="28645" xr:uid="{00000000-0005-0000-0000-0000EB100000}"/>
    <cellStyle name="SAPBEXaggDataEmph 5 3 4" xfId="10477" xr:uid="{00000000-0005-0000-0000-0000EC100000}"/>
    <cellStyle name="SAPBEXaggDataEmph 5 3 4 2" xfId="26399" xr:uid="{00000000-0005-0000-0000-0000ED100000}"/>
    <cellStyle name="SAPBEXaggDataEmph 5 3 5" xfId="18124" xr:uid="{00000000-0005-0000-0000-0000EE100000}"/>
    <cellStyle name="SAPBEXaggDataEmph 5 3 5 2" xfId="33240" xr:uid="{00000000-0005-0000-0000-0000EF100000}"/>
    <cellStyle name="SAPBEXaggDataEmph 5 3 6" xfId="20732" xr:uid="{00000000-0005-0000-0000-0000F0100000}"/>
    <cellStyle name="SAPBEXaggDataEmph 5 3 6 2" xfId="35669" xr:uid="{00000000-0005-0000-0000-0000F1100000}"/>
    <cellStyle name="SAPBEXaggDataEmph 5 3 7" xfId="18460" xr:uid="{00000000-0005-0000-0000-0000F2100000}"/>
    <cellStyle name="SAPBEXaggDataEmph 5 3 7 2" xfId="33496" xr:uid="{00000000-0005-0000-0000-0000F3100000}"/>
    <cellStyle name="SAPBEXaggDataEmph 5 4" xfId="7864" xr:uid="{00000000-0005-0000-0000-0000F4100000}"/>
    <cellStyle name="SAPBEXaggDataEmph 5 4 2" xfId="23895" xr:uid="{00000000-0005-0000-0000-0000F5100000}"/>
    <cellStyle name="SAPBEXaggDataEmph 5 5" xfId="10690" xr:uid="{00000000-0005-0000-0000-0000F6100000}"/>
    <cellStyle name="SAPBEXaggDataEmph 5 5 2" xfId="26559" xr:uid="{00000000-0005-0000-0000-0000F7100000}"/>
    <cellStyle name="SAPBEXaggDataEmph 5 6" xfId="10542" xr:uid="{00000000-0005-0000-0000-0000F8100000}"/>
    <cellStyle name="SAPBEXaggDataEmph 5 6 2" xfId="26464" xr:uid="{00000000-0005-0000-0000-0000F9100000}"/>
    <cellStyle name="SAPBEXaggDataEmph 5 7" xfId="16042" xr:uid="{00000000-0005-0000-0000-0000FA100000}"/>
    <cellStyle name="SAPBEXaggDataEmph 5 7 2" xfId="31181" xr:uid="{00000000-0005-0000-0000-0000FB100000}"/>
    <cellStyle name="SAPBEXaggDataEmph 5 8" xfId="18656" xr:uid="{00000000-0005-0000-0000-0000FC100000}"/>
    <cellStyle name="SAPBEXaggDataEmph 5 8 2" xfId="33604" xr:uid="{00000000-0005-0000-0000-0000FD100000}"/>
    <cellStyle name="SAPBEXaggDataEmph 6" xfId="2691" xr:uid="{00000000-0005-0000-0000-0000FE100000}"/>
    <cellStyle name="SAPBEXaggDataEmph 6 2" xfId="2692" xr:uid="{00000000-0005-0000-0000-0000FF100000}"/>
    <cellStyle name="SAPBEXaggDataEmph 6 2 2" xfId="4825" xr:uid="{00000000-0005-0000-0000-000000110000}"/>
    <cellStyle name="SAPBEXaggDataEmph 6 2 2 2" xfId="9980" xr:uid="{00000000-0005-0000-0000-000001110000}"/>
    <cellStyle name="SAPBEXaggDataEmph 6 2 2 2 2" xfId="25971" xr:uid="{00000000-0005-0000-0000-000002110000}"/>
    <cellStyle name="SAPBEXaggDataEmph 6 2 2 3" xfId="12798" xr:uid="{00000000-0005-0000-0000-000003110000}"/>
    <cellStyle name="SAPBEXaggDataEmph 6 2 2 3 2" xfId="28642" xr:uid="{00000000-0005-0000-0000-000004110000}"/>
    <cellStyle name="SAPBEXaggDataEmph 6 2 2 4" xfId="15197" xr:uid="{00000000-0005-0000-0000-000005110000}"/>
    <cellStyle name="SAPBEXaggDataEmph 6 2 2 4 2" xfId="30610" xr:uid="{00000000-0005-0000-0000-000006110000}"/>
    <cellStyle name="SAPBEXaggDataEmph 6 2 2 5" xfId="18121" xr:uid="{00000000-0005-0000-0000-000007110000}"/>
    <cellStyle name="SAPBEXaggDataEmph 6 2 2 5 2" xfId="33237" xr:uid="{00000000-0005-0000-0000-000008110000}"/>
    <cellStyle name="SAPBEXaggDataEmph 6 2 2 6" xfId="20729" xr:uid="{00000000-0005-0000-0000-000009110000}"/>
    <cellStyle name="SAPBEXaggDataEmph 6 2 2 6 2" xfId="35666" xr:uid="{00000000-0005-0000-0000-00000A110000}"/>
    <cellStyle name="SAPBEXaggDataEmph 6 2 2 7" xfId="20936" xr:uid="{00000000-0005-0000-0000-00000B110000}"/>
    <cellStyle name="SAPBEXaggDataEmph 6 2 2 7 2" xfId="35862" xr:uid="{00000000-0005-0000-0000-00000C110000}"/>
    <cellStyle name="SAPBEXaggDataEmph 6 2 3" xfId="7867" xr:uid="{00000000-0005-0000-0000-00000D110000}"/>
    <cellStyle name="SAPBEXaggDataEmph 6 2 3 2" xfId="23898" xr:uid="{00000000-0005-0000-0000-00000E110000}"/>
    <cellStyle name="SAPBEXaggDataEmph 6 2 4" xfId="10693" xr:uid="{00000000-0005-0000-0000-00000F110000}"/>
    <cellStyle name="SAPBEXaggDataEmph 6 2 4 2" xfId="26562" xr:uid="{00000000-0005-0000-0000-000010110000}"/>
    <cellStyle name="SAPBEXaggDataEmph 6 2 5" xfId="10369" xr:uid="{00000000-0005-0000-0000-000011110000}"/>
    <cellStyle name="SAPBEXaggDataEmph 6 2 5 2" xfId="26307" xr:uid="{00000000-0005-0000-0000-000012110000}"/>
    <cellStyle name="SAPBEXaggDataEmph 6 2 6" xfId="16045" xr:uid="{00000000-0005-0000-0000-000013110000}"/>
    <cellStyle name="SAPBEXaggDataEmph 6 2 6 2" xfId="31184" xr:uid="{00000000-0005-0000-0000-000014110000}"/>
    <cellStyle name="SAPBEXaggDataEmph 6 2 7" xfId="18659" xr:uid="{00000000-0005-0000-0000-000015110000}"/>
    <cellStyle name="SAPBEXaggDataEmph 6 2 7 2" xfId="33607" xr:uid="{00000000-0005-0000-0000-000016110000}"/>
    <cellStyle name="SAPBEXaggDataEmph 6 3" xfId="4826" xr:uid="{00000000-0005-0000-0000-000017110000}"/>
    <cellStyle name="SAPBEXaggDataEmph 6 3 2" xfId="9981" xr:uid="{00000000-0005-0000-0000-000018110000}"/>
    <cellStyle name="SAPBEXaggDataEmph 6 3 2 2" xfId="25972" xr:uid="{00000000-0005-0000-0000-000019110000}"/>
    <cellStyle name="SAPBEXaggDataEmph 6 3 3" xfId="12799" xr:uid="{00000000-0005-0000-0000-00001A110000}"/>
    <cellStyle name="SAPBEXaggDataEmph 6 3 3 2" xfId="28643" xr:uid="{00000000-0005-0000-0000-00001B110000}"/>
    <cellStyle name="SAPBEXaggDataEmph 6 3 4" xfId="13668" xr:uid="{00000000-0005-0000-0000-00001C110000}"/>
    <cellStyle name="SAPBEXaggDataEmph 6 3 4 2" xfId="29289" xr:uid="{00000000-0005-0000-0000-00001D110000}"/>
    <cellStyle name="SAPBEXaggDataEmph 6 3 5" xfId="18122" xr:uid="{00000000-0005-0000-0000-00001E110000}"/>
    <cellStyle name="SAPBEXaggDataEmph 6 3 5 2" xfId="33238" xr:uid="{00000000-0005-0000-0000-00001F110000}"/>
    <cellStyle name="SAPBEXaggDataEmph 6 3 6" xfId="20730" xr:uid="{00000000-0005-0000-0000-000020110000}"/>
    <cellStyle name="SAPBEXaggDataEmph 6 3 6 2" xfId="35667" xr:uid="{00000000-0005-0000-0000-000021110000}"/>
    <cellStyle name="SAPBEXaggDataEmph 6 3 7" xfId="20937" xr:uid="{00000000-0005-0000-0000-000022110000}"/>
    <cellStyle name="SAPBEXaggDataEmph 6 3 7 2" xfId="35863" xr:uid="{00000000-0005-0000-0000-000023110000}"/>
    <cellStyle name="SAPBEXaggDataEmph 6 4" xfId="7866" xr:uid="{00000000-0005-0000-0000-000024110000}"/>
    <cellStyle name="SAPBEXaggDataEmph 6 4 2" xfId="23897" xr:uid="{00000000-0005-0000-0000-000025110000}"/>
    <cellStyle name="SAPBEXaggDataEmph 6 5" xfId="10692" xr:uid="{00000000-0005-0000-0000-000026110000}"/>
    <cellStyle name="SAPBEXaggDataEmph 6 5 2" xfId="26561" xr:uid="{00000000-0005-0000-0000-000027110000}"/>
    <cellStyle name="SAPBEXaggDataEmph 6 6" xfId="10293" xr:uid="{00000000-0005-0000-0000-000028110000}"/>
    <cellStyle name="SAPBEXaggDataEmph 6 6 2" xfId="26236" xr:uid="{00000000-0005-0000-0000-000029110000}"/>
    <cellStyle name="SAPBEXaggDataEmph 6 7" xfId="16044" xr:uid="{00000000-0005-0000-0000-00002A110000}"/>
    <cellStyle name="SAPBEXaggDataEmph 6 7 2" xfId="31183" xr:uid="{00000000-0005-0000-0000-00002B110000}"/>
    <cellStyle name="SAPBEXaggDataEmph 6 8" xfId="18658" xr:uid="{00000000-0005-0000-0000-00002C110000}"/>
    <cellStyle name="SAPBEXaggDataEmph 6 8 2" xfId="33606" xr:uid="{00000000-0005-0000-0000-00002D110000}"/>
    <cellStyle name="SAPBEXaggDataEmph 7" xfId="2693" xr:uid="{00000000-0005-0000-0000-00002E110000}"/>
    <cellStyle name="SAPBEXaggDataEmph 7 2" xfId="2694" xr:uid="{00000000-0005-0000-0000-00002F110000}"/>
    <cellStyle name="SAPBEXaggDataEmph 7 2 2" xfId="4823" xr:uid="{00000000-0005-0000-0000-000030110000}"/>
    <cellStyle name="SAPBEXaggDataEmph 7 2 2 2" xfId="9978" xr:uid="{00000000-0005-0000-0000-000031110000}"/>
    <cellStyle name="SAPBEXaggDataEmph 7 2 2 2 2" xfId="25969" xr:uid="{00000000-0005-0000-0000-000032110000}"/>
    <cellStyle name="SAPBEXaggDataEmph 7 2 2 3" xfId="12796" xr:uid="{00000000-0005-0000-0000-000033110000}"/>
    <cellStyle name="SAPBEXaggDataEmph 7 2 2 3 2" xfId="28640" xr:uid="{00000000-0005-0000-0000-000034110000}"/>
    <cellStyle name="SAPBEXaggDataEmph 7 2 2 4" xfId="6946" xr:uid="{00000000-0005-0000-0000-000035110000}"/>
    <cellStyle name="SAPBEXaggDataEmph 7 2 2 4 2" xfId="23350" xr:uid="{00000000-0005-0000-0000-000036110000}"/>
    <cellStyle name="SAPBEXaggDataEmph 7 2 2 5" xfId="18119" xr:uid="{00000000-0005-0000-0000-000037110000}"/>
    <cellStyle name="SAPBEXaggDataEmph 7 2 2 5 2" xfId="33235" xr:uid="{00000000-0005-0000-0000-000038110000}"/>
    <cellStyle name="SAPBEXaggDataEmph 7 2 2 6" xfId="20727" xr:uid="{00000000-0005-0000-0000-000039110000}"/>
    <cellStyle name="SAPBEXaggDataEmph 7 2 2 6 2" xfId="35664" xr:uid="{00000000-0005-0000-0000-00003A110000}"/>
    <cellStyle name="SAPBEXaggDataEmph 7 2 2 7" xfId="20934" xr:uid="{00000000-0005-0000-0000-00003B110000}"/>
    <cellStyle name="SAPBEXaggDataEmph 7 2 2 7 2" xfId="35860" xr:uid="{00000000-0005-0000-0000-00003C110000}"/>
    <cellStyle name="SAPBEXaggDataEmph 7 2 3" xfId="7869" xr:uid="{00000000-0005-0000-0000-00003D110000}"/>
    <cellStyle name="SAPBEXaggDataEmph 7 2 3 2" xfId="23900" xr:uid="{00000000-0005-0000-0000-00003E110000}"/>
    <cellStyle name="SAPBEXaggDataEmph 7 2 4" xfId="10695" xr:uid="{00000000-0005-0000-0000-00003F110000}"/>
    <cellStyle name="SAPBEXaggDataEmph 7 2 4 2" xfId="26564" xr:uid="{00000000-0005-0000-0000-000040110000}"/>
    <cellStyle name="SAPBEXaggDataEmph 7 2 5" xfId="13518" xr:uid="{00000000-0005-0000-0000-000041110000}"/>
    <cellStyle name="SAPBEXaggDataEmph 7 2 5 2" xfId="29143" xr:uid="{00000000-0005-0000-0000-000042110000}"/>
    <cellStyle name="SAPBEXaggDataEmph 7 2 6" xfId="16047" xr:uid="{00000000-0005-0000-0000-000043110000}"/>
    <cellStyle name="SAPBEXaggDataEmph 7 2 6 2" xfId="31186" xr:uid="{00000000-0005-0000-0000-000044110000}"/>
    <cellStyle name="SAPBEXaggDataEmph 7 2 7" xfId="18661" xr:uid="{00000000-0005-0000-0000-000045110000}"/>
    <cellStyle name="SAPBEXaggDataEmph 7 2 7 2" xfId="33609" xr:uid="{00000000-0005-0000-0000-000046110000}"/>
    <cellStyle name="SAPBEXaggDataEmph 7 3" xfId="4824" xr:uid="{00000000-0005-0000-0000-000047110000}"/>
    <cellStyle name="SAPBEXaggDataEmph 7 3 2" xfId="9979" xr:uid="{00000000-0005-0000-0000-000048110000}"/>
    <cellStyle name="SAPBEXaggDataEmph 7 3 2 2" xfId="25970" xr:uid="{00000000-0005-0000-0000-000049110000}"/>
    <cellStyle name="SAPBEXaggDataEmph 7 3 3" xfId="12797" xr:uid="{00000000-0005-0000-0000-00004A110000}"/>
    <cellStyle name="SAPBEXaggDataEmph 7 3 3 2" xfId="28641" xr:uid="{00000000-0005-0000-0000-00004B110000}"/>
    <cellStyle name="SAPBEXaggDataEmph 7 3 4" xfId="13669" xr:uid="{00000000-0005-0000-0000-00004C110000}"/>
    <cellStyle name="SAPBEXaggDataEmph 7 3 4 2" xfId="29290" xr:uid="{00000000-0005-0000-0000-00004D110000}"/>
    <cellStyle name="SAPBEXaggDataEmph 7 3 5" xfId="18120" xr:uid="{00000000-0005-0000-0000-00004E110000}"/>
    <cellStyle name="SAPBEXaggDataEmph 7 3 5 2" xfId="33236" xr:uid="{00000000-0005-0000-0000-00004F110000}"/>
    <cellStyle name="SAPBEXaggDataEmph 7 3 6" xfId="20728" xr:uid="{00000000-0005-0000-0000-000050110000}"/>
    <cellStyle name="SAPBEXaggDataEmph 7 3 6 2" xfId="35665" xr:uid="{00000000-0005-0000-0000-000051110000}"/>
    <cellStyle name="SAPBEXaggDataEmph 7 3 7" xfId="20935" xr:uid="{00000000-0005-0000-0000-000052110000}"/>
    <cellStyle name="SAPBEXaggDataEmph 7 3 7 2" xfId="35861" xr:uid="{00000000-0005-0000-0000-000053110000}"/>
    <cellStyle name="SAPBEXaggDataEmph 7 4" xfId="7868" xr:uid="{00000000-0005-0000-0000-000054110000}"/>
    <cellStyle name="SAPBEXaggDataEmph 7 4 2" xfId="23899" xr:uid="{00000000-0005-0000-0000-000055110000}"/>
    <cellStyle name="SAPBEXaggDataEmph 7 5" xfId="10694" xr:uid="{00000000-0005-0000-0000-000056110000}"/>
    <cellStyle name="SAPBEXaggDataEmph 7 5 2" xfId="26563" xr:uid="{00000000-0005-0000-0000-000057110000}"/>
    <cellStyle name="SAPBEXaggDataEmph 7 6" xfId="7289" xr:uid="{00000000-0005-0000-0000-000058110000}"/>
    <cellStyle name="SAPBEXaggDataEmph 7 6 2" xfId="23520" xr:uid="{00000000-0005-0000-0000-000059110000}"/>
    <cellStyle name="SAPBEXaggDataEmph 7 7" xfId="16046" xr:uid="{00000000-0005-0000-0000-00005A110000}"/>
    <cellStyle name="SAPBEXaggDataEmph 7 7 2" xfId="31185" xr:uid="{00000000-0005-0000-0000-00005B110000}"/>
    <cellStyle name="SAPBEXaggDataEmph 7 8" xfId="18660" xr:uid="{00000000-0005-0000-0000-00005C110000}"/>
    <cellStyle name="SAPBEXaggDataEmph 7 8 2" xfId="33608" xr:uid="{00000000-0005-0000-0000-00005D110000}"/>
    <cellStyle name="SAPBEXaggDataEmph 8" xfId="2695" xr:uid="{00000000-0005-0000-0000-00005E110000}"/>
    <cellStyle name="SAPBEXaggDataEmph 8 2" xfId="4822" xr:uid="{00000000-0005-0000-0000-00005F110000}"/>
    <cellStyle name="SAPBEXaggDataEmph 8 2 2" xfId="9977" xr:uid="{00000000-0005-0000-0000-000060110000}"/>
    <cellStyle name="SAPBEXaggDataEmph 8 2 2 2" xfId="25968" xr:uid="{00000000-0005-0000-0000-000061110000}"/>
    <cellStyle name="SAPBEXaggDataEmph 8 2 3" xfId="12795" xr:uid="{00000000-0005-0000-0000-000062110000}"/>
    <cellStyle name="SAPBEXaggDataEmph 8 2 3 2" xfId="28639" xr:uid="{00000000-0005-0000-0000-000063110000}"/>
    <cellStyle name="SAPBEXaggDataEmph 8 2 4" xfId="10479" xr:uid="{00000000-0005-0000-0000-000064110000}"/>
    <cellStyle name="SAPBEXaggDataEmph 8 2 4 2" xfId="26401" xr:uid="{00000000-0005-0000-0000-000065110000}"/>
    <cellStyle name="SAPBEXaggDataEmph 8 2 5" xfId="18118" xr:uid="{00000000-0005-0000-0000-000066110000}"/>
    <cellStyle name="SAPBEXaggDataEmph 8 2 5 2" xfId="33234" xr:uid="{00000000-0005-0000-0000-000067110000}"/>
    <cellStyle name="SAPBEXaggDataEmph 8 2 6" xfId="20726" xr:uid="{00000000-0005-0000-0000-000068110000}"/>
    <cellStyle name="SAPBEXaggDataEmph 8 2 6 2" xfId="35663" xr:uid="{00000000-0005-0000-0000-000069110000}"/>
    <cellStyle name="SAPBEXaggDataEmph 8 2 7" xfId="20933" xr:uid="{00000000-0005-0000-0000-00006A110000}"/>
    <cellStyle name="SAPBEXaggDataEmph 8 2 7 2" xfId="35859" xr:uid="{00000000-0005-0000-0000-00006B110000}"/>
    <cellStyle name="SAPBEXaggDataEmph 8 3" xfId="7870" xr:uid="{00000000-0005-0000-0000-00006C110000}"/>
    <cellStyle name="SAPBEXaggDataEmph 8 3 2" xfId="23901" xr:uid="{00000000-0005-0000-0000-00006D110000}"/>
    <cellStyle name="SAPBEXaggDataEmph 8 4" xfId="10696" xr:uid="{00000000-0005-0000-0000-00006E110000}"/>
    <cellStyle name="SAPBEXaggDataEmph 8 4 2" xfId="26565" xr:uid="{00000000-0005-0000-0000-00006F110000}"/>
    <cellStyle name="SAPBEXaggDataEmph 8 5" xfId="14656" xr:uid="{00000000-0005-0000-0000-000070110000}"/>
    <cellStyle name="SAPBEXaggDataEmph 8 5 2" xfId="30156" xr:uid="{00000000-0005-0000-0000-000071110000}"/>
    <cellStyle name="SAPBEXaggDataEmph 8 6" xfId="16048" xr:uid="{00000000-0005-0000-0000-000072110000}"/>
    <cellStyle name="SAPBEXaggDataEmph 8 6 2" xfId="31187" xr:uid="{00000000-0005-0000-0000-000073110000}"/>
    <cellStyle name="SAPBEXaggDataEmph 8 7" xfId="18662" xr:uid="{00000000-0005-0000-0000-000074110000}"/>
    <cellStyle name="SAPBEXaggDataEmph 8 7 2" xfId="33610" xr:uid="{00000000-0005-0000-0000-000075110000}"/>
    <cellStyle name="SAPBEXaggDataEmph 9" xfId="2696" xr:uid="{00000000-0005-0000-0000-000076110000}"/>
    <cellStyle name="SAPBEXaggDataEmph 9 2" xfId="4821" xr:uid="{00000000-0005-0000-0000-000077110000}"/>
    <cellStyle name="SAPBEXaggDataEmph 9 2 2" xfId="9976" xr:uid="{00000000-0005-0000-0000-000078110000}"/>
    <cellStyle name="SAPBEXaggDataEmph 9 2 2 2" xfId="25967" xr:uid="{00000000-0005-0000-0000-000079110000}"/>
    <cellStyle name="SAPBEXaggDataEmph 9 2 3" xfId="12794" xr:uid="{00000000-0005-0000-0000-00007A110000}"/>
    <cellStyle name="SAPBEXaggDataEmph 9 2 3 2" xfId="28638" xr:uid="{00000000-0005-0000-0000-00007B110000}"/>
    <cellStyle name="SAPBEXaggDataEmph 9 2 4" xfId="15200" xr:uid="{00000000-0005-0000-0000-00007C110000}"/>
    <cellStyle name="SAPBEXaggDataEmph 9 2 4 2" xfId="30613" xr:uid="{00000000-0005-0000-0000-00007D110000}"/>
    <cellStyle name="SAPBEXaggDataEmph 9 2 5" xfId="18117" xr:uid="{00000000-0005-0000-0000-00007E110000}"/>
    <cellStyle name="SAPBEXaggDataEmph 9 2 5 2" xfId="33233" xr:uid="{00000000-0005-0000-0000-00007F110000}"/>
    <cellStyle name="SAPBEXaggDataEmph 9 2 6" xfId="20725" xr:uid="{00000000-0005-0000-0000-000080110000}"/>
    <cellStyle name="SAPBEXaggDataEmph 9 2 6 2" xfId="35662" xr:uid="{00000000-0005-0000-0000-000081110000}"/>
    <cellStyle name="SAPBEXaggDataEmph 9 2 7" xfId="20932" xr:uid="{00000000-0005-0000-0000-000082110000}"/>
    <cellStyle name="SAPBEXaggDataEmph 9 2 7 2" xfId="35858" xr:uid="{00000000-0005-0000-0000-000083110000}"/>
    <cellStyle name="SAPBEXaggDataEmph 9 3" xfId="7871" xr:uid="{00000000-0005-0000-0000-000084110000}"/>
    <cellStyle name="SAPBEXaggDataEmph 9 3 2" xfId="23902" xr:uid="{00000000-0005-0000-0000-000085110000}"/>
    <cellStyle name="SAPBEXaggDataEmph 9 4" xfId="10697" xr:uid="{00000000-0005-0000-0000-000086110000}"/>
    <cellStyle name="SAPBEXaggDataEmph 9 4 2" xfId="26566" xr:uid="{00000000-0005-0000-0000-000087110000}"/>
    <cellStyle name="SAPBEXaggDataEmph 9 5" xfId="5937" xr:uid="{00000000-0005-0000-0000-000088110000}"/>
    <cellStyle name="SAPBEXaggDataEmph 9 5 2" xfId="22913" xr:uid="{00000000-0005-0000-0000-000089110000}"/>
    <cellStyle name="SAPBEXaggDataEmph 9 6" xfId="16049" xr:uid="{00000000-0005-0000-0000-00008A110000}"/>
    <cellStyle name="SAPBEXaggDataEmph 9 6 2" xfId="31188" xr:uid="{00000000-0005-0000-0000-00008B110000}"/>
    <cellStyle name="SAPBEXaggDataEmph 9 7" xfId="18663" xr:uid="{00000000-0005-0000-0000-00008C110000}"/>
    <cellStyle name="SAPBEXaggDataEmph 9 7 2" xfId="33611" xr:uid="{00000000-0005-0000-0000-00008D110000}"/>
    <cellStyle name="SAPBEXaggDataEmph_CC - Div XRef" xfId="1780" xr:uid="{00000000-0005-0000-0000-00008E110000}"/>
    <cellStyle name="SAPBEXaggItem" xfId="68" xr:uid="{00000000-0005-0000-0000-00008F110000}"/>
    <cellStyle name="SAPBEXaggItem 10" xfId="566" xr:uid="{00000000-0005-0000-0000-000090110000}"/>
    <cellStyle name="SAPBEXaggItem 10 10" xfId="4981" xr:uid="{00000000-0005-0000-0000-000091110000}"/>
    <cellStyle name="SAPBEXaggItem 10 2" xfId="2697" xr:uid="{00000000-0005-0000-0000-000092110000}"/>
    <cellStyle name="SAPBEXaggItem 10 2 2" xfId="7872" xr:uid="{00000000-0005-0000-0000-000093110000}"/>
    <cellStyle name="SAPBEXaggItem 10 2 2 2" xfId="23903" xr:uid="{00000000-0005-0000-0000-000094110000}"/>
    <cellStyle name="SAPBEXaggItem 10 2 3" xfId="10698" xr:uid="{00000000-0005-0000-0000-000095110000}"/>
    <cellStyle name="SAPBEXaggItem 10 2 3 2" xfId="26567" xr:uid="{00000000-0005-0000-0000-000096110000}"/>
    <cellStyle name="SAPBEXaggItem 10 2 4" xfId="10022" xr:uid="{00000000-0005-0000-0000-000097110000}"/>
    <cellStyle name="SAPBEXaggItem 10 2 4 2" xfId="26012" xr:uid="{00000000-0005-0000-0000-000098110000}"/>
    <cellStyle name="SAPBEXaggItem 10 2 5" xfId="16050" xr:uid="{00000000-0005-0000-0000-000099110000}"/>
    <cellStyle name="SAPBEXaggItem 10 2 5 2" xfId="31189" xr:uid="{00000000-0005-0000-0000-00009A110000}"/>
    <cellStyle name="SAPBEXaggItem 10 2 6" xfId="18664" xr:uid="{00000000-0005-0000-0000-00009B110000}"/>
    <cellStyle name="SAPBEXaggItem 10 2 6 2" xfId="33612" xr:uid="{00000000-0005-0000-0000-00009C110000}"/>
    <cellStyle name="SAPBEXaggItem 10 2 7" xfId="20989" xr:uid="{00000000-0005-0000-0000-00009D110000}"/>
    <cellStyle name="SAPBEXaggItem 10 2 7 2" xfId="35915" xr:uid="{00000000-0005-0000-0000-00009E110000}"/>
    <cellStyle name="SAPBEXaggItem 10 2 8" xfId="6153" xr:uid="{00000000-0005-0000-0000-00009F110000}"/>
    <cellStyle name="SAPBEXaggItem 10 3" xfId="4820" xr:uid="{00000000-0005-0000-0000-0000A0110000}"/>
    <cellStyle name="SAPBEXaggItem 10 3 2" xfId="9975" xr:uid="{00000000-0005-0000-0000-0000A1110000}"/>
    <cellStyle name="SAPBEXaggItem 10 3 2 2" xfId="25966" xr:uid="{00000000-0005-0000-0000-0000A2110000}"/>
    <cellStyle name="SAPBEXaggItem 10 3 3" xfId="12793" xr:uid="{00000000-0005-0000-0000-0000A3110000}"/>
    <cellStyle name="SAPBEXaggItem 10 3 3 2" xfId="28637" xr:uid="{00000000-0005-0000-0000-0000A4110000}"/>
    <cellStyle name="SAPBEXaggItem 10 3 4" xfId="13666" xr:uid="{00000000-0005-0000-0000-0000A5110000}"/>
    <cellStyle name="SAPBEXaggItem 10 3 4 2" xfId="29287" xr:uid="{00000000-0005-0000-0000-0000A6110000}"/>
    <cellStyle name="SAPBEXaggItem 10 3 5" xfId="18116" xr:uid="{00000000-0005-0000-0000-0000A7110000}"/>
    <cellStyle name="SAPBEXaggItem 10 3 5 2" xfId="33232" xr:uid="{00000000-0005-0000-0000-0000A8110000}"/>
    <cellStyle name="SAPBEXaggItem 10 3 6" xfId="20724" xr:uid="{00000000-0005-0000-0000-0000A9110000}"/>
    <cellStyle name="SAPBEXaggItem 10 3 6 2" xfId="35661" xr:uid="{00000000-0005-0000-0000-0000AA110000}"/>
    <cellStyle name="SAPBEXaggItem 10 3 7" xfId="20931" xr:uid="{00000000-0005-0000-0000-0000AB110000}"/>
    <cellStyle name="SAPBEXaggItem 10 3 7 2" xfId="35857" xr:uid="{00000000-0005-0000-0000-0000AC110000}"/>
    <cellStyle name="SAPBEXaggItem 10 4" xfId="6119" xr:uid="{00000000-0005-0000-0000-0000AD110000}"/>
    <cellStyle name="SAPBEXaggItem 10 4 2" xfId="23068" xr:uid="{00000000-0005-0000-0000-0000AE110000}"/>
    <cellStyle name="SAPBEXaggItem 10 5" xfId="5727" xr:uid="{00000000-0005-0000-0000-0000AF110000}"/>
    <cellStyle name="SAPBEXaggItem 10 5 2" xfId="22783" xr:uid="{00000000-0005-0000-0000-0000B0110000}"/>
    <cellStyle name="SAPBEXaggItem 10 6" xfId="13252" xr:uid="{00000000-0005-0000-0000-0000B1110000}"/>
    <cellStyle name="SAPBEXaggItem 10 6 2" xfId="29005" xr:uid="{00000000-0005-0000-0000-0000B2110000}"/>
    <cellStyle name="SAPBEXaggItem 10 7" xfId="14663" xr:uid="{00000000-0005-0000-0000-0000B3110000}"/>
    <cellStyle name="SAPBEXaggItem 10 7 2" xfId="30161" xr:uid="{00000000-0005-0000-0000-0000B4110000}"/>
    <cellStyle name="SAPBEXaggItem 10 8" xfId="15971" xr:uid="{00000000-0005-0000-0000-0000B5110000}"/>
    <cellStyle name="SAPBEXaggItem 10 8 2" xfId="31132" xr:uid="{00000000-0005-0000-0000-0000B6110000}"/>
    <cellStyle name="SAPBEXaggItem 10 9" xfId="18592" xr:uid="{00000000-0005-0000-0000-0000B7110000}"/>
    <cellStyle name="SAPBEXaggItem 10 9 2" xfId="33549" xr:uid="{00000000-0005-0000-0000-0000B8110000}"/>
    <cellStyle name="SAPBEXaggItem 11" xfId="567" xr:uid="{00000000-0005-0000-0000-0000B9110000}"/>
    <cellStyle name="SAPBEXaggItem 11 10" xfId="22293" xr:uid="{00000000-0005-0000-0000-0000BA110000}"/>
    <cellStyle name="SAPBEXaggItem 11 2" xfId="2698" xr:uid="{00000000-0005-0000-0000-0000BB110000}"/>
    <cellStyle name="SAPBEXaggItem 11 2 2" xfId="7873" xr:uid="{00000000-0005-0000-0000-0000BC110000}"/>
    <cellStyle name="SAPBEXaggItem 11 2 2 2" xfId="23904" xr:uid="{00000000-0005-0000-0000-0000BD110000}"/>
    <cellStyle name="SAPBEXaggItem 11 2 3" xfId="10699" xr:uid="{00000000-0005-0000-0000-0000BE110000}"/>
    <cellStyle name="SAPBEXaggItem 11 2 3 2" xfId="26568" xr:uid="{00000000-0005-0000-0000-0000BF110000}"/>
    <cellStyle name="SAPBEXaggItem 11 2 4" xfId="14262" xr:uid="{00000000-0005-0000-0000-0000C0110000}"/>
    <cellStyle name="SAPBEXaggItem 11 2 4 2" xfId="29785" xr:uid="{00000000-0005-0000-0000-0000C1110000}"/>
    <cellStyle name="SAPBEXaggItem 11 2 5" xfId="16051" xr:uid="{00000000-0005-0000-0000-0000C2110000}"/>
    <cellStyle name="SAPBEXaggItem 11 2 5 2" xfId="31190" xr:uid="{00000000-0005-0000-0000-0000C3110000}"/>
    <cellStyle name="SAPBEXaggItem 11 2 6" xfId="18665" xr:uid="{00000000-0005-0000-0000-0000C4110000}"/>
    <cellStyle name="SAPBEXaggItem 11 2 6 2" xfId="33613" xr:uid="{00000000-0005-0000-0000-0000C5110000}"/>
    <cellStyle name="SAPBEXaggItem 11 2 7" xfId="20990" xr:uid="{00000000-0005-0000-0000-0000C6110000}"/>
    <cellStyle name="SAPBEXaggItem 11 2 7 2" xfId="35916" xr:uid="{00000000-0005-0000-0000-0000C7110000}"/>
    <cellStyle name="SAPBEXaggItem 11 2 8" xfId="6154" xr:uid="{00000000-0005-0000-0000-0000C8110000}"/>
    <cellStyle name="SAPBEXaggItem 11 3" xfId="4819" xr:uid="{00000000-0005-0000-0000-0000C9110000}"/>
    <cellStyle name="SAPBEXaggItem 11 3 2" xfId="9974" xr:uid="{00000000-0005-0000-0000-0000CA110000}"/>
    <cellStyle name="SAPBEXaggItem 11 3 2 2" xfId="25965" xr:uid="{00000000-0005-0000-0000-0000CB110000}"/>
    <cellStyle name="SAPBEXaggItem 11 3 3" xfId="12792" xr:uid="{00000000-0005-0000-0000-0000CC110000}"/>
    <cellStyle name="SAPBEXaggItem 11 3 3 2" xfId="28636" xr:uid="{00000000-0005-0000-0000-0000CD110000}"/>
    <cellStyle name="SAPBEXaggItem 11 3 4" xfId="15199" xr:uid="{00000000-0005-0000-0000-0000CE110000}"/>
    <cellStyle name="SAPBEXaggItem 11 3 4 2" xfId="30612" xr:uid="{00000000-0005-0000-0000-0000CF110000}"/>
    <cellStyle name="SAPBEXaggItem 11 3 5" xfId="18115" xr:uid="{00000000-0005-0000-0000-0000D0110000}"/>
    <cellStyle name="SAPBEXaggItem 11 3 5 2" xfId="33231" xr:uid="{00000000-0005-0000-0000-0000D1110000}"/>
    <cellStyle name="SAPBEXaggItem 11 3 6" xfId="20723" xr:uid="{00000000-0005-0000-0000-0000D2110000}"/>
    <cellStyle name="SAPBEXaggItem 11 3 6 2" xfId="35660" xr:uid="{00000000-0005-0000-0000-0000D3110000}"/>
    <cellStyle name="SAPBEXaggItem 11 3 7" xfId="18605" xr:uid="{00000000-0005-0000-0000-0000D4110000}"/>
    <cellStyle name="SAPBEXaggItem 11 3 7 2" xfId="33559" xr:uid="{00000000-0005-0000-0000-0000D5110000}"/>
    <cellStyle name="SAPBEXaggItem 11 4" xfId="5670" xr:uid="{00000000-0005-0000-0000-0000D6110000}"/>
    <cellStyle name="SAPBEXaggItem 11 4 2" xfId="37220" xr:uid="{00000000-0005-0000-0000-0000D7110000}"/>
    <cellStyle name="SAPBEXaggItem 11 5" xfId="7748" xr:uid="{00000000-0005-0000-0000-0000D8110000}"/>
    <cellStyle name="SAPBEXaggItem 11 6" xfId="15143" xr:uid="{00000000-0005-0000-0000-0000D9110000}"/>
    <cellStyle name="SAPBEXaggItem 11 7" xfId="14251" xr:uid="{00000000-0005-0000-0000-0000DA110000}"/>
    <cellStyle name="SAPBEXaggItem 11 8" xfId="15970" xr:uid="{00000000-0005-0000-0000-0000DB110000}"/>
    <cellStyle name="SAPBEXaggItem 11 9" xfId="18591" xr:uid="{00000000-0005-0000-0000-0000DC110000}"/>
    <cellStyle name="SAPBEXaggItem 12" xfId="1781" xr:uid="{00000000-0005-0000-0000-0000DD110000}"/>
    <cellStyle name="SAPBEXaggItem 12 10" xfId="23011" xr:uid="{00000000-0005-0000-0000-0000DE110000}"/>
    <cellStyle name="SAPBEXaggItem 12 2" xfId="2699" xr:uid="{00000000-0005-0000-0000-0000DF110000}"/>
    <cellStyle name="SAPBEXaggItem 12 2 2" xfId="7874" xr:uid="{00000000-0005-0000-0000-0000E0110000}"/>
    <cellStyle name="SAPBEXaggItem 12 2 2 2" xfId="23905" xr:uid="{00000000-0005-0000-0000-0000E1110000}"/>
    <cellStyle name="SAPBEXaggItem 12 2 3" xfId="10700" xr:uid="{00000000-0005-0000-0000-0000E2110000}"/>
    <cellStyle name="SAPBEXaggItem 12 2 3 2" xfId="26569" xr:uid="{00000000-0005-0000-0000-0000E3110000}"/>
    <cellStyle name="SAPBEXaggItem 12 2 4" xfId="14655" xr:uid="{00000000-0005-0000-0000-0000E4110000}"/>
    <cellStyle name="SAPBEXaggItem 12 2 4 2" xfId="30155" xr:uid="{00000000-0005-0000-0000-0000E5110000}"/>
    <cellStyle name="SAPBEXaggItem 12 2 5" xfId="16052" xr:uid="{00000000-0005-0000-0000-0000E6110000}"/>
    <cellStyle name="SAPBEXaggItem 12 2 5 2" xfId="31191" xr:uid="{00000000-0005-0000-0000-0000E7110000}"/>
    <cellStyle name="SAPBEXaggItem 12 2 6" xfId="18666" xr:uid="{00000000-0005-0000-0000-0000E8110000}"/>
    <cellStyle name="SAPBEXaggItem 12 2 6 2" xfId="33614" xr:uid="{00000000-0005-0000-0000-0000E9110000}"/>
    <cellStyle name="SAPBEXaggItem 12 2 7" xfId="20991" xr:uid="{00000000-0005-0000-0000-0000EA110000}"/>
    <cellStyle name="SAPBEXaggItem 12 2 7 2" xfId="35917" xr:uid="{00000000-0005-0000-0000-0000EB110000}"/>
    <cellStyle name="SAPBEXaggItem 12 2 8" xfId="6155" xr:uid="{00000000-0005-0000-0000-0000EC110000}"/>
    <cellStyle name="SAPBEXaggItem 12 3" xfId="4818" xr:uid="{00000000-0005-0000-0000-0000ED110000}"/>
    <cellStyle name="SAPBEXaggItem 12 3 2" xfId="9973" xr:uid="{00000000-0005-0000-0000-0000EE110000}"/>
    <cellStyle name="SAPBEXaggItem 12 3 2 2" xfId="25964" xr:uid="{00000000-0005-0000-0000-0000EF110000}"/>
    <cellStyle name="SAPBEXaggItem 12 3 3" xfId="12791" xr:uid="{00000000-0005-0000-0000-0000F0110000}"/>
    <cellStyle name="SAPBEXaggItem 12 3 3 2" xfId="28635" xr:uid="{00000000-0005-0000-0000-0000F1110000}"/>
    <cellStyle name="SAPBEXaggItem 12 3 4" xfId="13667" xr:uid="{00000000-0005-0000-0000-0000F2110000}"/>
    <cellStyle name="SAPBEXaggItem 12 3 4 2" xfId="29288" xr:uid="{00000000-0005-0000-0000-0000F3110000}"/>
    <cellStyle name="SAPBEXaggItem 12 3 5" xfId="18114" xr:uid="{00000000-0005-0000-0000-0000F4110000}"/>
    <cellStyle name="SAPBEXaggItem 12 3 5 2" xfId="33230" xr:uid="{00000000-0005-0000-0000-0000F5110000}"/>
    <cellStyle name="SAPBEXaggItem 12 3 6" xfId="20722" xr:uid="{00000000-0005-0000-0000-0000F6110000}"/>
    <cellStyle name="SAPBEXaggItem 12 3 6 2" xfId="35659" xr:uid="{00000000-0005-0000-0000-0000F7110000}"/>
    <cellStyle name="SAPBEXaggItem 12 3 7" xfId="21799" xr:uid="{00000000-0005-0000-0000-0000F8110000}"/>
    <cellStyle name="SAPBEXaggItem 12 3 7 2" xfId="36719" xr:uid="{00000000-0005-0000-0000-0000F9110000}"/>
    <cellStyle name="SAPBEXaggItem 12 4" xfId="7069" xr:uid="{00000000-0005-0000-0000-0000FA110000}"/>
    <cellStyle name="SAPBEXaggItem 12 4 2" xfId="37830" xr:uid="{00000000-0005-0000-0000-0000FB110000}"/>
    <cellStyle name="SAPBEXaggItem 12 5" xfId="6538" xr:uid="{00000000-0005-0000-0000-0000FC110000}"/>
    <cellStyle name="SAPBEXaggItem 12 6" xfId="7031" xr:uid="{00000000-0005-0000-0000-0000FD110000}"/>
    <cellStyle name="SAPBEXaggItem 12 7" xfId="13038" xr:uid="{00000000-0005-0000-0000-0000FE110000}"/>
    <cellStyle name="SAPBEXaggItem 12 8" xfId="12971" xr:uid="{00000000-0005-0000-0000-0000FF110000}"/>
    <cellStyle name="SAPBEXaggItem 12 9" xfId="6725" xr:uid="{00000000-0005-0000-0000-000000120000}"/>
    <cellStyle name="SAPBEXaggItem 13" xfId="2700" xr:uid="{00000000-0005-0000-0000-000001120000}"/>
    <cellStyle name="SAPBEXaggItem 13 2" xfId="4817" xr:uid="{00000000-0005-0000-0000-000002120000}"/>
    <cellStyle name="SAPBEXaggItem 13 2 2" xfId="9972" xr:uid="{00000000-0005-0000-0000-000003120000}"/>
    <cellStyle name="SAPBEXaggItem 13 2 2 2" xfId="25963" xr:uid="{00000000-0005-0000-0000-000004120000}"/>
    <cellStyle name="SAPBEXaggItem 13 2 3" xfId="12790" xr:uid="{00000000-0005-0000-0000-000005120000}"/>
    <cellStyle name="SAPBEXaggItem 13 2 3 2" xfId="28634" xr:uid="{00000000-0005-0000-0000-000006120000}"/>
    <cellStyle name="SAPBEXaggItem 13 2 4" xfId="12854" xr:uid="{00000000-0005-0000-0000-000007120000}"/>
    <cellStyle name="SAPBEXaggItem 13 2 4 2" xfId="28696" xr:uid="{00000000-0005-0000-0000-000008120000}"/>
    <cellStyle name="SAPBEXaggItem 13 2 5" xfId="18113" xr:uid="{00000000-0005-0000-0000-000009120000}"/>
    <cellStyle name="SAPBEXaggItem 13 2 5 2" xfId="33229" xr:uid="{00000000-0005-0000-0000-00000A120000}"/>
    <cellStyle name="SAPBEXaggItem 13 2 6" xfId="20721" xr:uid="{00000000-0005-0000-0000-00000B120000}"/>
    <cellStyle name="SAPBEXaggItem 13 2 6 2" xfId="35658" xr:uid="{00000000-0005-0000-0000-00000C120000}"/>
    <cellStyle name="SAPBEXaggItem 13 2 7" xfId="21798" xr:uid="{00000000-0005-0000-0000-00000D120000}"/>
    <cellStyle name="SAPBEXaggItem 13 2 7 2" xfId="36718" xr:uid="{00000000-0005-0000-0000-00000E120000}"/>
    <cellStyle name="SAPBEXaggItem 13 3" xfId="7875" xr:uid="{00000000-0005-0000-0000-00000F120000}"/>
    <cellStyle name="SAPBEXaggItem 13 3 2" xfId="23906" xr:uid="{00000000-0005-0000-0000-000010120000}"/>
    <cellStyle name="SAPBEXaggItem 13 4" xfId="10701" xr:uid="{00000000-0005-0000-0000-000011120000}"/>
    <cellStyle name="SAPBEXaggItem 13 4 2" xfId="26570" xr:uid="{00000000-0005-0000-0000-000012120000}"/>
    <cellStyle name="SAPBEXaggItem 13 5" xfId="7234" xr:uid="{00000000-0005-0000-0000-000013120000}"/>
    <cellStyle name="SAPBEXaggItem 13 5 2" xfId="23495" xr:uid="{00000000-0005-0000-0000-000014120000}"/>
    <cellStyle name="SAPBEXaggItem 13 6" xfId="16053" xr:uid="{00000000-0005-0000-0000-000015120000}"/>
    <cellStyle name="SAPBEXaggItem 13 6 2" xfId="31192" xr:uid="{00000000-0005-0000-0000-000016120000}"/>
    <cellStyle name="SAPBEXaggItem 13 7" xfId="18667" xr:uid="{00000000-0005-0000-0000-000017120000}"/>
    <cellStyle name="SAPBEXaggItem 13 7 2" xfId="33615" xr:uid="{00000000-0005-0000-0000-000018120000}"/>
    <cellStyle name="SAPBEXaggItem 14" xfId="2701" xr:uid="{00000000-0005-0000-0000-000019120000}"/>
    <cellStyle name="SAPBEXaggItem 14 2" xfId="4816" xr:uid="{00000000-0005-0000-0000-00001A120000}"/>
    <cellStyle name="SAPBEXaggItem 14 2 2" xfId="9971" xr:uid="{00000000-0005-0000-0000-00001B120000}"/>
    <cellStyle name="SAPBEXaggItem 14 2 2 2" xfId="25962" xr:uid="{00000000-0005-0000-0000-00001C120000}"/>
    <cellStyle name="SAPBEXaggItem 14 2 3" xfId="12789" xr:uid="{00000000-0005-0000-0000-00001D120000}"/>
    <cellStyle name="SAPBEXaggItem 14 2 3 2" xfId="28633" xr:uid="{00000000-0005-0000-0000-00001E120000}"/>
    <cellStyle name="SAPBEXaggItem 14 2 4" xfId="15202" xr:uid="{00000000-0005-0000-0000-00001F120000}"/>
    <cellStyle name="SAPBEXaggItem 14 2 4 2" xfId="30615" xr:uid="{00000000-0005-0000-0000-000020120000}"/>
    <cellStyle name="SAPBEXaggItem 14 2 5" xfId="18112" xr:uid="{00000000-0005-0000-0000-000021120000}"/>
    <cellStyle name="SAPBEXaggItem 14 2 5 2" xfId="33228" xr:uid="{00000000-0005-0000-0000-000022120000}"/>
    <cellStyle name="SAPBEXaggItem 14 2 6" xfId="20720" xr:uid="{00000000-0005-0000-0000-000023120000}"/>
    <cellStyle name="SAPBEXaggItem 14 2 6 2" xfId="35657" xr:uid="{00000000-0005-0000-0000-000024120000}"/>
    <cellStyle name="SAPBEXaggItem 14 2 7" xfId="6037" xr:uid="{00000000-0005-0000-0000-000025120000}"/>
    <cellStyle name="SAPBEXaggItem 14 2 7 2" xfId="22993" xr:uid="{00000000-0005-0000-0000-000026120000}"/>
    <cellStyle name="SAPBEXaggItem 14 3" xfId="7876" xr:uid="{00000000-0005-0000-0000-000027120000}"/>
    <cellStyle name="SAPBEXaggItem 14 3 2" xfId="23907" xr:uid="{00000000-0005-0000-0000-000028120000}"/>
    <cellStyle name="SAPBEXaggItem 14 4" xfId="10702" xr:uid="{00000000-0005-0000-0000-000029120000}"/>
    <cellStyle name="SAPBEXaggItem 14 4 2" xfId="26571" xr:uid="{00000000-0005-0000-0000-00002A120000}"/>
    <cellStyle name="SAPBEXaggItem 14 5" xfId="10541" xr:uid="{00000000-0005-0000-0000-00002B120000}"/>
    <cellStyle name="SAPBEXaggItem 14 5 2" xfId="26463" xr:uid="{00000000-0005-0000-0000-00002C120000}"/>
    <cellStyle name="SAPBEXaggItem 14 6" xfId="16054" xr:uid="{00000000-0005-0000-0000-00002D120000}"/>
    <cellStyle name="SAPBEXaggItem 14 6 2" xfId="31193" xr:uid="{00000000-0005-0000-0000-00002E120000}"/>
    <cellStyle name="SAPBEXaggItem 14 7" xfId="18668" xr:uid="{00000000-0005-0000-0000-00002F120000}"/>
    <cellStyle name="SAPBEXaggItem 14 7 2" xfId="33616" xr:uid="{00000000-0005-0000-0000-000030120000}"/>
    <cellStyle name="SAPBEXaggItem 15" xfId="2702" xr:uid="{00000000-0005-0000-0000-000031120000}"/>
    <cellStyle name="SAPBEXaggItem 15 2" xfId="4815" xr:uid="{00000000-0005-0000-0000-000032120000}"/>
    <cellStyle name="SAPBEXaggItem 15 2 2" xfId="9970" xr:uid="{00000000-0005-0000-0000-000033120000}"/>
    <cellStyle name="SAPBEXaggItem 15 2 2 2" xfId="25961" xr:uid="{00000000-0005-0000-0000-000034120000}"/>
    <cellStyle name="SAPBEXaggItem 15 2 3" xfId="12788" xr:uid="{00000000-0005-0000-0000-000035120000}"/>
    <cellStyle name="SAPBEXaggItem 15 2 3 2" xfId="28632" xr:uid="{00000000-0005-0000-0000-000036120000}"/>
    <cellStyle name="SAPBEXaggItem 15 2 4" xfId="15201" xr:uid="{00000000-0005-0000-0000-000037120000}"/>
    <cellStyle name="SAPBEXaggItem 15 2 4 2" xfId="30614" xr:uid="{00000000-0005-0000-0000-000038120000}"/>
    <cellStyle name="SAPBEXaggItem 15 2 5" xfId="18111" xr:uid="{00000000-0005-0000-0000-000039120000}"/>
    <cellStyle name="SAPBEXaggItem 15 2 5 2" xfId="33227" xr:uid="{00000000-0005-0000-0000-00003A120000}"/>
    <cellStyle name="SAPBEXaggItem 15 2 6" xfId="20719" xr:uid="{00000000-0005-0000-0000-00003B120000}"/>
    <cellStyle name="SAPBEXaggItem 15 2 6 2" xfId="35656" xr:uid="{00000000-0005-0000-0000-00003C120000}"/>
    <cellStyle name="SAPBEXaggItem 15 2 7" xfId="18453" xr:uid="{00000000-0005-0000-0000-00003D120000}"/>
    <cellStyle name="SAPBEXaggItem 15 2 7 2" xfId="33489" xr:uid="{00000000-0005-0000-0000-00003E120000}"/>
    <cellStyle name="SAPBEXaggItem 15 3" xfId="7877" xr:uid="{00000000-0005-0000-0000-00003F120000}"/>
    <cellStyle name="SAPBEXaggItem 15 3 2" xfId="23908" xr:uid="{00000000-0005-0000-0000-000040120000}"/>
    <cellStyle name="SAPBEXaggItem 15 4" xfId="10703" xr:uid="{00000000-0005-0000-0000-000041120000}"/>
    <cellStyle name="SAPBEXaggItem 15 4 2" xfId="26572" xr:uid="{00000000-0005-0000-0000-000042120000}"/>
    <cellStyle name="SAPBEXaggItem 15 5" xfId="7214" xr:uid="{00000000-0005-0000-0000-000043120000}"/>
    <cellStyle name="SAPBEXaggItem 15 5 2" xfId="23485" xr:uid="{00000000-0005-0000-0000-000044120000}"/>
    <cellStyle name="SAPBEXaggItem 15 6" xfId="16055" xr:uid="{00000000-0005-0000-0000-000045120000}"/>
    <cellStyle name="SAPBEXaggItem 15 6 2" xfId="31194" xr:uid="{00000000-0005-0000-0000-000046120000}"/>
    <cellStyle name="SAPBEXaggItem 15 7" xfId="18669" xr:uid="{00000000-0005-0000-0000-000047120000}"/>
    <cellStyle name="SAPBEXaggItem 15 7 2" xfId="33617" xr:uid="{00000000-0005-0000-0000-000048120000}"/>
    <cellStyle name="SAPBEXaggItem 16" xfId="2703" xr:uid="{00000000-0005-0000-0000-000049120000}"/>
    <cellStyle name="SAPBEXaggItem 16 2" xfId="4814" xr:uid="{00000000-0005-0000-0000-00004A120000}"/>
    <cellStyle name="SAPBEXaggItem 16 2 2" xfId="9969" xr:uid="{00000000-0005-0000-0000-00004B120000}"/>
    <cellStyle name="SAPBEXaggItem 16 2 2 2" xfId="25960" xr:uid="{00000000-0005-0000-0000-00004C120000}"/>
    <cellStyle name="SAPBEXaggItem 16 2 3" xfId="12787" xr:uid="{00000000-0005-0000-0000-00004D120000}"/>
    <cellStyle name="SAPBEXaggItem 16 2 3 2" xfId="28631" xr:uid="{00000000-0005-0000-0000-00004E120000}"/>
    <cellStyle name="SAPBEXaggItem 16 2 4" xfId="12929" xr:uid="{00000000-0005-0000-0000-00004F120000}"/>
    <cellStyle name="SAPBEXaggItem 16 2 4 2" xfId="28768" xr:uid="{00000000-0005-0000-0000-000050120000}"/>
    <cellStyle name="SAPBEXaggItem 16 2 5" xfId="18110" xr:uid="{00000000-0005-0000-0000-000051120000}"/>
    <cellStyle name="SAPBEXaggItem 16 2 5 2" xfId="33226" xr:uid="{00000000-0005-0000-0000-000052120000}"/>
    <cellStyle name="SAPBEXaggItem 16 2 6" xfId="20718" xr:uid="{00000000-0005-0000-0000-000053120000}"/>
    <cellStyle name="SAPBEXaggItem 16 2 6 2" xfId="35655" xr:uid="{00000000-0005-0000-0000-000054120000}"/>
    <cellStyle name="SAPBEXaggItem 16 2 7" xfId="13928" xr:uid="{00000000-0005-0000-0000-000055120000}"/>
    <cellStyle name="SAPBEXaggItem 16 2 7 2" xfId="29512" xr:uid="{00000000-0005-0000-0000-000056120000}"/>
    <cellStyle name="SAPBEXaggItem 16 3" xfId="7878" xr:uid="{00000000-0005-0000-0000-000057120000}"/>
    <cellStyle name="SAPBEXaggItem 16 3 2" xfId="23909" xr:uid="{00000000-0005-0000-0000-000058120000}"/>
    <cellStyle name="SAPBEXaggItem 16 4" xfId="10704" xr:uid="{00000000-0005-0000-0000-000059120000}"/>
    <cellStyle name="SAPBEXaggItem 16 4 2" xfId="26573" xr:uid="{00000000-0005-0000-0000-00005A120000}"/>
    <cellStyle name="SAPBEXaggItem 16 5" xfId="7396" xr:uid="{00000000-0005-0000-0000-00005B120000}"/>
    <cellStyle name="SAPBEXaggItem 16 5 2" xfId="23594" xr:uid="{00000000-0005-0000-0000-00005C120000}"/>
    <cellStyle name="SAPBEXaggItem 16 6" xfId="16056" xr:uid="{00000000-0005-0000-0000-00005D120000}"/>
    <cellStyle name="SAPBEXaggItem 16 6 2" xfId="31195" xr:uid="{00000000-0005-0000-0000-00005E120000}"/>
    <cellStyle name="SAPBEXaggItem 16 7" xfId="18670" xr:uid="{00000000-0005-0000-0000-00005F120000}"/>
    <cellStyle name="SAPBEXaggItem 16 7 2" xfId="33618" xr:uid="{00000000-0005-0000-0000-000060120000}"/>
    <cellStyle name="SAPBEXaggItem 17" xfId="4912" xr:uid="{00000000-0005-0000-0000-000061120000}"/>
    <cellStyle name="SAPBEXaggItem 17 2" xfId="10067" xr:uid="{00000000-0005-0000-0000-000062120000}"/>
    <cellStyle name="SAPBEXaggItem 17 2 2" xfId="26049" xr:uid="{00000000-0005-0000-0000-000063120000}"/>
    <cellStyle name="SAPBEXaggItem 17 3" xfId="12885" xr:uid="{00000000-0005-0000-0000-000064120000}"/>
    <cellStyle name="SAPBEXaggItem 17 3 2" xfId="28726" xr:uid="{00000000-0005-0000-0000-000065120000}"/>
    <cellStyle name="SAPBEXaggItem 17 4" xfId="7495" xr:uid="{00000000-0005-0000-0000-000066120000}"/>
    <cellStyle name="SAPBEXaggItem 17 4 2" xfId="23672" xr:uid="{00000000-0005-0000-0000-000067120000}"/>
    <cellStyle name="SAPBEXaggItem 17 5" xfId="18206" xr:uid="{00000000-0005-0000-0000-000068120000}"/>
    <cellStyle name="SAPBEXaggItem 17 5 2" xfId="33312" xr:uid="{00000000-0005-0000-0000-000069120000}"/>
    <cellStyle name="SAPBEXaggItem 17 6" xfId="20813" xr:uid="{00000000-0005-0000-0000-00006A120000}"/>
    <cellStyle name="SAPBEXaggItem 17 6 2" xfId="35746" xr:uid="{00000000-0005-0000-0000-00006B120000}"/>
    <cellStyle name="SAPBEXaggItem 17 7" xfId="18377" xr:uid="{00000000-0005-0000-0000-00006C120000}"/>
    <cellStyle name="SAPBEXaggItem 17 7 2" xfId="33438" xr:uid="{00000000-0005-0000-0000-00006D120000}"/>
    <cellStyle name="SAPBEXaggItem 18" xfId="6016" xr:uid="{00000000-0005-0000-0000-00006E120000}"/>
    <cellStyle name="SAPBEXaggItem 18 2" xfId="22981" xr:uid="{00000000-0005-0000-0000-00006F120000}"/>
    <cellStyle name="SAPBEXaggItem 19" xfId="5268" xr:uid="{00000000-0005-0000-0000-000070120000}"/>
    <cellStyle name="SAPBEXaggItem 19 2" xfId="22574" xr:uid="{00000000-0005-0000-0000-000071120000}"/>
    <cellStyle name="SAPBEXaggItem 2" xfId="568" xr:uid="{00000000-0005-0000-0000-000072120000}"/>
    <cellStyle name="SAPBEXaggItem 2 10" xfId="15969" xr:uid="{00000000-0005-0000-0000-000073120000}"/>
    <cellStyle name="SAPBEXaggItem 2 11" xfId="18590" xr:uid="{00000000-0005-0000-0000-000074120000}"/>
    <cellStyle name="SAPBEXaggItem 2 12" xfId="22294" xr:uid="{00000000-0005-0000-0000-000075120000}"/>
    <cellStyle name="SAPBEXaggItem 2 2" xfId="569" xr:uid="{00000000-0005-0000-0000-000076120000}"/>
    <cellStyle name="SAPBEXaggItem 2 2 10" xfId="18589" xr:uid="{00000000-0005-0000-0000-000077120000}"/>
    <cellStyle name="SAPBEXaggItem 2 2 10 2" xfId="33548" xr:uid="{00000000-0005-0000-0000-000078120000}"/>
    <cellStyle name="SAPBEXaggItem 2 2 11" xfId="4982" xr:uid="{00000000-0005-0000-0000-000079120000}"/>
    <cellStyle name="SAPBEXaggItem 2 2 2" xfId="570" xr:uid="{00000000-0005-0000-0000-00007A120000}"/>
    <cellStyle name="SAPBEXaggItem 2 2 2 2" xfId="5667" xr:uid="{00000000-0005-0000-0000-00007B120000}"/>
    <cellStyle name="SAPBEXaggItem 2 2 2 2 2" xfId="37218" xr:uid="{00000000-0005-0000-0000-00007C120000}"/>
    <cellStyle name="SAPBEXaggItem 2 2 2 3" xfId="6907" xr:uid="{00000000-0005-0000-0000-00007D120000}"/>
    <cellStyle name="SAPBEXaggItem 2 2 2 4" xfId="14157" xr:uid="{00000000-0005-0000-0000-00007E120000}"/>
    <cellStyle name="SAPBEXaggItem 2 2 2 5" xfId="10138" xr:uid="{00000000-0005-0000-0000-00007F120000}"/>
    <cellStyle name="SAPBEXaggItem 2 2 2 6" xfId="15967" xr:uid="{00000000-0005-0000-0000-000080120000}"/>
    <cellStyle name="SAPBEXaggItem 2 2 2 7" xfId="18588" xr:uid="{00000000-0005-0000-0000-000081120000}"/>
    <cellStyle name="SAPBEXaggItem 2 2 2 8" xfId="22295" xr:uid="{00000000-0005-0000-0000-000082120000}"/>
    <cellStyle name="SAPBEXaggItem 2 2 3" xfId="2705" xr:uid="{00000000-0005-0000-0000-000083120000}"/>
    <cellStyle name="SAPBEXaggItem 2 2 3 2" xfId="7880" xr:uid="{00000000-0005-0000-0000-000084120000}"/>
    <cellStyle name="SAPBEXaggItem 2 2 3 2 2" xfId="23911" xr:uid="{00000000-0005-0000-0000-000085120000}"/>
    <cellStyle name="SAPBEXaggItem 2 2 3 3" xfId="10706" xr:uid="{00000000-0005-0000-0000-000086120000}"/>
    <cellStyle name="SAPBEXaggItem 2 2 3 3 2" xfId="26575" xr:uid="{00000000-0005-0000-0000-000087120000}"/>
    <cellStyle name="SAPBEXaggItem 2 2 3 4" xfId="15505" xr:uid="{00000000-0005-0000-0000-000088120000}"/>
    <cellStyle name="SAPBEXaggItem 2 2 3 4 2" xfId="30866" xr:uid="{00000000-0005-0000-0000-000089120000}"/>
    <cellStyle name="SAPBEXaggItem 2 2 3 5" xfId="16058" xr:uid="{00000000-0005-0000-0000-00008A120000}"/>
    <cellStyle name="SAPBEXaggItem 2 2 3 5 2" xfId="31197" xr:uid="{00000000-0005-0000-0000-00008B120000}"/>
    <cellStyle name="SAPBEXaggItem 2 2 3 6" xfId="18672" xr:uid="{00000000-0005-0000-0000-00008C120000}"/>
    <cellStyle name="SAPBEXaggItem 2 2 3 6 2" xfId="33620" xr:uid="{00000000-0005-0000-0000-00008D120000}"/>
    <cellStyle name="SAPBEXaggItem 2 2 3 7" xfId="20994" xr:uid="{00000000-0005-0000-0000-00008E120000}"/>
    <cellStyle name="SAPBEXaggItem 2 2 3 7 2" xfId="35920" xr:uid="{00000000-0005-0000-0000-00008F120000}"/>
    <cellStyle name="SAPBEXaggItem 2 2 3 8" xfId="6157" xr:uid="{00000000-0005-0000-0000-000090120000}"/>
    <cellStyle name="SAPBEXaggItem 2 2 4" xfId="4812" xr:uid="{00000000-0005-0000-0000-000091120000}"/>
    <cellStyle name="SAPBEXaggItem 2 2 4 2" xfId="9967" xr:uid="{00000000-0005-0000-0000-000092120000}"/>
    <cellStyle name="SAPBEXaggItem 2 2 4 2 2" xfId="25958" xr:uid="{00000000-0005-0000-0000-000093120000}"/>
    <cellStyle name="SAPBEXaggItem 2 2 4 3" xfId="12785" xr:uid="{00000000-0005-0000-0000-000094120000}"/>
    <cellStyle name="SAPBEXaggItem 2 2 4 3 2" xfId="28629" xr:uid="{00000000-0005-0000-0000-000095120000}"/>
    <cellStyle name="SAPBEXaggItem 2 2 4 4" xfId="5768" xr:uid="{00000000-0005-0000-0000-000096120000}"/>
    <cellStyle name="SAPBEXaggItem 2 2 4 4 2" xfId="22803" xr:uid="{00000000-0005-0000-0000-000097120000}"/>
    <cellStyle name="SAPBEXaggItem 2 2 4 5" xfId="18108" xr:uid="{00000000-0005-0000-0000-000098120000}"/>
    <cellStyle name="SAPBEXaggItem 2 2 4 5 2" xfId="33224" xr:uid="{00000000-0005-0000-0000-000099120000}"/>
    <cellStyle name="SAPBEXaggItem 2 2 4 6" xfId="20716" xr:uid="{00000000-0005-0000-0000-00009A120000}"/>
    <cellStyle name="SAPBEXaggItem 2 2 4 6 2" xfId="35653" xr:uid="{00000000-0005-0000-0000-00009B120000}"/>
    <cellStyle name="SAPBEXaggItem 2 2 4 7" xfId="22070" xr:uid="{00000000-0005-0000-0000-00009C120000}"/>
    <cellStyle name="SAPBEXaggItem 2 2 4 7 2" xfId="36987" xr:uid="{00000000-0005-0000-0000-00009D120000}"/>
    <cellStyle name="SAPBEXaggItem 2 2 5" xfId="5668" xr:uid="{00000000-0005-0000-0000-00009E120000}"/>
    <cellStyle name="SAPBEXaggItem 2 2 5 2" xfId="22764" xr:uid="{00000000-0005-0000-0000-00009F120000}"/>
    <cellStyle name="SAPBEXaggItem 2 2 6" xfId="6908" xr:uid="{00000000-0005-0000-0000-0000A0120000}"/>
    <cellStyle name="SAPBEXaggItem 2 2 6 2" xfId="23328" xr:uid="{00000000-0005-0000-0000-0000A1120000}"/>
    <cellStyle name="SAPBEXaggItem 2 2 7" xfId="13299" xr:uid="{00000000-0005-0000-0000-0000A2120000}"/>
    <cellStyle name="SAPBEXaggItem 2 2 7 2" xfId="29036" xr:uid="{00000000-0005-0000-0000-0000A3120000}"/>
    <cellStyle name="SAPBEXaggItem 2 2 8" xfId="6968" xr:uid="{00000000-0005-0000-0000-0000A4120000}"/>
    <cellStyle name="SAPBEXaggItem 2 2 8 2" xfId="23361" xr:uid="{00000000-0005-0000-0000-0000A5120000}"/>
    <cellStyle name="SAPBEXaggItem 2 2 9" xfId="15968" xr:uid="{00000000-0005-0000-0000-0000A6120000}"/>
    <cellStyle name="SAPBEXaggItem 2 2 9 2" xfId="31131" xr:uid="{00000000-0005-0000-0000-0000A7120000}"/>
    <cellStyle name="SAPBEXaggItem 2 3" xfId="571" xr:uid="{00000000-0005-0000-0000-0000A8120000}"/>
    <cellStyle name="SAPBEXaggItem 2 3 2" xfId="5666" xr:uid="{00000000-0005-0000-0000-0000A9120000}"/>
    <cellStyle name="SAPBEXaggItem 2 3 2 2" xfId="37217" xr:uid="{00000000-0005-0000-0000-0000AA120000}"/>
    <cellStyle name="SAPBEXaggItem 2 3 3" xfId="6906" xr:uid="{00000000-0005-0000-0000-0000AB120000}"/>
    <cellStyle name="SAPBEXaggItem 2 3 4" xfId="13245" xr:uid="{00000000-0005-0000-0000-0000AC120000}"/>
    <cellStyle name="SAPBEXaggItem 2 3 5" xfId="13256" xr:uid="{00000000-0005-0000-0000-0000AD120000}"/>
    <cellStyle name="SAPBEXaggItem 2 3 6" xfId="15965" xr:uid="{00000000-0005-0000-0000-0000AE120000}"/>
    <cellStyle name="SAPBEXaggItem 2 3 7" xfId="18586" xr:uid="{00000000-0005-0000-0000-0000AF120000}"/>
    <cellStyle name="SAPBEXaggItem 2 3 8" xfId="22296" xr:uid="{00000000-0005-0000-0000-0000B0120000}"/>
    <cellStyle name="SAPBEXaggItem 2 4" xfId="2704" xr:uid="{00000000-0005-0000-0000-0000B1120000}"/>
    <cellStyle name="SAPBEXaggItem 2 4 2" xfId="7879" xr:uid="{00000000-0005-0000-0000-0000B2120000}"/>
    <cellStyle name="SAPBEXaggItem 2 4 2 2" xfId="23910" xr:uid="{00000000-0005-0000-0000-0000B3120000}"/>
    <cellStyle name="SAPBEXaggItem 2 4 3" xfId="10705" xr:uid="{00000000-0005-0000-0000-0000B4120000}"/>
    <cellStyle name="SAPBEXaggItem 2 4 3 2" xfId="26574" xr:uid="{00000000-0005-0000-0000-0000B5120000}"/>
    <cellStyle name="SAPBEXaggItem 2 4 4" xfId="14263" xr:uid="{00000000-0005-0000-0000-0000B6120000}"/>
    <cellStyle name="SAPBEXaggItem 2 4 4 2" xfId="29786" xr:uid="{00000000-0005-0000-0000-0000B7120000}"/>
    <cellStyle name="SAPBEXaggItem 2 4 5" xfId="16057" xr:uid="{00000000-0005-0000-0000-0000B8120000}"/>
    <cellStyle name="SAPBEXaggItem 2 4 5 2" xfId="31196" xr:uid="{00000000-0005-0000-0000-0000B9120000}"/>
    <cellStyle name="SAPBEXaggItem 2 4 6" xfId="18671" xr:uid="{00000000-0005-0000-0000-0000BA120000}"/>
    <cellStyle name="SAPBEXaggItem 2 4 6 2" xfId="33619" xr:uid="{00000000-0005-0000-0000-0000BB120000}"/>
    <cellStyle name="SAPBEXaggItem 2 4 7" xfId="20993" xr:uid="{00000000-0005-0000-0000-0000BC120000}"/>
    <cellStyle name="SAPBEXaggItem 2 4 7 2" xfId="35919" xr:uid="{00000000-0005-0000-0000-0000BD120000}"/>
    <cellStyle name="SAPBEXaggItem 2 4 8" xfId="6156" xr:uid="{00000000-0005-0000-0000-0000BE120000}"/>
    <cellStyle name="SAPBEXaggItem 2 5" xfId="4813" xr:uid="{00000000-0005-0000-0000-0000BF120000}"/>
    <cellStyle name="SAPBEXaggItem 2 5 2" xfId="9968" xr:uid="{00000000-0005-0000-0000-0000C0120000}"/>
    <cellStyle name="SAPBEXaggItem 2 5 2 2" xfId="25959" xr:uid="{00000000-0005-0000-0000-0000C1120000}"/>
    <cellStyle name="SAPBEXaggItem 2 5 3" xfId="12786" xr:uid="{00000000-0005-0000-0000-0000C2120000}"/>
    <cellStyle name="SAPBEXaggItem 2 5 3 2" xfId="28630" xr:uid="{00000000-0005-0000-0000-0000C3120000}"/>
    <cellStyle name="SAPBEXaggItem 2 5 4" xfId="10209" xr:uid="{00000000-0005-0000-0000-0000C4120000}"/>
    <cellStyle name="SAPBEXaggItem 2 5 4 2" xfId="26173" xr:uid="{00000000-0005-0000-0000-0000C5120000}"/>
    <cellStyle name="SAPBEXaggItem 2 5 5" xfId="18109" xr:uid="{00000000-0005-0000-0000-0000C6120000}"/>
    <cellStyle name="SAPBEXaggItem 2 5 5 2" xfId="33225" xr:uid="{00000000-0005-0000-0000-0000C7120000}"/>
    <cellStyle name="SAPBEXaggItem 2 5 6" xfId="20717" xr:uid="{00000000-0005-0000-0000-0000C8120000}"/>
    <cellStyle name="SAPBEXaggItem 2 5 6 2" xfId="35654" xr:uid="{00000000-0005-0000-0000-0000C9120000}"/>
    <cellStyle name="SAPBEXaggItem 2 5 7" xfId="13428" xr:uid="{00000000-0005-0000-0000-0000CA120000}"/>
    <cellStyle name="SAPBEXaggItem 2 5 7 2" xfId="29091" xr:uid="{00000000-0005-0000-0000-0000CB120000}"/>
    <cellStyle name="SAPBEXaggItem 2 6" xfId="5669" xr:uid="{00000000-0005-0000-0000-0000CC120000}"/>
    <cellStyle name="SAPBEXaggItem 2 6 2" xfId="37219" xr:uid="{00000000-0005-0000-0000-0000CD120000}"/>
    <cellStyle name="SAPBEXaggItem 2 7" xfId="6909" xr:uid="{00000000-0005-0000-0000-0000CE120000}"/>
    <cellStyle name="SAPBEXaggItem 2 8" xfId="13251" xr:uid="{00000000-0005-0000-0000-0000CF120000}"/>
    <cellStyle name="SAPBEXaggItem 2 9" xfId="15369" xr:uid="{00000000-0005-0000-0000-0000D0120000}"/>
    <cellStyle name="SAPBEXaggItem 20" xfId="7428" xr:uid="{00000000-0005-0000-0000-0000D1120000}"/>
    <cellStyle name="SAPBEXaggItem 20 2" xfId="23621" xr:uid="{00000000-0005-0000-0000-0000D2120000}"/>
    <cellStyle name="SAPBEXaggItem 21" xfId="5798" xr:uid="{00000000-0005-0000-0000-0000D3120000}"/>
    <cellStyle name="SAPBEXaggItem 21 2" xfId="22833" xr:uid="{00000000-0005-0000-0000-0000D4120000}"/>
    <cellStyle name="SAPBEXaggItem 22" xfId="14228" xr:uid="{00000000-0005-0000-0000-0000D5120000}"/>
    <cellStyle name="SAPBEXaggItem 22 2" xfId="29766" xr:uid="{00000000-0005-0000-0000-0000D6120000}"/>
    <cellStyle name="SAPBEXaggItem 3" xfId="572" xr:uid="{00000000-0005-0000-0000-0000D7120000}"/>
    <cellStyle name="SAPBEXaggItem 3 10" xfId="11806" xr:uid="{00000000-0005-0000-0000-0000D8120000}"/>
    <cellStyle name="SAPBEXaggItem 3 10 2" xfId="27661" xr:uid="{00000000-0005-0000-0000-0000D9120000}"/>
    <cellStyle name="SAPBEXaggItem 3 11" xfId="4983" xr:uid="{00000000-0005-0000-0000-0000DA120000}"/>
    <cellStyle name="SAPBEXaggItem 3 12" xfId="37935" xr:uid="{00000000-0005-0000-0000-0000DB120000}"/>
    <cellStyle name="SAPBEXaggItem 3 2" xfId="573" xr:uid="{00000000-0005-0000-0000-0000DC120000}"/>
    <cellStyle name="SAPBEXaggItem 3 2 10" xfId="4984" xr:uid="{00000000-0005-0000-0000-0000DD120000}"/>
    <cellStyle name="SAPBEXaggItem 3 2 11" xfId="37936" xr:uid="{00000000-0005-0000-0000-0000DE120000}"/>
    <cellStyle name="SAPBEXaggItem 3 2 2" xfId="2707" xr:uid="{00000000-0005-0000-0000-0000DF120000}"/>
    <cellStyle name="SAPBEXaggItem 3 2 2 2" xfId="7882" xr:uid="{00000000-0005-0000-0000-0000E0120000}"/>
    <cellStyle name="SAPBEXaggItem 3 2 2 2 2" xfId="23913" xr:uid="{00000000-0005-0000-0000-0000E1120000}"/>
    <cellStyle name="SAPBEXaggItem 3 2 2 3" xfId="10708" xr:uid="{00000000-0005-0000-0000-0000E2120000}"/>
    <cellStyle name="SAPBEXaggItem 3 2 2 3 2" xfId="26577" xr:uid="{00000000-0005-0000-0000-0000E3120000}"/>
    <cellStyle name="SAPBEXaggItem 3 2 2 4" xfId="15362" xr:uid="{00000000-0005-0000-0000-0000E4120000}"/>
    <cellStyle name="SAPBEXaggItem 3 2 2 4 2" xfId="30770" xr:uid="{00000000-0005-0000-0000-0000E5120000}"/>
    <cellStyle name="SAPBEXaggItem 3 2 2 5" xfId="16060" xr:uid="{00000000-0005-0000-0000-0000E6120000}"/>
    <cellStyle name="SAPBEXaggItem 3 2 2 5 2" xfId="31199" xr:uid="{00000000-0005-0000-0000-0000E7120000}"/>
    <cellStyle name="SAPBEXaggItem 3 2 2 6" xfId="18674" xr:uid="{00000000-0005-0000-0000-0000E8120000}"/>
    <cellStyle name="SAPBEXaggItem 3 2 2 6 2" xfId="33622" xr:uid="{00000000-0005-0000-0000-0000E9120000}"/>
    <cellStyle name="SAPBEXaggItem 3 2 2 7" xfId="20996" xr:uid="{00000000-0005-0000-0000-0000EA120000}"/>
    <cellStyle name="SAPBEXaggItem 3 2 2 7 2" xfId="35922" xr:uid="{00000000-0005-0000-0000-0000EB120000}"/>
    <cellStyle name="SAPBEXaggItem 3 2 2 8" xfId="6159" xr:uid="{00000000-0005-0000-0000-0000EC120000}"/>
    <cellStyle name="SAPBEXaggItem 3 2 3" xfId="4810" xr:uid="{00000000-0005-0000-0000-0000ED120000}"/>
    <cellStyle name="SAPBEXaggItem 3 2 3 2" xfId="9965" xr:uid="{00000000-0005-0000-0000-0000EE120000}"/>
    <cellStyle name="SAPBEXaggItem 3 2 3 2 2" xfId="25956" xr:uid="{00000000-0005-0000-0000-0000EF120000}"/>
    <cellStyle name="SAPBEXaggItem 3 2 3 3" xfId="12783" xr:uid="{00000000-0005-0000-0000-0000F0120000}"/>
    <cellStyle name="SAPBEXaggItem 3 2 3 3 2" xfId="28627" xr:uid="{00000000-0005-0000-0000-0000F1120000}"/>
    <cellStyle name="SAPBEXaggItem 3 2 3 4" xfId="13664" xr:uid="{00000000-0005-0000-0000-0000F2120000}"/>
    <cellStyle name="SAPBEXaggItem 3 2 3 4 2" xfId="29285" xr:uid="{00000000-0005-0000-0000-0000F3120000}"/>
    <cellStyle name="SAPBEXaggItem 3 2 3 5" xfId="18106" xr:uid="{00000000-0005-0000-0000-0000F4120000}"/>
    <cellStyle name="SAPBEXaggItem 3 2 3 5 2" xfId="33222" xr:uid="{00000000-0005-0000-0000-0000F5120000}"/>
    <cellStyle name="SAPBEXaggItem 3 2 3 6" xfId="20714" xr:uid="{00000000-0005-0000-0000-0000F6120000}"/>
    <cellStyle name="SAPBEXaggItem 3 2 3 6 2" xfId="35651" xr:uid="{00000000-0005-0000-0000-0000F7120000}"/>
    <cellStyle name="SAPBEXaggItem 3 2 3 7" xfId="18387" xr:uid="{00000000-0005-0000-0000-0000F8120000}"/>
    <cellStyle name="SAPBEXaggItem 3 2 3 7 2" xfId="33448" xr:uid="{00000000-0005-0000-0000-0000F9120000}"/>
    <cellStyle name="SAPBEXaggItem 3 2 4" xfId="5664" xr:uid="{00000000-0005-0000-0000-0000FA120000}"/>
    <cellStyle name="SAPBEXaggItem 3 2 4 2" xfId="22762" xr:uid="{00000000-0005-0000-0000-0000FB120000}"/>
    <cellStyle name="SAPBEXaggItem 3 2 5" xfId="7747" xr:uid="{00000000-0005-0000-0000-0000FC120000}"/>
    <cellStyle name="SAPBEXaggItem 3 2 5 2" xfId="23811" xr:uid="{00000000-0005-0000-0000-0000FD120000}"/>
    <cellStyle name="SAPBEXaggItem 3 2 6" xfId="13292" xr:uid="{00000000-0005-0000-0000-0000FE120000}"/>
    <cellStyle name="SAPBEXaggItem 3 2 6 2" xfId="29033" xr:uid="{00000000-0005-0000-0000-0000FF120000}"/>
    <cellStyle name="SAPBEXaggItem 3 2 7" xfId="14156" xr:uid="{00000000-0005-0000-0000-000000130000}"/>
    <cellStyle name="SAPBEXaggItem 3 2 7 2" xfId="29724" xr:uid="{00000000-0005-0000-0000-000001130000}"/>
    <cellStyle name="SAPBEXaggItem 3 2 8" xfId="15964" xr:uid="{00000000-0005-0000-0000-000002130000}"/>
    <cellStyle name="SAPBEXaggItem 3 2 8 2" xfId="31129" xr:uid="{00000000-0005-0000-0000-000003130000}"/>
    <cellStyle name="SAPBEXaggItem 3 2 9" xfId="18585" xr:uid="{00000000-0005-0000-0000-000004130000}"/>
    <cellStyle name="SAPBEXaggItem 3 2 9 2" xfId="33546" xr:uid="{00000000-0005-0000-0000-000005130000}"/>
    <cellStyle name="SAPBEXaggItem 3 3" xfId="2706" xr:uid="{00000000-0005-0000-0000-000006130000}"/>
    <cellStyle name="SAPBEXaggItem 3 3 2" xfId="7881" xr:uid="{00000000-0005-0000-0000-000007130000}"/>
    <cellStyle name="SAPBEXaggItem 3 3 2 2" xfId="23912" xr:uid="{00000000-0005-0000-0000-000008130000}"/>
    <cellStyle name="SAPBEXaggItem 3 3 3" xfId="10707" xr:uid="{00000000-0005-0000-0000-000009130000}"/>
    <cellStyle name="SAPBEXaggItem 3 3 3 2" xfId="26576" xr:uid="{00000000-0005-0000-0000-00000A130000}"/>
    <cellStyle name="SAPBEXaggItem 3 3 4" xfId="13201" xr:uid="{00000000-0005-0000-0000-00000B130000}"/>
    <cellStyle name="SAPBEXaggItem 3 3 4 2" xfId="28978" xr:uid="{00000000-0005-0000-0000-00000C130000}"/>
    <cellStyle name="SAPBEXaggItem 3 3 5" xfId="16059" xr:uid="{00000000-0005-0000-0000-00000D130000}"/>
    <cellStyle name="SAPBEXaggItem 3 3 5 2" xfId="31198" xr:uid="{00000000-0005-0000-0000-00000E130000}"/>
    <cellStyle name="SAPBEXaggItem 3 3 6" xfId="18673" xr:uid="{00000000-0005-0000-0000-00000F130000}"/>
    <cellStyle name="SAPBEXaggItem 3 3 6 2" xfId="33621" xr:uid="{00000000-0005-0000-0000-000010130000}"/>
    <cellStyle name="SAPBEXaggItem 3 3 7" xfId="20995" xr:uid="{00000000-0005-0000-0000-000011130000}"/>
    <cellStyle name="SAPBEXaggItem 3 3 7 2" xfId="35921" xr:uid="{00000000-0005-0000-0000-000012130000}"/>
    <cellStyle name="SAPBEXaggItem 3 3 8" xfId="6158" xr:uid="{00000000-0005-0000-0000-000013130000}"/>
    <cellStyle name="SAPBEXaggItem 3 4" xfId="4811" xr:uid="{00000000-0005-0000-0000-000014130000}"/>
    <cellStyle name="SAPBEXaggItem 3 4 2" xfId="9966" xr:uid="{00000000-0005-0000-0000-000015130000}"/>
    <cellStyle name="SAPBEXaggItem 3 4 2 2" xfId="25957" xr:uid="{00000000-0005-0000-0000-000016130000}"/>
    <cellStyle name="SAPBEXaggItem 3 4 3" xfId="12784" xr:uid="{00000000-0005-0000-0000-000017130000}"/>
    <cellStyle name="SAPBEXaggItem 3 4 3 2" xfId="28628" xr:uid="{00000000-0005-0000-0000-000018130000}"/>
    <cellStyle name="SAPBEXaggItem 3 4 4" xfId="15204" xr:uid="{00000000-0005-0000-0000-000019130000}"/>
    <cellStyle name="SAPBEXaggItem 3 4 4 2" xfId="30617" xr:uid="{00000000-0005-0000-0000-00001A130000}"/>
    <cellStyle name="SAPBEXaggItem 3 4 5" xfId="18107" xr:uid="{00000000-0005-0000-0000-00001B130000}"/>
    <cellStyle name="SAPBEXaggItem 3 4 5 2" xfId="33223" xr:uid="{00000000-0005-0000-0000-00001C130000}"/>
    <cellStyle name="SAPBEXaggItem 3 4 6" xfId="20715" xr:uid="{00000000-0005-0000-0000-00001D130000}"/>
    <cellStyle name="SAPBEXaggItem 3 4 6 2" xfId="35652" xr:uid="{00000000-0005-0000-0000-00001E130000}"/>
    <cellStyle name="SAPBEXaggItem 3 4 7" xfId="7794" xr:uid="{00000000-0005-0000-0000-00001F130000}"/>
    <cellStyle name="SAPBEXaggItem 3 4 7 2" xfId="23835" xr:uid="{00000000-0005-0000-0000-000020130000}"/>
    <cellStyle name="SAPBEXaggItem 3 5" xfId="5665" xr:uid="{00000000-0005-0000-0000-000021130000}"/>
    <cellStyle name="SAPBEXaggItem 3 5 2" xfId="22763" xr:uid="{00000000-0005-0000-0000-000022130000}"/>
    <cellStyle name="SAPBEXaggItem 3 6" xfId="5728" xr:uid="{00000000-0005-0000-0000-000023130000}"/>
    <cellStyle name="SAPBEXaggItem 3 6 2" xfId="22784" xr:uid="{00000000-0005-0000-0000-000024130000}"/>
    <cellStyle name="SAPBEXaggItem 3 7" xfId="13250" xr:uid="{00000000-0005-0000-0000-000025130000}"/>
    <cellStyle name="SAPBEXaggItem 3 7 2" xfId="29004" xr:uid="{00000000-0005-0000-0000-000026130000}"/>
    <cellStyle name="SAPBEXaggItem 3 8" xfId="13508" xr:uid="{00000000-0005-0000-0000-000027130000}"/>
    <cellStyle name="SAPBEXaggItem 3 8 2" xfId="29136" xr:uid="{00000000-0005-0000-0000-000028130000}"/>
    <cellStyle name="SAPBEXaggItem 3 9" xfId="10648" xr:uid="{00000000-0005-0000-0000-000029130000}"/>
    <cellStyle name="SAPBEXaggItem 3 9 2" xfId="26522" xr:uid="{00000000-0005-0000-0000-00002A130000}"/>
    <cellStyle name="SAPBEXaggItem 4" xfId="574" xr:uid="{00000000-0005-0000-0000-00002B130000}"/>
    <cellStyle name="SAPBEXaggItem 4 2" xfId="2708" xr:uid="{00000000-0005-0000-0000-00002C130000}"/>
    <cellStyle name="SAPBEXaggItem 4 2 2" xfId="4808" xr:uid="{00000000-0005-0000-0000-00002D130000}"/>
    <cellStyle name="SAPBEXaggItem 4 2 2 2" xfId="9963" xr:uid="{00000000-0005-0000-0000-00002E130000}"/>
    <cellStyle name="SAPBEXaggItem 4 2 2 2 2" xfId="25954" xr:uid="{00000000-0005-0000-0000-00002F130000}"/>
    <cellStyle name="SAPBEXaggItem 4 2 2 3" xfId="12781" xr:uid="{00000000-0005-0000-0000-000030130000}"/>
    <cellStyle name="SAPBEXaggItem 4 2 2 3 2" xfId="28625" xr:uid="{00000000-0005-0000-0000-000031130000}"/>
    <cellStyle name="SAPBEXaggItem 4 2 2 4" xfId="5234" xr:uid="{00000000-0005-0000-0000-000032130000}"/>
    <cellStyle name="SAPBEXaggItem 4 2 2 4 2" xfId="22549" xr:uid="{00000000-0005-0000-0000-000033130000}"/>
    <cellStyle name="SAPBEXaggItem 4 2 2 5" xfId="18104" xr:uid="{00000000-0005-0000-0000-000034130000}"/>
    <cellStyle name="SAPBEXaggItem 4 2 2 5 2" xfId="33220" xr:uid="{00000000-0005-0000-0000-000035130000}"/>
    <cellStyle name="SAPBEXaggItem 4 2 2 6" xfId="20712" xr:uid="{00000000-0005-0000-0000-000036130000}"/>
    <cellStyle name="SAPBEXaggItem 4 2 2 6 2" xfId="35649" xr:uid="{00000000-0005-0000-0000-000037130000}"/>
    <cellStyle name="SAPBEXaggItem 4 2 2 7" xfId="13225" xr:uid="{00000000-0005-0000-0000-000038130000}"/>
    <cellStyle name="SAPBEXaggItem 4 2 2 7 2" xfId="28993" xr:uid="{00000000-0005-0000-0000-000039130000}"/>
    <cellStyle name="SAPBEXaggItem 4 2 3" xfId="7883" xr:uid="{00000000-0005-0000-0000-00003A130000}"/>
    <cellStyle name="SAPBEXaggItem 4 2 3 2" xfId="23914" xr:uid="{00000000-0005-0000-0000-00003B130000}"/>
    <cellStyle name="SAPBEXaggItem 4 2 4" xfId="10709" xr:uid="{00000000-0005-0000-0000-00003C130000}"/>
    <cellStyle name="SAPBEXaggItem 4 2 4 2" xfId="26578" xr:uid="{00000000-0005-0000-0000-00003D130000}"/>
    <cellStyle name="SAPBEXaggItem 4 2 5" xfId="13202" xr:uid="{00000000-0005-0000-0000-00003E130000}"/>
    <cellStyle name="SAPBEXaggItem 4 2 5 2" xfId="28979" xr:uid="{00000000-0005-0000-0000-00003F130000}"/>
    <cellStyle name="SAPBEXaggItem 4 2 6" xfId="16061" xr:uid="{00000000-0005-0000-0000-000040130000}"/>
    <cellStyle name="SAPBEXaggItem 4 2 6 2" xfId="31200" xr:uid="{00000000-0005-0000-0000-000041130000}"/>
    <cellStyle name="SAPBEXaggItem 4 2 7" xfId="18675" xr:uid="{00000000-0005-0000-0000-000042130000}"/>
    <cellStyle name="SAPBEXaggItem 4 2 7 2" xfId="33623" xr:uid="{00000000-0005-0000-0000-000043130000}"/>
    <cellStyle name="SAPBEXaggItem 4 3" xfId="4809" xr:uid="{00000000-0005-0000-0000-000044130000}"/>
    <cellStyle name="SAPBEXaggItem 4 3 2" xfId="9964" xr:uid="{00000000-0005-0000-0000-000045130000}"/>
    <cellStyle name="SAPBEXaggItem 4 3 2 2" xfId="25955" xr:uid="{00000000-0005-0000-0000-000046130000}"/>
    <cellStyle name="SAPBEXaggItem 4 3 3" xfId="12782" xr:uid="{00000000-0005-0000-0000-000047130000}"/>
    <cellStyle name="SAPBEXaggItem 4 3 3 2" xfId="28626" xr:uid="{00000000-0005-0000-0000-000048130000}"/>
    <cellStyle name="SAPBEXaggItem 4 3 4" xfId="5769" xr:uid="{00000000-0005-0000-0000-000049130000}"/>
    <cellStyle name="SAPBEXaggItem 4 3 4 2" xfId="22804" xr:uid="{00000000-0005-0000-0000-00004A130000}"/>
    <cellStyle name="SAPBEXaggItem 4 3 5" xfId="18105" xr:uid="{00000000-0005-0000-0000-00004B130000}"/>
    <cellStyle name="SAPBEXaggItem 4 3 5 2" xfId="33221" xr:uid="{00000000-0005-0000-0000-00004C130000}"/>
    <cellStyle name="SAPBEXaggItem 4 3 6" xfId="20713" xr:uid="{00000000-0005-0000-0000-00004D130000}"/>
    <cellStyle name="SAPBEXaggItem 4 3 6 2" xfId="35650" xr:uid="{00000000-0005-0000-0000-00004E130000}"/>
    <cellStyle name="SAPBEXaggItem 4 3 7" xfId="18454" xr:uid="{00000000-0005-0000-0000-00004F130000}"/>
    <cellStyle name="SAPBEXaggItem 4 3 7 2" xfId="33490" xr:uid="{00000000-0005-0000-0000-000050130000}"/>
    <cellStyle name="SAPBEXaggItem 4 4" xfId="5663" xr:uid="{00000000-0005-0000-0000-000051130000}"/>
    <cellStyle name="SAPBEXaggItem 4 4 2" xfId="22761" xr:uid="{00000000-0005-0000-0000-000052130000}"/>
    <cellStyle name="SAPBEXaggItem 4 5" xfId="7746" xr:uid="{00000000-0005-0000-0000-000053130000}"/>
    <cellStyle name="SAPBEXaggItem 4 5 2" xfId="23810" xr:uid="{00000000-0005-0000-0000-000054130000}"/>
    <cellStyle name="SAPBEXaggItem 4 6" xfId="13249" xr:uid="{00000000-0005-0000-0000-000055130000}"/>
    <cellStyle name="SAPBEXaggItem 4 6 2" xfId="29003" xr:uid="{00000000-0005-0000-0000-000056130000}"/>
    <cellStyle name="SAPBEXaggItem 4 7" xfId="6967" xr:uid="{00000000-0005-0000-0000-000057130000}"/>
    <cellStyle name="SAPBEXaggItem 4 7 2" xfId="23360" xr:uid="{00000000-0005-0000-0000-000058130000}"/>
    <cellStyle name="SAPBEXaggItem 4 8" xfId="7760" xr:uid="{00000000-0005-0000-0000-000059130000}"/>
    <cellStyle name="SAPBEXaggItem 4 8 2" xfId="23815" xr:uid="{00000000-0005-0000-0000-00005A130000}"/>
    <cellStyle name="SAPBEXaggItem 5" xfId="575" xr:uid="{00000000-0005-0000-0000-00005B130000}"/>
    <cellStyle name="SAPBEXaggItem 5 10" xfId="18584" xr:uid="{00000000-0005-0000-0000-00005C130000}"/>
    <cellStyle name="SAPBEXaggItem 5 11" xfId="22297" xr:uid="{00000000-0005-0000-0000-00005D130000}"/>
    <cellStyle name="SAPBEXaggItem 5 2" xfId="576" xr:uid="{00000000-0005-0000-0000-00005E130000}"/>
    <cellStyle name="SAPBEXaggItem 5 2 10" xfId="22298" xr:uid="{00000000-0005-0000-0000-00005F130000}"/>
    <cellStyle name="SAPBEXaggItem 5 2 2" xfId="2710" xr:uid="{00000000-0005-0000-0000-000060130000}"/>
    <cellStyle name="SAPBEXaggItem 5 2 2 2" xfId="7885" xr:uid="{00000000-0005-0000-0000-000061130000}"/>
    <cellStyle name="SAPBEXaggItem 5 2 2 2 2" xfId="23916" xr:uid="{00000000-0005-0000-0000-000062130000}"/>
    <cellStyle name="SAPBEXaggItem 5 2 2 3" xfId="10711" xr:uid="{00000000-0005-0000-0000-000063130000}"/>
    <cellStyle name="SAPBEXaggItem 5 2 2 3 2" xfId="26580" xr:uid="{00000000-0005-0000-0000-000064130000}"/>
    <cellStyle name="SAPBEXaggItem 5 2 2 4" xfId="14264" xr:uid="{00000000-0005-0000-0000-000065130000}"/>
    <cellStyle name="SAPBEXaggItem 5 2 2 4 2" xfId="29787" xr:uid="{00000000-0005-0000-0000-000066130000}"/>
    <cellStyle name="SAPBEXaggItem 5 2 2 5" xfId="16063" xr:uid="{00000000-0005-0000-0000-000067130000}"/>
    <cellStyle name="SAPBEXaggItem 5 2 2 5 2" xfId="31202" xr:uid="{00000000-0005-0000-0000-000068130000}"/>
    <cellStyle name="SAPBEXaggItem 5 2 2 6" xfId="18677" xr:uid="{00000000-0005-0000-0000-000069130000}"/>
    <cellStyle name="SAPBEXaggItem 5 2 2 6 2" xfId="33625" xr:uid="{00000000-0005-0000-0000-00006A130000}"/>
    <cellStyle name="SAPBEXaggItem 5 2 2 7" xfId="20999" xr:uid="{00000000-0005-0000-0000-00006B130000}"/>
    <cellStyle name="SAPBEXaggItem 5 2 2 7 2" xfId="35925" xr:uid="{00000000-0005-0000-0000-00006C130000}"/>
    <cellStyle name="SAPBEXaggItem 5 2 2 8" xfId="6161" xr:uid="{00000000-0005-0000-0000-00006D130000}"/>
    <cellStyle name="SAPBEXaggItem 5 2 3" xfId="4806" xr:uid="{00000000-0005-0000-0000-00006E130000}"/>
    <cellStyle name="SAPBEXaggItem 5 2 3 2" xfId="9961" xr:uid="{00000000-0005-0000-0000-00006F130000}"/>
    <cellStyle name="SAPBEXaggItem 5 2 3 2 2" xfId="25952" xr:uid="{00000000-0005-0000-0000-000070130000}"/>
    <cellStyle name="SAPBEXaggItem 5 2 3 3" xfId="12779" xr:uid="{00000000-0005-0000-0000-000071130000}"/>
    <cellStyle name="SAPBEXaggItem 5 2 3 3 2" xfId="28623" xr:uid="{00000000-0005-0000-0000-000072130000}"/>
    <cellStyle name="SAPBEXaggItem 5 2 3 4" xfId="13665" xr:uid="{00000000-0005-0000-0000-000073130000}"/>
    <cellStyle name="SAPBEXaggItem 5 2 3 4 2" xfId="29286" xr:uid="{00000000-0005-0000-0000-000074130000}"/>
    <cellStyle name="SAPBEXaggItem 5 2 3 5" xfId="18102" xr:uid="{00000000-0005-0000-0000-000075130000}"/>
    <cellStyle name="SAPBEXaggItem 5 2 3 5 2" xfId="33218" xr:uid="{00000000-0005-0000-0000-000076130000}"/>
    <cellStyle name="SAPBEXaggItem 5 2 3 6" xfId="20710" xr:uid="{00000000-0005-0000-0000-000077130000}"/>
    <cellStyle name="SAPBEXaggItem 5 2 3 6 2" xfId="35647" xr:uid="{00000000-0005-0000-0000-000078130000}"/>
    <cellStyle name="SAPBEXaggItem 5 2 3 7" xfId="15365" xr:uid="{00000000-0005-0000-0000-000079130000}"/>
    <cellStyle name="SAPBEXaggItem 5 2 3 7 2" xfId="30772" xr:uid="{00000000-0005-0000-0000-00007A130000}"/>
    <cellStyle name="SAPBEXaggItem 5 2 4" xfId="5661" xr:uid="{00000000-0005-0000-0000-00007B130000}"/>
    <cellStyle name="SAPBEXaggItem 5 2 4 2" xfId="37215" xr:uid="{00000000-0005-0000-0000-00007C130000}"/>
    <cellStyle name="SAPBEXaggItem 5 2 5" xfId="7744" xr:uid="{00000000-0005-0000-0000-00007D130000}"/>
    <cellStyle name="SAPBEXaggItem 5 2 6" xfId="13248" xr:uid="{00000000-0005-0000-0000-00007E130000}"/>
    <cellStyle name="SAPBEXaggItem 5 2 7" xfId="5860" xr:uid="{00000000-0005-0000-0000-00007F130000}"/>
    <cellStyle name="SAPBEXaggItem 5 2 8" xfId="13489" xr:uid="{00000000-0005-0000-0000-000080130000}"/>
    <cellStyle name="SAPBEXaggItem 5 2 9" xfId="14507" xr:uid="{00000000-0005-0000-0000-000081130000}"/>
    <cellStyle name="SAPBEXaggItem 5 3" xfId="2709" xr:uid="{00000000-0005-0000-0000-000082130000}"/>
    <cellStyle name="SAPBEXaggItem 5 3 2" xfId="7884" xr:uid="{00000000-0005-0000-0000-000083130000}"/>
    <cellStyle name="SAPBEXaggItem 5 3 2 2" xfId="23915" xr:uid="{00000000-0005-0000-0000-000084130000}"/>
    <cellStyle name="SAPBEXaggItem 5 3 3" xfId="10710" xr:uid="{00000000-0005-0000-0000-000085130000}"/>
    <cellStyle name="SAPBEXaggItem 5 3 3 2" xfId="26579" xr:uid="{00000000-0005-0000-0000-000086130000}"/>
    <cellStyle name="SAPBEXaggItem 5 3 4" xfId="13519" xr:uid="{00000000-0005-0000-0000-000087130000}"/>
    <cellStyle name="SAPBEXaggItem 5 3 4 2" xfId="29144" xr:uid="{00000000-0005-0000-0000-000088130000}"/>
    <cellStyle name="SAPBEXaggItem 5 3 5" xfId="16062" xr:uid="{00000000-0005-0000-0000-000089130000}"/>
    <cellStyle name="SAPBEXaggItem 5 3 5 2" xfId="31201" xr:uid="{00000000-0005-0000-0000-00008A130000}"/>
    <cellStyle name="SAPBEXaggItem 5 3 6" xfId="18676" xr:uid="{00000000-0005-0000-0000-00008B130000}"/>
    <cellStyle name="SAPBEXaggItem 5 3 6 2" xfId="33624" xr:uid="{00000000-0005-0000-0000-00008C130000}"/>
    <cellStyle name="SAPBEXaggItem 5 3 7" xfId="20998" xr:uid="{00000000-0005-0000-0000-00008D130000}"/>
    <cellStyle name="SAPBEXaggItem 5 3 7 2" xfId="35924" xr:uid="{00000000-0005-0000-0000-00008E130000}"/>
    <cellStyle name="SAPBEXaggItem 5 3 8" xfId="6160" xr:uid="{00000000-0005-0000-0000-00008F130000}"/>
    <cellStyle name="SAPBEXaggItem 5 4" xfId="4807" xr:uid="{00000000-0005-0000-0000-000090130000}"/>
    <cellStyle name="SAPBEXaggItem 5 4 2" xfId="9962" xr:uid="{00000000-0005-0000-0000-000091130000}"/>
    <cellStyle name="SAPBEXaggItem 5 4 2 2" xfId="25953" xr:uid="{00000000-0005-0000-0000-000092130000}"/>
    <cellStyle name="SAPBEXaggItem 5 4 3" xfId="12780" xr:uid="{00000000-0005-0000-0000-000093130000}"/>
    <cellStyle name="SAPBEXaggItem 5 4 3 2" xfId="28624" xr:uid="{00000000-0005-0000-0000-000094130000}"/>
    <cellStyle name="SAPBEXaggItem 5 4 4" xfId="15203" xr:uid="{00000000-0005-0000-0000-000095130000}"/>
    <cellStyle name="SAPBEXaggItem 5 4 4 2" xfId="30616" xr:uid="{00000000-0005-0000-0000-000096130000}"/>
    <cellStyle name="SAPBEXaggItem 5 4 5" xfId="18103" xr:uid="{00000000-0005-0000-0000-000097130000}"/>
    <cellStyle name="SAPBEXaggItem 5 4 5 2" xfId="33219" xr:uid="{00000000-0005-0000-0000-000098130000}"/>
    <cellStyle name="SAPBEXaggItem 5 4 6" xfId="20711" xr:uid="{00000000-0005-0000-0000-000099130000}"/>
    <cellStyle name="SAPBEXaggItem 5 4 6 2" xfId="35648" xr:uid="{00000000-0005-0000-0000-00009A130000}"/>
    <cellStyle name="SAPBEXaggItem 5 4 7" xfId="15166" xr:uid="{00000000-0005-0000-0000-00009B130000}"/>
    <cellStyle name="SAPBEXaggItem 5 4 7 2" xfId="30584" xr:uid="{00000000-0005-0000-0000-00009C130000}"/>
    <cellStyle name="SAPBEXaggItem 5 5" xfId="5662" xr:uid="{00000000-0005-0000-0000-00009D130000}"/>
    <cellStyle name="SAPBEXaggItem 5 5 2" xfId="37216" xr:uid="{00000000-0005-0000-0000-00009E130000}"/>
    <cellStyle name="SAPBEXaggItem 5 6" xfId="7745" xr:uid="{00000000-0005-0000-0000-00009F130000}"/>
    <cellStyle name="SAPBEXaggItem 5 7" xfId="14701" xr:uid="{00000000-0005-0000-0000-0000A0130000}"/>
    <cellStyle name="SAPBEXaggItem 5 8" xfId="10384" xr:uid="{00000000-0005-0000-0000-0000A1130000}"/>
    <cellStyle name="SAPBEXaggItem 5 9" xfId="15963" xr:uid="{00000000-0005-0000-0000-0000A2130000}"/>
    <cellStyle name="SAPBEXaggItem 6" xfId="577" xr:uid="{00000000-0005-0000-0000-0000A3130000}"/>
    <cellStyle name="SAPBEXaggItem 6 10" xfId="14761" xr:uid="{00000000-0005-0000-0000-0000A4130000}"/>
    <cellStyle name="SAPBEXaggItem 6 10 2" xfId="30217" xr:uid="{00000000-0005-0000-0000-0000A5130000}"/>
    <cellStyle name="SAPBEXaggItem 6 11" xfId="4985" xr:uid="{00000000-0005-0000-0000-0000A6130000}"/>
    <cellStyle name="SAPBEXaggItem 6 12" xfId="37937" xr:uid="{00000000-0005-0000-0000-0000A7130000}"/>
    <cellStyle name="SAPBEXaggItem 6 2" xfId="2712" xr:uid="{00000000-0005-0000-0000-0000A8130000}"/>
    <cellStyle name="SAPBEXaggItem 6 2 2" xfId="4804" xr:uid="{00000000-0005-0000-0000-0000A9130000}"/>
    <cellStyle name="SAPBEXaggItem 6 2 2 2" xfId="9959" xr:uid="{00000000-0005-0000-0000-0000AA130000}"/>
    <cellStyle name="SAPBEXaggItem 6 2 2 2 2" xfId="25950" xr:uid="{00000000-0005-0000-0000-0000AB130000}"/>
    <cellStyle name="SAPBEXaggItem 6 2 2 3" xfId="12777" xr:uid="{00000000-0005-0000-0000-0000AC130000}"/>
    <cellStyle name="SAPBEXaggItem 6 2 2 3 2" xfId="28621" xr:uid="{00000000-0005-0000-0000-0000AD130000}"/>
    <cellStyle name="SAPBEXaggItem 6 2 2 4" xfId="12855" xr:uid="{00000000-0005-0000-0000-0000AE130000}"/>
    <cellStyle name="SAPBEXaggItem 6 2 2 4 2" xfId="28697" xr:uid="{00000000-0005-0000-0000-0000AF130000}"/>
    <cellStyle name="SAPBEXaggItem 6 2 2 5" xfId="18100" xr:uid="{00000000-0005-0000-0000-0000B0130000}"/>
    <cellStyle name="SAPBEXaggItem 6 2 2 5 2" xfId="33216" xr:uid="{00000000-0005-0000-0000-0000B1130000}"/>
    <cellStyle name="SAPBEXaggItem 6 2 2 6" xfId="20708" xr:uid="{00000000-0005-0000-0000-0000B2130000}"/>
    <cellStyle name="SAPBEXaggItem 6 2 2 6 2" xfId="35645" xr:uid="{00000000-0005-0000-0000-0000B3130000}"/>
    <cellStyle name="SAPBEXaggItem 6 2 2 7" xfId="18608" xr:uid="{00000000-0005-0000-0000-0000B4130000}"/>
    <cellStyle name="SAPBEXaggItem 6 2 2 7 2" xfId="33562" xr:uid="{00000000-0005-0000-0000-0000B5130000}"/>
    <cellStyle name="SAPBEXaggItem 6 2 3" xfId="7887" xr:uid="{00000000-0005-0000-0000-0000B6130000}"/>
    <cellStyle name="SAPBEXaggItem 6 2 3 2" xfId="23918" xr:uid="{00000000-0005-0000-0000-0000B7130000}"/>
    <cellStyle name="SAPBEXaggItem 6 2 4" xfId="10713" xr:uid="{00000000-0005-0000-0000-0000B8130000}"/>
    <cellStyle name="SAPBEXaggItem 6 2 4 2" xfId="26582" xr:uid="{00000000-0005-0000-0000-0000B9130000}"/>
    <cellStyle name="SAPBEXaggItem 6 2 5" xfId="13199" xr:uid="{00000000-0005-0000-0000-0000BA130000}"/>
    <cellStyle name="SAPBEXaggItem 6 2 5 2" xfId="28976" xr:uid="{00000000-0005-0000-0000-0000BB130000}"/>
    <cellStyle name="SAPBEXaggItem 6 2 6" xfId="16065" xr:uid="{00000000-0005-0000-0000-0000BC130000}"/>
    <cellStyle name="SAPBEXaggItem 6 2 6 2" xfId="31204" xr:uid="{00000000-0005-0000-0000-0000BD130000}"/>
    <cellStyle name="SAPBEXaggItem 6 2 7" xfId="18679" xr:uid="{00000000-0005-0000-0000-0000BE130000}"/>
    <cellStyle name="SAPBEXaggItem 6 2 7 2" xfId="33627" xr:uid="{00000000-0005-0000-0000-0000BF130000}"/>
    <cellStyle name="SAPBEXaggItem 6 3" xfId="2711" xr:uid="{00000000-0005-0000-0000-0000C0130000}"/>
    <cellStyle name="SAPBEXaggItem 6 3 2" xfId="7886" xr:uid="{00000000-0005-0000-0000-0000C1130000}"/>
    <cellStyle name="SAPBEXaggItem 6 3 2 2" xfId="23917" xr:uid="{00000000-0005-0000-0000-0000C2130000}"/>
    <cellStyle name="SAPBEXaggItem 6 3 3" xfId="10712" xr:uid="{00000000-0005-0000-0000-0000C3130000}"/>
    <cellStyle name="SAPBEXaggItem 6 3 3 2" xfId="26581" xr:uid="{00000000-0005-0000-0000-0000C4130000}"/>
    <cellStyle name="SAPBEXaggItem 6 3 4" xfId="15506" xr:uid="{00000000-0005-0000-0000-0000C5130000}"/>
    <cellStyle name="SAPBEXaggItem 6 3 4 2" xfId="30867" xr:uid="{00000000-0005-0000-0000-0000C6130000}"/>
    <cellStyle name="SAPBEXaggItem 6 3 5" xfId="16064" xr:uid="{00000000-0005-0000-0000-0000C7130000}"/>
    <cellStyle name="SAPBEXaggItem 6 3 5 2" xfId="31203" xr:uid="{00000000-0005-0000-0000-0000C8130000}"/>
    <cellStyle name="SAPBEXaggItem 6 3 6" xfId="18678" xr:uid="{00000000-0005-0000-0000-0000C9130000}"/>
    <cellStyle name="SAPBEXaggItem 6 3 6 2" xfId="33626" xr:uid="{00000000-0005-0000-0000-0000CA130000}"/>
    <cellStyle name="SAPBEXaggItem 6 3 7" xfId="21000" xr:uid="{00000000-0005-0000-0000-0000CB130000}"/>
    <cellStyle name="SAPBEXaggItem 6 3 7 2" xfId="35926" xr:uid="{00000000-0005-0000-0000-0000CC130000}"/>
    <cellStyle name="SAPBEXaggItem 6 3 8" xfId="6162" xr:uid="{00000000-0005-0000-0000-0000CD130000}"/>
    <cellStyle name="SAPBEXaggItem 6 4" xfId="4805" xr:uid="{00000000-0005-0000-0000-0000CE130000}"/>
    <cellStyle name="SAPBEXaggItem 6 4 2" xfId="9960" xr:uid="{00000000-0005-0000-0000-0000CF130000}"/>
    <cellStyle name="SAPBEXaggItem 6 4 2 2" xfId="25951" xr:uid="{00000000-0005-0000-0000-0000D0130000}"/>
    <cellStyle name="SAPBEXaggItem 6 4 3" xfId="12778" xr:uid="{00000000-0005-0000-0000-0000D1130000}"/>
    <cellStyle name="SAPBEXaggItem 6 4 3 2" xfId="28622" xr:uid="{00000000-0005-0000-0000-0000D2130000}"/>
    <cellStyle name="SAPBEXaggItem 6 4 4" xfId="12928" xr:uid="{00000000-0005-0000-0000-0000D3130000}"/>
    <cellStyle name="SAPBEXaggItem 6 4 4 2" xfId="28767" xr:uid="{00000000-0005-0000-0000-0000D4130000}"/>
    <cellStyle name="SAPBEXaggItem 6 4 5" xfId="18101" xr:uid="{00000000-0005-0000-0000-0000D5130000}"/>
    <cellStyle name="SAPBEXaggItem 6 4 5 2" xfId="33217" xr:uid="{00000000-0005-0000-0000-0000D6130000}"/>
    <cellStyle name="SAPBEXaggItem 6 4 6" xfId="20709" xr:uid="{00000000-0005-0000-0000-0000D7130000}"/>
    <cellStyle name="SAPBEXaggItem 6 4 6 2" xfId="35646" xr:uid="{00000000-0005-0000-0000-0000D8130000}"/>
    <cellStyle name="SAPBEXaggItem 6 4 7" xfId="5930" xr:uid="{00000000-0005-0000-0000-0000D9130000}"/>
    <cellStyle name="SAPBEXaggItem 6 4 7 2" xfId="22906" xr:uid="{00000000-0005-0000-0000-0000DA130000}"/>
    <cellStyle name="SAPBEXaggItem 6 5" xfId="5660" xr:uid="{00000000-0005-0000-0000-0000DB130000}"/>
    <cellStyle name="SAPBEXaggItem 6 5 2" xfId="22760" xr:uid="{00000000-0005-0000-0000-0000DC130000}"/>
    <cellStyle name="SAPBEXaggItem 6 6" xfId="7743" xr:uid="{00000000-0005-0000-0000-0000DD130000}"/>
    <cellStyle name="SAPBEXaggItem 6 6 2" xfId="23809" xr:uid="{00000000-0005-0000-0000-0000DE130000}"/>
    <cellStyle name="SAPBEXaggItem 6 7" xfId="15437" xr:uid="{00000000-0005-0000-0000-0000DF130000}"/>
    <cellStyle name="SAPBEXaggItem 6 7 2" xfId="30814" xr:uid="{00000000-0005-0000-0000-0000E0130000}"/>
    <cellStyle name="SAPBEXaggItem 6 8" xfId="13759" xr:uid="{00000000-0005-0000-0000-0000E1130000}"/>
    <cellStyle name="SAPBEXaggItem 6 8 2" xfId="29364" xr:uid="{00000000-0005-0000-0000-0000E2130000}"/>
    <cellStyle name="SAPBEXaggItem 6 9" xfId="10625" xr:uid="{00000000-0005-0000-0000-0000E3130000}"/>
    <cellStyle name="SAPBEXaggItem 6 9 2" xfId="26511" xr:uid="{00000000-0005-0000-0000-0000E4130000}"/>
    <cellStyle name="SAPBEXaggItem 7" xfId="578" xr:uid="{00000000-0005-0000-0000-0000E5130000}"/>
    <cellStyle name="SAPBEXaggItem 7 10" xfId="6571" xr:uid="{00000000-0005-0000-0000-0000E6130000}"/>
    <cellStyle name="SAPBEXaggItem 7 11" xfId="22299" xr:uid="{00000000-0005-0000-0000-0000E7130000}"/>
    <cellStyle name="SAPBEXaggItem 7 2" xfId="579" xr:uid="{00000000-0005-0000-0000-0000E8130000}"/>
    <cellStyle name="SAPBEXaggItem 7 2 10" xfId="22300" xr:uid="{00000000-0005-0000-0000-0000E9130000}"/>
    <cellStyle name="SAPBEXaggItem 7 2 2" xfId="2714" xr:uid="{00000000-0005-0000-0000-0000EA130000}"/>
    <cellStyle name="SAPBEXaggItem 7 2 2 2" xfId="7889" xr:uid="{00000000-0005-0000-0000-0000EB130000}"/>
    <cellStyle name="SAPBEXaggItem 7 2 2 2 2" xfId="23920" xr:uid="{00000000-0005-0000-0000-0000EC130000}"/>
    <cellStyle name="SAPBEXaggItem 7 2 2 3" xfId="10715" xr:uid="{00000000-0005-0000-0000-0000ED130000}"/>
    <cellStyle name="SAPBEXaggItem 7 2 2 3 2" xfId="26584" xr:uid="{00000000-0005-0000-0000-0000EE130000}"/>
    <cellStyle name="SAPBEXaggItem 7 2 2 4" xfId="13200" xr:uid="{00000000-0005-0000-0000-0000EF130000}"/>
    <cellStyle name="SAPBEXaggItem 7 2 2 4 2" xfId="28977" xr:uid="{00000000-0005-0000-0000-0000F0130000}"/>
    <cellStyle name="SAPBEXaggItem 7 2 2 5" xfId="16067" xr:uid="{00000000-0005-0000-0000-0000F1130000}"/>
    <cellStyle name="SAPBEXaggItem 7 2 2 5 2" xfId="31206" xr:uid="{00000000-0005-0000-0000-0000F2130000}"/>
    <cellStyle name="SAPBEXaggItem 7 2 2 6" xfId="18681" xr:uid="{00000000-0005-0000-0000-0000F3130000}"/>
    <cellStyle name="SAPBEXaggItem 7 2 2 6 2" xfId="33629" xr:uid="{00000000-0005-0000-0000-0000F4130000}"/>
    <cellStyle name="SAPBEXaggItem 7 2 2 7" xfId="21003" xr:uid="{00000000-0005-0000-0000-0000F5130000}"/>
    <cellStyle name="SAPBEXaggItem 7 2 2 7 2" xfId="35929" xr:uid="{00000000-0005-0000-0000-0000F6130000}"/>
    <cellStyle name="SAPBEXaggItem 7 2 2 8" xfId="6164" xr:uid="{00000000-0005-0000-0000-0000F7130000}"/>
    <cellStyle name="SAPBEXaggItem 7 2 3" xfId="4802" xr:uid="{00000000-0005-0000-0000-0000F8130000}"/>
    <cellStyle name="SAPBEXaggItem 7 2 3 2" xfId="9957" xr:uid="{00000000-0005-0000-0000-0000F9130000}"/>
    <cellStyle name="SAPBEXaggItem 7 2 3 2 2" xfId="25948" xr:uid="{00000000-0005-0000-0000-0000FA130000}"/>
    <cellStyle name="SAPBEXaggItem 7 2 3 3" xfId="12775" xr:uid="{00000000-0005-0000-0000-0000FB130000}"/>
    <cellStyle name="SAPBEXaggItem 7 2 3 3 2" xfId="28619" xr:uid="{00000000-0005-0000-0000-0000FC130000}"/>
    <cellStyle name="SAPBEXaggItem 7 2 3 4" xfId="15205" xr:uid="{00000000-0005-0000-0000-0000FD130000}"/>
    <cellStyle name="SAPBEXaggItem 7 2 3 4 2" xfId="30618" xr:uid="{00000000-0005-0000-0000-0000FE130000}"/>
    <cellStyle name="SAPBEXaggItem 7 2 3 5" xfId="18098" xr:uid="{00000000-0005-0000-0000-0000FF130000}"/>
    <cellStyle name="SAPBEXaggItem 7 2 3 5 2" xfId="33214" xr:uid="{00000000-0005-0000-0000-000000140000}"/>
    <cellStyle name="SAPBEXaggItem 7 2 3 6" xfId="20706" xr:uid="{00000000-0005-0000-0000-000001140000}"/>
    <cellStyle name="SAPBEXaggItem 7 2 3 6 2" xfId="35643" xr:uid="{00000000-0005-0000-0000-000002140000}"/>
    <cellStyle name="SAPBEXaggItem 7 2 3 7" xfId="20928" xr:uid="{00000000-0005-0000-0000-000003140000}"/>
    <cellStyle name="SAPBEXaggItem 7 2 3 7 2" xfId="35854" xr:uid="{00000000-0005-0000-0000-000004140000}"/>
    <cellStyle name="SAPBEXaggItem 7 2 4" xfId="5658" xr:uid="{00000000-0005-0000-0000-000005140000}"/>
    <cellStyle name="SAPBEXaggItem 7 2 4 2" xfId="37066" xr:uid="{00000000-0005-0000-0000-000006140000}"/>
    <cellStyle name="SAPBEXaggItem 7 2 5" xfId="7741" xr:uid="{00000000-0005-0000-0000-000007140000}"/>
    <cellStyle name="SAPBEXaggItem 7 2 6" xfId="13300" xr:uid="{00000000-0005-0000-0000-000008140000}"/>
    <cellStyle name="SAPBEXaggItem 7 2 7" xfId="15073" xr:uid="{00000000-0005-0000-0000-000009140000}"/>
    <cellStyle name="SAPBEXaggItem 7 2 8" xfId="17420" xr:uid="{00000000-0005-0000-0000-00000A140000}"/>
    <cellStyle name="SAPBEXaggItem 7 2 9" xfId="20028" xr:uid="{00000000-0005-0000-0000-00000B140000}"/>
    <cellStyle name="SAPBEXaggItem 7 3" xfId="2713" xr:uid="{00000000-0005-0000-0000-00000C140000}"/>
    <cellStyle name="SAPBEXaggItem 7 3 2" xfId="7888" xr:uid="{00000000-0005-0000-0000-00000D140000}"/>
    <cellStyle name="SAPBEXaggItem 7 3 2 2" xfId="23919" xr:uid="{00000000-0005-0000-0000-00000E140000}"/>
    <cellStyle name="SAPBEXaggItem 7 3 3" xfId="10714" xr:uid="{00000000-0005-0000-0000-00000F140000}"/>
    <cellStyle name="SAPBEXaggItem 7 3 3 2" xfId="26583" xr:uid="{00000000-0005-0000-0000-000010140000}"/>
    <cellStyle name="SAPBEXaggItem 7 3 4" xfId="13520" xr:uid="{00000000-0005-0000-0000-000011140000}"/>
    <cellStyle name="SAPBEXaggItem 7 3 4 2" xfId="29145" xr:uid="{00000000-0005-0000-0000-000012140000}"/>
    <cellStyle name="SAPBEXaggItem 7 3 5" xfId="16066" xr:uid="{00000000-0005-0000-0000-000013140000}"/>
    <cellStyle name="SAPBEXaggItem 7 3 5 2" xfId="31205" xr:uid="{00000000-0005-0000-0000-000014140000}"/>
    <cellStyle name="SAPBEXaggItem 7 3 6" xfId="18680" xr:uid="{00000000-0005-0000-0000-000015140000}"/>
    <cellStyle name="SAPBEXaggItem 7 3 6 2" xfId="33628" xr:uid="{00000000-0005-0000-0000-000016140000}"/>
    <cellStyle name="SAPBEXaggItem 7 3 7" xfId="21002" xr:uid="{00000000-0005-0000-0000-000017140000}"/>
    <cellStyle name="SAPBEXaggItem 7 3 7 2" xfId="35928" xr:uid="{00000000-0005-0000-0000-000018140000}"/>
    <cellStyle name="SAPBEXaggItem 7 3 8" xfId="6163" xr:uid="{00000000-0005-0000-0000-000019140000}"/>
    <cellStyle name="SAPBEXaggItem 7 4" xfId="4803" xr:uid="{00000000-0005-0000-0000-00001A140000}"/>
    <cellStyle name="SAPBEXaggItem 7 4 2" xfId="9958" xr:uid="{00000000-0005-0000-0000-00001B140000}"/>
    <cellStyle name="SAPBEXaggItem 7 4 2 2" xfId="25949" xr:uid="{00000000-0005-0000-0000-00001C140000}"/>
    <cellStyle name="SAPBEXaggItem 7 4 3" xfId="12776" xr:uid="{00000000-0005-0000-0000-00001D140000}"/>
    <cellStyle name="SAPBEXaggItem 7 4 3 2" xfId="28620" xr:uid="{00000000-0005-0000-0000-00001E140000}"/>
    <cellStyle name="SAPBEXaggItem 7 4 4" xfId="15462" xr:uid="{00000000-0005-0000-0000-00001F140000}"/>
    <cellStyle name="SAPBEXaggItem 7 4 4 2" xfId="30830" xr:uid="{00000000-0005-0000-0000-000020140000}"/>
    <cellStyle name="SAPBEXaggItem 7 4 5" xfId="18099" xr:uid="{00000000-0005-0000-0000-000021140000}"/>
    <cellStyle name="SAPBEXaggItem 7 4 5 2" xfId="33215" xr:uid="{00000000-0005-0000-0000-000022140000}"/>
    <cellStyle name="SAPBEXaggItem 7 4 6" xfId="20707" xr:uid="{00000000-0005-0000-0000-000023140000}"/>
    <cellStyle name="SAPBEXaggItem 7 4 6 2" xfId="35644" xr:uid="{00000000-0005-0000-0000-000024140000}"/>
    <cellStyle name="SAPBEXaggItem 7 4 7" xfId="22067" xr:uid="{00000000-0005-0000-0000-000025140000}"/>
    <cellStyle name="SAPBEXaggItem 7 4 7 2" xfId="36984" xr:uid="{00000000-0005-0000-0000-000026140000}"/>
    <cellStyle name="SAPBEXaggItem 7 5" xfId="5659" xr:uid="{00000000-0005-0000-0000-000027140000}"/>
    <cellStyle name="SAPBEXaggItem 7 5 2" xfId="37214" xr:uid="{00000000-0005-0000-0000-000028140000}"/>
    <cellStyle name="SAPBEXaggItem 7 6" xfId="7742" xr:uid="{00000000-0005-0000-0000-000029140000}"/>
    <cellStyle name="SAPBEXaggItem 7 7" xfId="13247" xr:uid="{00000000-0005-0000-0000-00002A140000}"/>
    <cellStyle name="SAPBEXaggItem 7 8" xfId="14194" xr:uid="{00000000-0005-0000-0000-00002B140000}"/>
    <cellStyle name="SAPBEXaggItem 7 9" xfId="13424" xr:uid="{00000000-0005-0000-0000-00002C140000}"/>
    <cellStyle name="SAPBEXaggItem 8" xfId="580" xr:uid="{00000000-0005-0000-0000-00002D140000}"/>
    <cellStyle name="SAPBEXaggItem 8 10" xfId="18583" xr:uid="{00000000-0005-0000-0000-00002E140000}"/>
    <cellStyle name="SAPBEXaggItem 8 11" xfId="22301" xr:uid="{00000000-0005-0000-0000-00002F140000}"/>
    <cellStyle name="SAPBEXaggItem 8 2" xfId="581" xr:uid="{00000000-0005-0000-0000-000030140000}"/>
    <cellStyle name="SAPBEXaggItem 8 2 2" xfId="5185" xr:uid="{00000000-0005-0000-0000-000031140000}"/>
    <cellStyle name="SAPBEXaggItem 8 2 2 2" xfId="37213" xr:uid="{00000000-0005-0000-0000-000032140000}"/>
    <cellStyle name="SAPBEXaggItem 8 2 3" xfId="5729" xr:uid="{00000000-0005-0000-0000-000033140000}"/>
    <cellStyle name="SAPBEXaggItem 8 2 4" xfId="13301" xr:uid="{00000000-0005-0000-0000-000034140000}"/>
    <cellStyle name="SAPBEXaggItem 8 2 5" xfId="6735" xr:uid="{00000000-0005-0000-0000-000035140000}"/>
    <cellStyle name="SAPBEXaggItem 8 2 6" xfId="15960" xr:uid="{00000000-0005-0000-0000-000036140000}"/>
    <cellStyle name="SAPBEXaggItem 8 2 7" xfId="20027" xr:uid="{00000000-0005-0000-0000-000037140000}"/>
    <cellStyle name="SAPBEXaggItem 8 2 8" xfId="22302" xr:uid="{00000000-0005-0000-0000-000038140000}"/>
    <cellStyle name="SAPBEXaggItem 8 3" xfId="2715" xr:uid="{00000000-0005-0000-0000-000039140000}"/>
    <cellStyle name="SAPBEXaggItem 8 3 2" xfId="7890" xr:uid="{00000000-0005-0000-0000-00003A140000}"/>
    <cellStyle name="SAPBEXaggItem 8 3 2 2" xfId="23921" xr:uid="{00000000-0005-0000-0000-00003B140000}"/>
    <cellStyle name="SAPBEXaggItem 8 3 3" xfId="10716" xr:uid="{00000000-0005-0000-0000-00003C140000}"/>
    <cellStyle name="SAPBEXaggItem 8 3 3 2" xfId="26585" xr:uid="{00000000-0005-0000-0000-00003D140000}"/>
    <cellStyle name="SAPBEXaggItem 8 3 4" xfId="5794" xr:uid="{00000000-0005-0000-0000-00003E140000}"/>
    <cellStyle name="SAPBEXaggItem 8 3 4 2" xfId="22829" xr:uid="{00000000-0005-0000-0000-00003F140000}"/>
    <cellStyle name="SAPBEXaggItem 8 3 5" xfId="16068" xr:uid="{00000000-0005-0000-0000-000040140000}"/>
    <cellStyle name="SAPBEXaggItem 8 3 5 2" xfId="31207" xr:uid="{00000000-0005-0000-0000-000041140000}"/>
    <cellStyle name="SAPBEXaggItem 8 3 6" xfId="18682" xr:uid="{00000000-0005-0000-0000-000042140000}"/>
    <cellStyle name="SAPBEXaggItem 8 3 6 2" xfId="33630" xr:uid="{00000000-0005-0000-0000-000043140000}"/>
    <cellStyle name="SAPBEXaggItem 8 3 7" xfId="21004" xr:uid="{00000000-0005-0000-0000-000044140000}"/>
    <cellStyle name="SAPBEXaggItem 8 3 7 2" xfId="35930" xr:uid="{00000000-0005-0000-0000-000045140000}"/>
    <cellStyle name="SAPBEXaggItem 8 3 8" xfId="6165" xr:uid="{00000000-0005-0000-0000-000046140000}"/>
    <cellStyle name="SAPBEXaggItem 8 4" xfId="4801" xr:uid="{00000000-0005-0000-0000-000047140000}"/>
    <cellStyle name="SAPBEXaggItem 8 4 2" xfId="9956" xr:uid="{00000000-0005-0000-0000-000048140000}"/>
    <cellStyle name="SAPBEXaggItem 8 4 2 2" xfId="25947" xr:uid="{00000000-0005-0000-0000-000049140000}"/>
    <cellStyle name="SAPBEXaggItem 8 4 3" xfId="12774" xr:uid="{00000000-0005-0000-0000-00004A140000}"/>
    <cellStyle name="SAPBEXaggItem 8 4 3 2" xfId="28618" xr:uid="{00000000-0005-0000-0000-00004B140000}"/>
    <cellStyle name="SAPBEXaggItem 8 4 4" xfId="13663" xr:uid="{00000000-0005-0000-0000-00004C140000}"/>
    <cellStyle name="SAPBEXaggItem 8 4 4 2" xfId="29284" xr:uid="{00000000-0005-0000-0000-00004D140000}"/>
    <cellStyle name="SAPBEXaggItem 8 4 5" xfId="18097" xr:uid="{00000000-0005-0000-0000-00004E140000}"/>
    <cellStyle name="SAPBEXaggItem 8 4 5 2" xfId="33213" xr:uid="{00000000-0005-0000-0000-00004F140000}"/>
    <cellStyle name="SAPBEXaggItem 8 4 6" xfId="20705" xr:uid="{00000000-0005-0000-0000-000050140000}"/>
    <cellStyle name="SAPBEXaggItem 8 4 6 2" xfId="35642" xr:uid="{00000000-0005-0000-0000-000051140000}"/>
    <cellStyle name="SAPBEXaggItem 8 4 7" xfId="14660" xr:uid="{00000000-0005-0000-0000-000052140000}"/>
    <cellStyle name="SAPBEXaggItem 8 4 7 2" xfId="30159" xr:uid="{00000000-0005-0000-0000-000053140000}"/>
    <cellStyle name="SAPBEXaggItem 8 5" xfId="5657" xr:uid="{00000000-0005-0000-0000-000054140000}"/>
    <cellStyle name="SAPBEXaggItem 8 5 2" xfId="37813" xr:uid="{00000000-0005-0000-0000-000055140000}"/>
    <cellStyle name="SAPBEXaggItem 8 6" xfId="7739" xr:uid="{00000000-0005-0000-0000-000056140000}"/>
    <cellStyle name="SAPBEXaggItem 8 7" xfId="13246" xr:uid="{00000000-0005-0000-0000-000057140000}"/>
    <cellStyle name="SAPBEXaggItem 8 8" xfId="13961" xr:uid="{00000000-0005-0000-0000-000058140000}"/>
    <cellStyle name="SAPBEXaggItem 8 9" xfId="17419" xr:uid="{00000000-0005-0000-0000-000059140000}"/>
    <cellStyle name="SAPBEXaggItem 9" xfId="582" xr:uid="{00000000-0005-0000-0000-00005A140000}"/>
    <cellStyle name="SAPBEXaggItem 9 10" xfId="18582" xr:uid="{00000000-0005-0000-0000-00005B140000}"/>
    <cellStyle name="SAPBEXaggItem 9 11" xfId="22303" xr:uid="{00000000-0005-0000-0000-00005C140000}"/>
    <cellStyle name="SAPBEXaggItem 9 2" xfId="583" xr:uid="{00000000-0005-0000-0000-00005D140000}"/>
    <cellStyle name="SAPBEXaggItem 9 2 2" xfId="5655" xr:uid="{00000000-0005-0000-0000-00005E140000}"/>
    <cellStyle name="SAPBEXaggItem 9 2 2 2" xfId="37211" xr:uid="{00000000-0005-0000-0000-00005F140000}"/>
    <cellStyle name="SAPBEXaggItem 9 2 3" xfId="5730" xr:uid="{00000000-0005-0000-0000-000060140000}"/>
    <cellStyle name="SAPBEXaggItem 9 2 4" xfId="13302" xr:uid="{00000000-0005-0000-0000-000061140000}"/>
    <cellStyle name="SAPBEXaggItem 9 2 5" xfId="12948" xr:uid="{00000000-0005-0000-0000-000062140000}"/>
    <cellStyle name="SAPBEXaggItem 9 2 6" xfId="13408" xr:uid="{00000000-0005-0000-0000-000063140000}"/>
    <cellStyle name="SAPBEXaggItem 9 2 7" xfId="18581" xr:uid="{00000000-0005-0000-0000-000064140000}"/>
    <cellStyle name="SAPBEXaggItem 9 2 8" xfId="22304" xr:uid="{00000000-0005-0000-0000-000065140000}"/>
    <cellStyle name="SAPBEXaggItem 9 3" xfId="2716" xr:uid="{00000000-0005-0000-0000-000066140000}"/>
    <cellStyle name="SAPBEXaggItem 9 3 2" xfId="7891" xr:uid="{00000000-0005-0000-0000-000067140000}"/>
    <cellStyle name="SAPBEXaggItem 9 3 2 2" xfId="23922" xr:uid="{00000000-0005-0000-0000-000068140000}"/>
    <cellStyle name="SAPBEXaggItem 9 3 3" xfId="10717" xr:uid="{00000000-0005-0000-0000-000069140000}"/>
    <cellStyle name="SAPBEXaggItem 9 3 3 2" xfId="26586" xr:uid="{00000000-0005-0000-0000-00006A140000}"/>
    <cellStyle name="SAPBEXaggItem 9 3 4" xfId="14265" xr:uid="{00000000-0005-0000-0000-00006B140000}"/>
    <cellStyle name="SAPBEXaggItem 9 3 4 2" xfId="29788" xr:uid="{00000000-0005-0000-0000-00006C140000}"/>
    <cellStyle name="SAPBEXaggItem 9 3 5" xfId="16069" xr:uid="{00000000-0005-0000-0000-00006D140000}"/>
    <cellStyle name="SAPBEXaggItem 9 3 5 2" xfId="31208" xr:uid="{00000000-0005-0000-0000-00006E140000}"/>
    <cellStyle name="SAPBEXaggItem 9 3 6" xfId="18683" xr:uid="{00000000-0005-0000-0000-00006F140000}"/>
    <cellStyle name="SAPBEXaggItem 9 3 6 2" xfId="33631" xr:uid="{00000000-0005-0000-0000-000070140000}"/>
    <cellStyle name="SAPBEXaggItem 9 3 7" xfId="21005" xr:uid="{00000000-0005-0000-0000-000071140000}"/>
    <cellStyle name="SAPBEXaggItem 9 3 7 2" xfId="35931" xr:uid="{00000000-0005-0000-0000-000072140000}"/>
    <cellStyle name="SAPBEXaggItem 9 3 8" xfId="6166" xr:uid="{00000000-0005-0000-0000-000073140000}"/>
    <cellStyle name="SAPBEXaggItem 9 4" xfId="4800" xr:uid="{00000000-0005-0000-0000-000074140000}"/>
    <cellStyle name="SAPBEXaggItem 9 4 2" xfId="9955" xr:uid="{00000000-0005-0000-0000-000075140000}"/>
    <cellStyle name="SAPBEXaggItem 9 4 2 2" xfId="25946" xr:uid="{00000000-0005-0000-0000-000076140000}"/>
    <cellStyle name="SAPBEXaggItem 9 4 3" xfId="12773" xr:uid="{00000000-0005-0000-0000-000077140000}"/>
    <cellStyle name="SAPBEXaggItem 9 4 3 2" xfId="28617" xr:uid="{00000000-0005-0000-0000-000078140000}"/>
    <cellStyle name="SAPBEXaggItem 9 4 4" xfId="15206" xr:uid="{00000000-0005-0000-0000-000079140000}"/>
    <cellStyle name="SAPBEXaggItem 9 4 4 2" xfId="30619" xr:uid="{00000000-0005-0000-0000-00007A140000}"/>
    <cellStyle name="SAPBEXaggItem 9 4 5" xfId="18096" xr:uid="{00000000-0005-0000-0000-00007B140000}"/>
    <cellStyle name="SAPBEXaggItem 9 4 5 2" xfId="33212" xr:uid="{00000000-0005-0000-0000-00007C140000}"/>
    <cellStyle name="SAPBEXaggItem 9 4 6" xfId="20704" xr:uid="{00000000-0005-0000-0000-00007D140000}"/>
    <cellStyle name="SAPBEXaggItem 9 4 6 2" xfId="35641" xr:uid="{00000000-0005-0000-0000-00007E140000}"/>
    <cellStyle name="SAPBEXaggItem 9 4 7" xfId="14945" xr:uid="{00000000-0005-0000-0000-00007F140000}"/>
    <cellStyle name="SAPBEXaggItem 9 4 7 2" xfId="30396" xr:uid="{00000000-0005-0000-0000-000080140000}"/>
    <cellStyle name="SAPBEXaggItem 9 5" xfId="5656" xr:uid="{00000000-0005-0000-0000-000081140000}"/>
    <cellStyle name="SAPBEXaggItem 9 5 2" xfId="37212" xr:uid="{00000000-0005-0000-0000-000082140000}"/>
    <cellStyle name="SAPBEXaggItem 9 6" xfId="7738" xr:uid="{00000000-0005-0000-0000-000083140000}"/>
    <cellStyle name="SAPBEXaggItem 9 7" xfId="5759" xr:uid="{00000000-0005-0000-0000-000084140000}"/>
    <cellStyle name="SAPBEXaggItem 9 8" xfId="6734" xr:uid="{00000000-0005-0000-0000-000085140000}"/>
    <cellStyle name="SAPBEXaggItem 9 9" xfId="15433" xr:uid="{00000000-0005-0000-0000-000086140000}"/>
    <cellStyle name="SAPBEXaggItem_(chuck) OpEx On-going GRC Forecast Sum 4-20-10" xfId="2717" xr:uid="{00000000-0005-0000-0000-000087140000}"/>
    <cellStyle name="SAPBEXaggItemX" xfId="69" xr:uid="{00000000-0005-0000-0000-000088140000}"/>
    <cellStyle name="SAPBEXaggItemX 10" xfId="2718" xr:uid="{00000000-0005-0000-0000-000089140000}"/>
    <cellStyle name="SAPBEXaggItemX 10 2" xfId="4799" xr:uid="{00000000-0005-0000-0000-00008A140000}"/>
    <cellStyle name="SAPBEXaggItemX 10 2 2" xfId="9954" xr:uid="{00000000-0005-0000-0000-00008B140000}"/>
    <cellStyle name="SAPBEXaggItemX 10 2 2 2" xfId="25945" xr:uid="{00000000-0005-0000-0000-00008C140000}"/>
    <cellStyle name="SAPBEXaggItemX 10 2 3" xfId="12772" xr:uid="{00000000-0005-0000-0000-00008D140000}"/>
    <cellStyle name="SAPBEXaggItemX 10 2 3 2" xfId="28616" xr:uid="{00000000-0005-0000-0000-00008E140000}"/>
    <cellStyle name="SAPBEXaggItemX 10 2 4" xfId="13662" xr:uid="{00000000-0005-0000-0000-00008F140000}"/>
    <cellStyle name="SAPBEXaggItemX 10 2 4 2" xfId="29283" xr:uid="{00000000-0005-0000-0000-000090140000}"/>
    <cellStyle name="SAPBEXaggItemX 10 2 5" xfId="18095" xr:uid="{00000000-0005-0000-0000-000091140000}"/>
    <cellStyle name="SAPBEXaggItemX 10 2 5 2" xfId="33211" xr:uid="{00000000-0005-0000-0000-000092140000}"/>
    <cellStyle name="SAPBEXaggItemX 10 2 6" xfId="20703" xr:uid="{00000000-0005-0000-0000-000093140000}"/>
    <cellStyle name="SAPBEXaggItemX 10 2 6 2" xfId="35640" xr:uid="{00000000-0005-0000-0000-000094140000}"/>
    <cellStyle name="SAPBEXaggItemX 10 2 7" xfId="13785" xr:uid="{00000000-0005-0000-0000-000095140000}"/>
    <cellStyle name="SAPBEXaggItemX 10 2 7 2" xfId="29377" xr:uid="{00000000-0005-0000-0000-000096140000}"/>
    <cellStyle name="SAPBEXaggItemX 10 3" xfId="7892" xr:uid="{00000000-0005-0000-0000-000097140000}"/>
    <cellStyle name="SAPBEXaggItemX 10 3 2" xfId="23923" xr:uid="{00000000-0005-0000-0000-000098140000}"/>
    <cellStyle name="SAPBEXaggItemX 10 4" xfId="10718" xr:uid="{00000000-0005-0000-0000-000099140000}"/>
    <cellStyle name="SAPBEXaggItemX 10 4 2" xfId="26587" xr:uid="{00000000-0005-0000-0000-00009A140000}"/>
    <cellStyle name="SAPBEXaggItemX 10 5" xfId="13197" xr:uid="{00000000-0005-0000-0000-00009B140000}"/>
    <cellStyle name="SAPBEXaggItemX 10 5 2" xfId="28974" xr:uid="{00000000-0005-0000-0000-00009C140000}"/>
    <cellStyle name="SAPBEXaggItemX 10 6" xfId="16070" xr:uid="{00000000-0005-0000-0000-00009D140000}"/>
    <cellStyle name="SAPBEXaggItemX 10 6 2" xfId="31209" xr:uid="{00000000-0005-0000-0000-00009E140000}"/>
    <cellStyle name="SAPBEXaggItemX 10 7" xfId="18684" xr:uid="{00000000-0005-0000-0000-00009F140000}"/>
    <cellStyle name="SAPBEXaggItemX 10 7 2" xfId="33632" xr:uid="{00000000-0005-0000-0000-0000A0140000}"/>
    <cellStyle name="SAPBEXaggItemX 11" xfId="2719" xr:uid="{00000000-0005-0000-0000-0000A1140000}"/>
    <cellStyle name="SAPBEXaggItemX 11 2" xfId="4798" xr:uid="{00000000-0005-0000-0000-0000A2140000}"/>
    <cellStyle name="SAPBEXaggItemX 11 2 2" xfId="9953" xr:uid="{00000000-0005-0000-0000-0000A3140000}"/>
    <cellStyle name="SAPBEXaggItemX 11 2 2 2" xfId="25944" xr:uid="{00000000-0005-0000-0000-0000A4140000}"/>
    <cellStyle name="SAPBEXaggItemX 11 2 3" xfId="12771" xr:uid="{00000000-0005-0000-0000-0000A5140000}"/>
    <cellStyle name="SAPBEXaggItemX 11 2 3 2" xfId="28615" xr:uid="{00000000-0005-0000-0000-0000A6140000}"/>
    <cellStyle name="SAPBEXaggItemX 11 2 4" xfId="12840" xr:uid="{00000000-0005-0000-0000-0000A7140000}"/>
    <cellStyle name="SAPBEXaggItemX 11 2 4 2" xfId="28683" xr:uid="{00000000-0005-0000-0000-0000A8140000}"/>
    <cellStyle name="SAPBEXaggItemX 11 2 5" xfId="18094" xr:uid="{00000000-0005-0000-0000-0000A9140000}"/>
    <cellStyle name="SAPBEXaggItemX 11 2 5 2" xfId="33210" xr:uid="{00000000-0005-0000-0000-0000AA140000}"/>
    <cellStyle name="SAPBEXaggItemX 11 2 6" xfId="20702" xr:uid="{00000000-0005-0000-0000-0000AB140000}"/>
    <cellStyle name="SAPBEXaggItemX 11 2 6 2" xfId="35639" xr:uid="{00000000-0005-0000-0000-0000AC140000}"/>
    <cellStyle name="SAPBEXaggItemX 11 2 7" xfId="10150" xr:uid="{00000000-0005-0000-0000-0000AD140000}"/>
    <cellStyle name="SAPBEXaggItemX 11 2 7 2" xfId="26118" xr:uid="{00000000-0005-0000-0000-0000AE140000}"/>
    <cellStyle name="SAPBEXaggItemX 11 3" xfId="7893" xr:uid="{00000000-0005-0000-0000-0000AF140000}"/>
    <cellStyle name="SAPBEXaggItemX 11 3 2" xfId="23924" xr:uid="{00000000-0005-0000-0000-0000B0140000}"/>
    <cellStyle name="SAPBEXaggItemX 11 4" xfId="10719" xr:uid="{00000000-0005-0000-0000-0000B1140000}"/>
    <cellStyle name="SAPBEXaggItemX 11 4 2" xfId="26588" xr:uid="{00000000-0005-0000-0000-0000B2140000}"/>
    <cellStyle name="SAPBEXaggItemX 11 5" xfId="13521" xr:uid="{00000000-0005-0000-0000-0000B3140000}"/>
    <cellStyle name="SAPBEXaggItemX 11 5 2" xfId="29146" xr:uid="{00000000-0005-0000-0000-0000B4140000}"/>
    <cellStyle name="SAPBEXaggItemX 11 6" xfId="16071" xr:uid="{00000000-0005-0000-0000-0000B5140000}"/>
    <cellStyle name="SAPBEXaggItemX 11 6 2" xfId="31210" xr:uid="{00000000-0005-0000-0000-0000B6140000}"/>
    <cellStyle name="SAPBEXaggItemX 11 7" xfId="18685" xr:uid="{00000000-0005-0000-0000-0000B7140000}"/>
    <cellStyle name="SAPBEXaggItemX 11 7 2" xfId="33633" xr:uid="{00000000-0005-0000-0000-0000B8140000}"/>
    <cellStyle name="SAPBEXaggItemX 12" xfId="2720" xr:uid="{00000000-0005-0000-0000-0000B9140000}"/>
    <cellStyle name="SAPBEXaggItemX 12 2" xfId="4797" xr:uid="{00000000-0005-0000-0000-0000BA140000}"/>
    <cellStyle name="SAPBEXaggItemX 12 2 2" xfId="9952" xr:uid="{00000000-0005-0000-0000-0000BB140000}"/>
    <cellStyle name="SAPBEXaggItemX 12 2 2 2" xfId="25943" xr:uid="{00000000-0005-0000-0000-0000BC140000}"/>
    <cellStyle name="SAPBEXaggItemX 12 2 3" xfId="12770" xr:uid="{00000000-0005-0000-0000-0000BD140000}"/>
    <cellStyle name="SAPBEXaggItemX 12 2 3 2" xfId="28614" xr:uid="{00000000-0005-0000-0000-0000BE140000}"/>
    <cellStyle name="SAPBEXaggItemX 12 2 4" xfId="15207" xr:uid="{00000000-0005-0000-0000-0000BF140000}"/>
    <cellStyle name="SAPBEXaggItemX 12 2 4 2" xfId="30620" xr:uid="{00000000-0005-0000-0000-0000C0140000}"/>
    <cellStyle name="SAPBEXaggItemX 12 2 5" xfId="18093" xr:uid="{00000000-0005-0000-0000-0000C1140000}"/>
    <cellStyle name="SAPBEXaggItemX 12 2 5 2" xfId="33209" xr:uid="{00000000-0005-0000-0000-0000C2140000}"/>
    <cellStyle name="SAPBEXaggItemX 12 2 6" xfId="20701" xr:uid="{00000000-0005-0000-0000-0000C3140000}"/>
    <cellStyle name="SAPBEXaggItemX 12 2 6 2" xfId="35638" xr:uid="{00000000-0005-0000-0000-0000C4140000}"/>
    <cellStyle name="SAPBEXaggItemX 12 2 7" xfId="7792" xr:uid="{00000000-0005-0000-0000-0000C5140000}"/>
    <cellStyle name="SAPBEXaggItemX 12 2 7 2" xfId="23833" xr:uid="{00000000-0005-0000-0000-0000C6140000}"/>
    <cellStyle name="SAPBEXaggItemX 12 3" xfId="7894" xr:uid="{00000000-0005-0000-0000-0000C7140000}"/>
    <cellStyle name="SAPBEXaggItemX 12 3 2" xfId="23925" xr:uid="{00000000-0005-0000-0000-0000C8140000}"/>
    <cellStyle name="SAPBEXaggItemX 12 4" xfId="10720" xr:uid="{00000000-0005-0000-0000-0000C9140000}"/>
    <cellStyle name="SAPBEXaggItemX 12 4 2" xfId="26589" xr:uid="{00000000-0005-0000-0000-0000CA140000}"/>
    <cellStyle name="SAPBEXaggItemX 12 5" xfId="13198" xr:uid="{00000000-0005-0000-0000-0000CB140000}"/>
    <cellStyle name="SAPBEXaggItemX 12 5 2" xfId="28975" xr:uid="{00000000-0005-0000-0000-0000CC140000}"/>
    <cellStyle name="SAPBEXaggItemX 12 6" xfId="16072" xr:uid="{00000000-0005-0000-0000-0000CD140000}"/>
    <cellStyle name="SAPBEXaggItemX 12 6 2" xfId="31211" xr:uid="{00000000-0005-0000-0000-0000CE140000}"/>
    <cellStyle name="SAPBEXaggItemX 12 7" xfId="18686" xr:uid="{00000000-0005-0000-0000-0000CF140000}"/>
    <cellStyle name="SAPBEXaggItemX 12 7 2" xfId="33634" xr:uid="{00000000-0005-0000-0000-0000D0140000}"/>
    <cellStyle name="SAPBEXaggItemX 13" xfId="2721" xr:uid="{00000000-0005-0000-0000-0000D1140000}"/>
    <cellStyle name="SAPBEXaggItemX 13 2" xfId="4796" xr:uid="{00000000-0005-0000-0000-0000D2140000}"/>
    <cellStyle name="SAPBEXaggItemX 13 2 2" xfId="9951" xr:uid="{00000000-0005-0000-0000-0000D3140000}"/>
    <cellStyle name="SAPBEXaggItemX 13 2 2 2" xfId="25942" xr:uid="{00000000-0005-0000-0000-0000D4140000}"/>
    <cellStyle name="SAPBEXaggItemX 13 2 3" xfId="12769" xr:uid="{00000000-0005-0000-0000-0000D5140000}"/>
    <cellStyle name="SAPBEXaggItemX 13 2 3 2" xfId="28613" xr:uid="{00000000-0005-0000-0000-0000D6140000}"/>
    <cellStyle name="SAPBEXaggItemX 13 2 4" xfId="11813" xr:uid="{00000000-0005-0000-0000-0000D7140000}"/>
    <cellStyle name="SAPBEXaggItemX 13 2 4 2" xfId="27664" xr:uid="{00000000-0005-0000-0000-0000D8140000}"/>
    <cellStyle name="SAPBEXaggItemX 13 2 5" xfId="18092" xr:uid="{00000000-0005-0000-0000-0000D9140000}"/>
    <cellStyle name="SAPBEXaggItemX 13 2 5 2" xfId="33208" xr:uid="{00000000-0005-0000-0000-0000DA140000}"/>
    <cellStyle name="SAPBEXaggItemX 13 2 6" xfId="20700" xr:uid="{00000000-0005-0000-0000-0000DB140000}"/>
    <cellStyle name="SAPBEXaggItemX 13 2 6 2" xfId="35637" xr:uid="{00000000-0005-0000-0000-0000DC140000}"/>
    <cellStyle name="SAPBEXaggItemX 13 2 7" xfId="6972" xr:uid="{00000000-0005-0000-0000-0000DD140000}"/>
    <cellStyle name="SAPBEXaggItemX 13 2 7 2" xfId="23364" xr:uid="{00000000-0005-0000-0000-0000DE140000}"/>
    <cellStyle name="SAPBEXaggItemX 13 3" xfId="7895" xr:uid="{00000000-0005-0000-0000-0000DF140000}"/>
    <cellStyle name="SAPBEXaggItemX 13 3 2" xfId="23926" xr:uid="{00000000-0005-0000-0000-0000E0140000}"/>
    <cellStyle name="SAPBEXaggItemX 13 4" xfId="10721" xr:uid="{00000000-0005-0000-0000-0000E1140000}"/>
    <cellStyle name="SAPBEXaggItemX 13 4 2" xfId="26590" xr:uid="{00000000-0005-0000-0000-0000E2140000}"/>
    <cellStyle name="SAPBEXaggItemX 13 5" xfId="15361" xr:uid="{00000000-0005-0000-0000-0000E3140000}"/>
    <cellStyle name="SAPBEXaggItemX 13 5 2" xfId="30769" xr:uid="{00000000-0005-0000-0000-0000E4140000}"/>
    <cellStyle name="SAPBEXaggItemX 13 6" xfId="16073" xr:uid="{00000000-0005-0000-0000-0000E5140000}"/>
    <cellStyle name="SAPBEXaggItemX 13 6 2" xfId="31212" xr:uid="{00000000-0005-0000-0000-0000E6140000}"/>
    <cellStyle name="SAPBEXaggItemX 13 7" xfId="18687" xr:uid="{00000000-0005-0000-0000-0000E7140000}"/>
    <cellStyle name="SAPBEXaggItemX 13 7 2" xfId="33635" xr:uid="{00000000-0005-0000-0000-0000E8140000}"/>
    <cellStyle name="SAPBEXaggItemX 14" xfId="2722" xr:uid="{00000000-0005-0000-0000-0000E9140000}"/>
    <cellStyle name="SAPBEXaggItemX 14 2" xfId="4795" xr:uid="{00000000-0005-0000-0000-0000EA140000}"/>
    <cellStyle name="SAPBEXaggItemX 14 2 2" xfId="9950" xr:uid="{00000000-0005-0000-0000-0000EB140000}"/>
    <cellStyle name="SAPBEXaggItemX 14 2 2 2" xfId="25941" xr:uid="{00000000-0005-0000-0000-0000EC140000}"/>
    <cellStyle name="SAPBEXaggItemX 14 2 3" xfId="12768" xr:uid="{00000000-0005-0000-0000-0000ED140000}"/>
    <cellStyle name="SAPBEXaggItemX 14 2 3 2" xfId="28612" xr:uid="{00000000-0005-0000-0000-0000EE140000}"/>
    <cellStyle name="SAPBEXaggItemX 14 2 4" xfId="15208" xr:uid="{00000000-0005-0000-0000-0000EF140000}"/>
    <cellStyle name="SAPBEXaggItemX 14 2 4 2" xfId="30621" xr:uid="{00000000-0005-0000-0000-0000F0140000}"/>
    <cellStyle name="SAPBEXaggItemX 14 2 5" xfId="18091" xr:uid="{00000000-0005-0000-0000-0000F1140000}"/>
    <cellStyle name="SAPBEXaggItemX 14 2 5 2" xfId="33207" xr:uid="{00000000-0005-0000-0000-0000F2140000}"/>
    <cellStyle name="SAPBEXaggItemX 14 2 6" xfId="20699" xr:uid="{00000000-0005-0000-0000-0000F3140000}"/>
    <cellStyle name="SAPBEXaggItemX 14 2 6 2" xfId="35636" xr:uid="{00000000-0005-0000-0000-0000F4140000}"/>
    <cellStyle name="SAPBEXaggItemX 14 2 7" xfId="15556" xr:uid="{00000000-0005-0000-0000-0000F5140000}"/>
    <cellStyle name="SAPBEXaggItemX 14 2 7 2" xfId="30904" xr:uid="{00000000-0005-0000-0000-0000F6140000}"/>
    <cellStyle name="SAPBEXaggItemX 14 3" xfId="7896" xr:uid="{00000000-0005-0000-0000-0000F7140000}"/>
    <cellStyle name="SAPBEXaggItemX 14 3 2" xfId="23927" xr:uid="{00000000-0005-0000-0000-0000F8140000}"/>
    <cellStyle name="SAPBEXaggItemX 14 4" xfId="10722" xr:uid="{00000000-0005-0000-0000-0000F9140000}"/>
    <cellStyle name="SAPBEXaggItemX 14 4 2" xfId="26591" xr:uid="{00000000-0005-0000-0000-0000FA140000}"/>
    <cellStyle name="SAPBEXaggItemX 14 5" xfId="14266" xr:uid="{00000000-0005-0000-0000-0000FB140000}"/>
    <cellStyle name="SAPBEXaggItemX 14 5 2" xfId="29789" xr:uid="{00000000-0005-0000-0000-0000FC140000}"/>
    <cellStyle name="SAPBEXaggItemX 14 6" xfId="16074" xr:uid="{00000000-0005-0000-0000-0000FD140000}"/>
    <cellStyle name="SAPBEXaggItemX 14 6 2" xfId="31213" xr:uid="{00000000-0005-0000-0000-0000FE140000}"/>
    <cellStyle name="SAPBEXaggItemX 14 7" xfId="18688" xr:uid="{00000000-0005-0000-0000-0000FF140000}"/>
    <cellStyle name="SAPBEXaggItemX 14 7 2" xfId="33636" xr:uid="{00000000-0005-0000-0000-000000150000}"/>
    <cellStyle name="SAPBEXaggItemX 15" xfId="2723" xr:uid="{00000000-0005-0000-0000-000001150000}"/>
    <cellStyle name="SAPBEXaggItemX 15 2" xfId="4794" xr:uid="{00000000-0005-0000-0000-000002150000}"/>
    <cellStyle name="SAPBEXaggItemX 15 2 2" xfId="9949" xr:uid="{00000000-0005-0000-0000-000003150000}"/>
    <cellStyle name="SAPBEXaggItemX 15 2 2 2" xfId="25940" xr:uid="{00000000-0005-0000-0000-000004150000}"/>
    <cellStyle name="SAPBEXaggItemX 15 2 3" xfId="12767" xr:uid="{00000000-0005-0000-0000-000005150000}"/>
    <cellStyle name="SAPBEXaggItemX 15 2 3 2" xfId="28611" xr:uid="{00000000-0005-0000-0000-000006150000}"/>
    <cellStyle name="SAPBEXaggItemX 15 2 4" xfId="13661" xr:uid="{00000000-0005-0000-0000-000007150000}"/>
    <cellStyle name="SAPBEXaggItemX 15 2 4 2" xfId="29282" xr:uid="{00000000-0005-0000-0000-000008150000}"/>
    <cellStyle name="SAPBEXaggItemX 15 2 5" xfId="18090" xr:uid="{00000000-0005-0000-0000-000009150000}"/>
    <cellStyle name="SAPBEXaggItemX 15 2 5 2" xfId="33206" xr:uid="{00000000-0005-0000-0000-00000A150000}"/>
    <cellStyle name="SAPBEXaggItemX 15 2 6" xfId="20698" xr:uid="{00000000-0005-0000-0000-00000B150000}"/>
    <cellStyle name="SAPBEXaggItemX 15 2 6 2" xfId="35635" xr:uid="{00000000-0005-0000-0000-00000C150000}"/>
    <cellStyle name="SAPBEXaggItemX 15 2 7" xfId="15823" xr:uid="{00000000-0005-0000-0000-00000D150000}"/>
    <cellStyle name="SAPBEXaggItemX 15 2 7 2" xfId="31064" xr:uid="{00000000-0005-0000-0000-00000E150000}"/>
    <cellStyle name="SAPBEXaggItemX 15 3" xfId="7897" xr:uid="{00000000-0005-0000-0000-00000F150000}"/>
    <cellStyle name="SAPBEXaggItemX 15 3 2" xfId="23928" xr:uid="{00000000-0005-0000-0000-000010150000}"/>
    <cellStyle name="SAPBEXaggItemX 15 4" xfId="10723" xr:uid="{00000000-0005-0000-0000-000011150000}"/>
    <cellStyle name="SAPBEXaggItemX 15 4 2" xfId="26592" xr:uid="{00000000-0005-0000-0000-000012150000}"/>
    <cellStyle name="SAPBEXaggItemX 15 5" xfId="13195" xr:uid="{00000000-0005-0000-0000-000013150000}"/>
    <cellStyle name="SAPBEXaggItemX 15 5 2" xfId="28972" xr:uid="{00000000-0005-0000-0000-000014150000}"/>
    <cellStyle name="SAPBEXaggItemX 15 6" xfId="16075" xr:uid="{00000000-0005-0000-0000-000015150000}"/>
    <cellStyle name="SAPBEXaggItemX 15 6 2" xfId="31214" xr:uid="{00000000-0005-0000-0000-000016150000}"/>
    <cellStyle name="SAPBEXaggItemX 15 7" xfId="18689" xr:uid="{00000000-0005-0000-0000-000017150000}"/>
    <cellStyle name="SAPBEXaggItemX 15 7 2" xfId="33637" xr:uid="{00000000-0005-0000-0000-000018150000}"/>
    <cellStyle name="SAPBEXaggItemX 16" xfId="2724" xr:uid="{00000000-0005-0000-0000-000019150000}"/>
    <cellStyle name="SAPBEXaggItemX 16 2" xfId="4793" xr:uid="{00000000-0005-0000-0000-00001A150000}"/>
    <cellStyle name="SAPBEXaggItemX 16 2 2" xfId="9948" xr:uid="{00000000-0005-0000-0000-00001B150000}"/>
    <cellStyle name="SAPBEXaggItemX 16 2 2 2" xfId="25939" xr:uid="{00000000-0005-0000-0000-00001C150000}"/>
    <cellStyle name="SAPBEXaggItemX 16 2 3" xfId="12766" xr:uid="{00000000-0005-0000-0000-00001D150000}"/>
    <cellStyle name="SAPBEXaggItemX 16 2 3 2" xfId="28610" xr:uid="{00000000-0005-0000-0000-00001E150000}"/>
    <cellStyle name="SAPBEXaggItemX 16 2 4" xfId="15209" xr:uid="{00000000-0005-0000-0000-00001F150000}"/>
    <cellStyle name="SAPBEXaggItemX 16 2 4 2" xfId="30622" xr:uid="{00000000-0005-0000-0000-000020150000}"/>
    <cellStyle name="SAPBEXaggItemX 16 2 5" xfId="18089" xr:uid="{00000000-0005-0000-0000-000021150000}"/>
    <cellStyle name="SAPBEXaggItemX 16 2 5 2" xfId="33205" xr:uid="{00000000-0005-0000-0000-000022150000}"/>
    <cellStyle name="SAPBEXaggItemX 16 2 6" xfId="20697" xr:uid="{00000000-0005-0000-0000-000023150000}"/>
    <cellStyle name="SAPBEXaggItemX 16 2 6 2" xfId="35634" xr:uid="{00000000-0005-0000-0000-000024150000}"/>
    <cellStyle name="SAPBEXaggItemX 16 2 7" xfId="15183" xr:uid="{00000000-0005-0000-0000-000025150000}"/>
    <cellStyle name="SAPBEXaggItemX 16 2 7 2" xfId="30596" xr:uid="{00000000-0005-0000-0000-000026150000}"/>
    <cellStyle name="SAPBEXaggItemX 16 3" xfId="7898" xr:uid="{00000000-0005-0000-0000-000027150000}"/>
    <cellStyle name="SAPBEXaggItemX 16 3 2" xfId="23929" xr:uid="{00000000-0005-0000-0000-000028150000}"/>
    <cellStyle name="SAPBEXaggItemX 16 4" xfId="10724" xr:uid="{00000000-0005-0000-0000-000029150000}"/>
    <cellStyle name="SAPBEXaggItemX 16 4 2" xfId="26593" xr:uid="{00000000-0005-0000-0000-00002A150000}"/>
    <cellStyle name="SAPBEXaggItemX 16 5" xfId="13196" xr:uid="{00000000-0005-0000-0000-00002B150000}"/>
    <cellStyle name="SAPBEXaggItemX 16 5 2" xfId="28973" xr:uid="{00000000-0005-0000-0000-00002C150000}"/>
    <cellStyle name="SAPBEXaggItemX 16 6" xfId="16076" xr:uid="{00000000-0005-0000-0000-00002D150000}"/>
    <cellStyle name="SAPBEXaggItemX 16 6 2" xfId="31215" xr:uid="{00000000-0005-0000-0000-00002E150000}"/>
    <cellStyle name="SAPBEXaggItemX 16 7" xfId="18690" xr:uid="{00000000-0005-0000-0000-00002F150000}"/>
    <cellStyle name="SAPBEXaggItemX 16 7 2" xfId="33638" xr:uid="{00000000-0005-0000-0000-000030150000}"/>
    <cellStyle name="SAPBEXaggItemX 17" xfId="4911" xr:uid="{00000000-0005-0000-0000-000031150000}"/>
    <cellStyle name="SAPBEXaggItemX 17 2" xfId="10066" xr:uid="{00000000-0005-0000-0000-000032150000}"/>
    <cellStyle name="SAPBEXaggItemX 17 2 2" xfId="26048" xr:uid="{00000000-0005-0000-0000-000033150000}"/>
    <cellStyle name="SAPBEXaggItemX 17 3" xfId="12884" xr:uid="{00000000-0005-0000-0000-000034150000}"/>
    <cellStyle name="SAPBEXaggItemX 17 3 2" xfId="28725" xr:uid="{00000000-0005-0000-0000-000035150000}"/>
    <cellStyle name="SAPBEXaggItemX 17 4" xfId="7595" xr:uid="{00000000-0005-0000-0000-000036150000}"/>
    <cellStyle name="SAPBEXaggItemX 17 4 2" xfId="23739" xr:uid="{00000000-0005-0000-0000-000037150000}"/>
    <cellStyle name="SAPBEXaggItemX 17 5" xfId="18205" xr:uid="{00000000-0005-0000-0000-000038150000}"/>
    <cellStyle name="SAPBEXaggItemX 17 5 2" xfId="33311" xr:uid="{00000000-0005-0000-0000-000039150000}"/>
    <cellStyle name="SAPBEXaggItemX 17 6" xfId="20812" xr:uid="{00000000-0005-0000-0000-00003A150000}"/>
    <cellStyle name="SAPBEXaggItemX 17 6 2" xfId="35745" xr:uid="{00000000-0005-0000-0000-00003B150000}"/>
    <cellStyle name="SAPBEXaggItemX 17 7" xfId="18598" xr:uid="{00000000-0005-0000-0000-00003C150000}"/>
    <cellStyle name="SAPBEXaggItemX 17 7 2" xfId="33552" xr:uid="{00000000-0005-0000-0000-00003D150000}"/>
    <cellStyle name="SAPBEXaggItemX 18" xfId="6015" xr:uid="{00000000-0005-0000-0000-00003E150000}"/>
    <cellStyle name="SAPBEXaggItemX 18 2" xfId="22980" xr:uid="{00000000-0005-0000-0000-00003F150000}"/>
    <cellStyle name="SAPBEXaggItemX 19" xfId="7269" xr:uid="{00000000-0005-0000-0000-000040150000}"/>
    <cellStyle name="SAPBEXaggItemX 19 2" xfId="23514" xr:uid="{00000000-0005-0000-0000-000041150000}"/>
    <cellStyle name="SAPBEXaggItemX 2" xfId="584" xr:uid="{00000000-0005-0000-0000-000042150000}"/>
    <cellStyle name="SAPBEXaggItemX 2 10" xfId="10274" xr:uid="{00000000-0005-0000-0000-000043150000}"/>
    <cellStyle name="SAPBEXaggItemX 2 10 2" xfId="26224" xr:uid="{00000000-0005-0000-0000-000044150000}"/>
    <cellStyle name="SAPBEXaggItemX 2 11" xfId="4986" xr:uid="{00000000-0005-0000-0000-000045150000}"/>
    <cellStyle name="SAPBEXaggItemX 2 12" xfId="22128" xr:uid="{00000000-0005-0000-0000-000046150000}"/>
    <cellStyle name="SAPBEXaggItemX 2 13" xfId="37938" xr:uid="{00000000-0005-0000-0000-000047150000}"/>
    <cellStyle name="SAPBEXaggItemX 2 2" xfId="585" xr:uid="{00000000-0005-0000-0000-000048150000}"/>
    <cellStyle name="SAPBEXaggItemX 2 2 10" xfId="4987" xr:uid="{00000000-0005-0000-0000-000049150000}"/>
    <cellStyle name="SAPBEXaggItemX 2 2 11" xfId="37939" xr:uid="{00000000-0005-0000-0000-00004A150000}"/>
    <cellStyle name="SAPBEXaggItemX 2 2 2" xfId="2726" xr:uid="{00000000-0005-0000-0000-00004B150000}"/>
    <cellStyle name="SAPBEXaggItemX 2 2 2 2" xfId="7900" xr:uid="{00000000-0005-0000-0000-00004C150000}"/>
    <cellStyle name="SAPBEXaggItemX 2 2 2 2 2" xfId="23931" xr:uid="{00000000-0005-0000-0000-00004D150000}"/>
    <cellStyle name="SAPBEXaggItemX 2 2 2 3" xfId="10726" xr:uid="{00000000-0005-0000-0000-00004E150000}"/>
    <cellStyle name="SAPBEXaggItemX 2 2 2 3 2" xfId="26595" xr:uid="{00000000-0005-0000-0000-00004F150000}"/>
    <cellStyle name="SAPBEXaggItemX 2 2 2 4" xfId="14260" xr:uid="{00000000-0005-0000-0000-000050150000}"/>
    <cellStyle name="SAPBEXaggItemX 2 2 2 4 2" xfId="29783" xr:uid="{00000000-0005-0000-0000-000051150000}"/>
    <cellStyle name="SAPBEXaggItemX 2 2 2 5" xfId="16078" xr:uid="{00000000-0005-0000-0000-000052150000}"/>
    <cellStyle name="SAPBEXaggItemX 2 2 2 5 2" xfId="31217" xr:uid="{00000000-0005-0000-0000-000053150000}"/>
    <cellStyle name="SAPBEXaggItemX 2 2 2 6" xfId="18692" xr:uid="{00000000-0005-0000-0000-000054150000}"/>
    <cellStyle name="SAPBEXaggItemX 2 2 2 6 2" xfId="33640" xr:uid="{00000000-0005-0000-0000-000055150000}"/>
    <cellStyle name="SAPBEXaggItemX 2 2 2 7" xfId="21007" xr:uid="{00000000-0005-0000-0000-000056150000}"/>
    <cellStyle name="SAPBEXaggItemX 2 2 2 7 2" xfId="35933" xr:uid="{00000000-0005-0000-0000-000057150000}"/>
    <cellStyle name="SAPBEXaggItemX 2 2 2 8" xfId="6168" xr:uid="{00000000-0005-0000-0000-000058150000}"/>
    <cellStyle name="SAPBEXaggItemX 2 2 3" xfId="4791" xr:uid="{00000000-0005-0000-0000-000059150000}"/>
    <cellStyle name="SAPBEXaggItemX 2 2 3 2" xfId="9946" xr:uid="{00000000-0005-0000-0000-00005A150000}"/>
    <cellStyle name="SAPBEXaggItemX 2 2 3 2 2" xfId="25937" xr:uid="{00000000-0005-0000-0000-00005B150000}"/>
    <cellStyle name="SAPBEXaggItemX 2 2 3 3" xfId="12764" xr:uid="{00000000-0005-0000-0000-00005C150000}"/>
    <cellStyle name="SAPBEXaggItemX 2 2 3 3 2" xfId="28608" xr:uid="{00000000-0005-0000-0000-00005D150000}"/>
    <cellStyle name="SAPBEXaggItemX 2 2 3 4" xfId="15210" xr:uid="{00000000-0005-0000-0000-00005E150000}"/>
    <cellStyle name="SAPBEXaggItemX 2 2 3 4 2" xfId="30623" xr:uid="{00000000-0005-0000-0000-00005F150000}"/>
    <cellStyle name="SAPBEXaggItemX 2 2 3 5" xfId="18087" xr:uid="{00000000-0005-0000-0000-000060150000}"/>
    <cellStyle name="SAPBEXaggItemX 2 2 3 5 2" xfId="33203" xr:uid="{00000000-0005-0000-0000-000061150000}"/>
    <cellStyle name="SAPBEXaggItemX 2 2 3 6" xfId="20695" xr:uid="{00000000-0005-0000-0000-000062150000}"/>
    <cellStyle name="SAPBEXaggItemX 2 2 3 6 2" xfId="35632" xr:uid="{00000000-0005-0000-0000-000063150000}"/>
    <cellStyle name="SAPBEXaggItemX 2 2 3 7" xfId="13684" xr:uid="{00000000-0005-0000-0000-000064150000}"/>
    <cellStyle name="SAPBEXaggItemX 2 2 3 7 2" xfId="29304" xr:uid="{00000000-0005-0000-0000-000065150000}"/>
    <cellStyle name="SAPBEXaggItemX 2 2 4" xfId="5183" xr:uid="{00000000-0005-0000-0000-000066150000}"/>
    <cellStyle name="SAPBEXaggItemX 2 2 4 2" xfId="22522" xr:uid="{00000000-0005-0000-0000-000067150000}"/>
    <cellStyle name="SAPBEXaggItemX 2 2 5" xfId="6905" xr:uid="{00000000-0005-0000-0000-000068150000}"/>
    <cellStyle name="SAPBEXaggItemX 2 2 5 2" xfId="23327" xr:uid="{00000000-0005-0000-0000-000069150000}"/>
    <cellStyle name="SAPBEXaggItemX 2 2 6" xfId="13074" xr:uid="{00000000-0005-0000-0000-00006A150000}"/>
    <cellStyle name="SAPBEXaggItemX 2 2 6 2" xfId="28855" xr:uid="{00000000-0005-0000-0000-00006B150000}"/>
    <cellStyle name="SAPBEXaggItemX 2 2 7" xfId="5816" xr:uid="{00000000-0005-0000-0000-00006C150000}"/>
    <cellStyle name="SAPBEXaggItemX 2 2 7 2" xfId="22841" xr:uid="{00000000-0005-0000-0000-00006D150000}"/>
    <cellStyle name="SAPBEXaggItemX 2 2 8" xfId="15956" xr:uid="{00000000-0005-0000-0000-00006E150000}"/>
    <cellStyle name="SAPBEXaggItemX 2 2 8 2" xfId="31126" xr:uid="{00000000-0005-0000-0000-00006F150000}"/>
    <cellStyle name="SAPBEXaggItemX 2 2 9" xfId="10343" xr:uid="{00000000-0005-0000-0000-000070150000}"/>
    <cellStyle name="SAPBEXaggItemX 2 2 9 2" xfId="26281" xr:uid="{00000000-0005-0000-0000-000071150000}"/>
    <cellStyle name="SAPBEXaggItemX 2 3" xfId="2725" xr:uid="{00000000-0005-0000-0000-000072150000}"/>
    <cellStyle name="SAPBEXaggItemX 2 3 2" xfId="7899" xr:uid="{00000000-0005-0000-0000-000073150000}"/>
    <cellStyle name="SAPBEXaggItemX 2 3 2 2" xfId="23930" xr:uid="{00000000-0005-0000-0000-000074150000}"/>
    <cellStyle name="SAPBEXaggItemX 2 3 3" xfId="10725" xr:uid="{00000000-0005-0000-0000-000075150000}"/>
    <cellStyle name="SAPBEXaggItemX 2 3 3 2" xfId="26594" xr:uid="{00000000-0005-0000-0000-000076150000}"/>
    <cellStyle name="SAPBEXaggItemX 2 3 4" xfId="14654" xr:uid="{00000000-0005-0000-0000-000077150000}"/>
    <cellStyle name="SAPBEXaggItemX 2 3 4 2" xfId="30154" xr:uid="{00000000-0005-0000-0000-000078150000}"/>
    <cellStyle name="SAPBEXaggItemX 2 3 5" xfId="16077" xr:uid="{00000000-0005-0000-0000-000079150000}"/>
    <cellStyle name="SAPBEXaggItemX 2 3 5 2" xfId="31216" xr:uid="{00000000-0005-0000-0000-00007A150000}"/>
    <cellStyle name="SAPBEXaggItemX 2 3 6" xfId="18691" xr:uid="{00000000-0005-0000-0000-00007B150000}"/>
    <cellStyle name="SAPBEXaggItemX 2 3 6 2" xfId="33639" xr:uid="{00000000-0005-0000-0000-00007C150000}"/>
    <cellStyle name="SAPBEXaggItemX 2 3 7" xfId="21006" xr:uid="{00000000-0005-0000-0000-00007D150000}"/>
    <cellStyle name="SAPBEXaggItemX 2 3 7 2" xfId="35932" xr:uid="{00000000-0005-0000-0000-00007E150000}"/>
    <cellStyle name="SAPBEXaggItemX 2 3 8" xfId="6167" xr:uid="{00000000-0005-0000-0000-00007F150000}"/>
    <cellStyle name="SAPBEXaggItemX 2 3 9" xfId="22174" xr:uid="{00000000-0005-0000-0000-000080150000}"/>
    <cellStyle name="SAPBEXaggItemX 2 4" xfId="4792" xr:uid="{00000000-0005-0000-0000-000081150000}"/>
    <cellStyle name="SAPBEXaggItemX 2 4 2" xfId="9947" xr:uid="{00000000-0005-0000-0000-000082150000}"/>
    <cellStyle name="SAPBEXaggItemX 2 4 2 2" xfId="25938" xr:uid="{00000000-0005-0000-0000-000083150000}"/>
    <cellStyle name="SAPBEXaggItemX 2 4 3" xfId="12765" xr:uid="{00000000-0005-0000-0000-000084150000}"/>
    <cellStyle name="SAPBEXaggItemX 2 4 3 2" xfId="28609" xr:uid="{00000000-0005-0000-0000-000085150000}"/>
    <cellStyle name="SAPBEXaggItemX 2 4 4" xfId="13660" xr:uid="{00000000-0005-0000-0000-000086150000}"/>
    <cellStyle name="SAPBEXaggItemX 2 4 4 2" xfId="29281" xr:uid="{00000000-0005-0000-0000-000087150000}"/>
    <cellStyle name="SAPBEXaggItemX 2 4 5" xfId="18088" xr:uid="{00000000-0005-0000-0000-000088150000}"/>
    <cellStyle name="SAPBEXaggItemX 2 4 5 2" xfId="33204" xr:uid="{00000000-0005-0000-0000-000089150000}"/>
    <cellStyle name="SAPBEXaggItemX 2 4 6" xfId="20696" xr:uid="{00000000-0005-0000-0000-00008A150000}"/>
    <cellStyle name="SAPBEXaggItemX 2 4 6 2" xfId="35633" xr:uid="{00000000-0005-0000-0000-00008B150000}"/>
    <cellStyle name="SAPBEXaggItemX 2 4 7" xfId="15552" xr:uid="{00000000-0005-0000-0000-00008C150000}"/>
    <cellStyle name="SAPBEXaggItemX 2 4 7 2" xfId="30902" xr:uid="{00000000-0005-0000-0000-00008D150000}"/>
    <cellStyle name="SAPBEXaggItemX 2 5" xfId="5184" xr:uid="{00000000-0005-0000-0000-00008E150000}"/>
    <cellStyle name="SAPBEXaggItemX 2 5 2" xfId="22523" xr:uid="{00000000-0005-0000-0000-00008F150000}"/>
    <cellStyle name="SAPBEXaggItemX 2 6" xfId="7737" xr:uid="{00000000-0005-0000-0000-000090150000}"/>
    <cellStyle name="SAPBEXaggItemX 2 6 2" xfId="23807" xr:uid="{00000000-0005-0000-0000-000091150000}"/>
    <cellStyle name="SAPBEXaggItemX 2 7" xfId="14750" xr:uid="{00000000-0005-0000-0000-000092150000}"/>
    <cellStyle name="SAPBEXaggItemX 2 7 2" xfId="30212" xr:uid="{00000000-0005-0000-0000-000093150000}"/>
    <cellStyle name="SAPBEXaggItemX 2 8" xfId="13772" xr:uid="{00000000-0005-0000-0000-000094150000}"/>
    <cellStyle name="SAPBEXaggItemX 2 8 2" xfId="29370" xr:uid="{00000000-0005-0000-0000-000095150000}"/>
    <cellStyle name="SAPBEXaggItemX 2 9" xfId="10626" xr:uid="{00000000-0005-0000-0000-000096150000}"/>
    <cellStyle name="SAPBEXaggItemX 2 9 2" xfId="26512" xr:uid="{00000000-0005-0000-0000-000097150000}"/>
    <cellStyle name="SAPBEXaggItemX 20" xfId="6759" xr:uid="{00000000-0005-0000-0000-000098150000}"/>
    <cellStyle name="SAPBEXaggItemX 20 2" xfId="23234" xr:uid="{00000000-0005-0000-0000-000099150000}"/>
    <cellStyle name="SAPBEXaggItemX 21" xfId="7010" xr:uid="{00000000-0005-0000-0000-00009A150000}"/>
    <cellStyle name="SAPBEXaggItemX 21 2" xfId="23386" xr:uid="{00000000-0005-0000-0000-00009B150000}"/>
    <cellStyle name="SAPBEXaggItemX 22" xfId="6019" xr:uid="{00000000-0005-0000-0000-00009C150000}"/>
    <cellStyle name="SAPBEXaggItemX 22 2" xfId="22984" xr:uid="{00000000-0005-0000-0000-00009D150000}"/>
    <cellStyle name="SAPBEXaggItemX 3" xfId="586" xr:uid="{00000000-0005-0000-0000-00009E150000}"/>
    <cellStyle name="SAPBEXaggItemX 3 10" xfId="4988" xr:uid="{00000000-0005-0000-0000-00009F150000}"/>
    <cellStyle name="SAPBEXaggItemX 3 2" xfId="1974" xr:uid="{00000000-0005-0000-0000-0000A0150000}"/>
    <cellStyle name="SAPBEXaggItemX 3 2 2" xfId="4789" xr:uid="{00000000-0005-0000-0000-0000A1150000}"/>
    <cellStyle name="SAPBEXaggItemX 3 2 2 2" xfId="9944" xr:uid="{00000000-0005-0000-0000-0000A2150000}"/>
    <cellStyle name="SAPBEXaggItemX 3 2 2 2 2" xfId="25935" xr:uid="{00000000-0005-0000-0000-0000A3150000}"/>
    <cellStyle name="SAPBEXaggItemX 3 2 2 3" xfId="12762" xr:uid="{00000000-0005-0000-0000-0000A4150000}"/>
    <cellStyle name="SAPBEXaggItemX 3 2 2 3 2" xfId="28606" xr:uid="{00000000-0005-0000-0000-0000A5150000}"/>
    <cellStyle name="SAPBEXaggItemX 3 2 2 4" xfId="15211" xr:uid="{00000000-0005-0000-0000-0000A6150000}"/>
    <cellStyle name="SAPBEXaggItemX 3 2 2 4 2" xfId="30624" xr:uid="{00000000-0005-0000-0000-0000A7150000}"/>
    <cellStyle name="SAPBEXaggItemX 3 2 2 5" xfId="18085" xr:uid="{00000000-0005-0000-0000-0000A8150000}"/>
    <cellStyle name="SAPBEXaggItemX 3 2 2 5 2" xfId="33201" xr:uid="{00000000-0005-0000-0000-0000A9150000}"/>
    <cellStyle name="SAPBEXaggItemX 3 2 2 6" xfId="20693" xr:uid="{00000000-0005-0000-0000-0000AA150000}"/>
    <cellStyle name="SAPBEXaggItemX 3 2 2 6 2" xfId="35630" xr:uid="{00000000-0005-0000-0000-0000AB150000}"/>
    <cellStyle name="SAPBEXaggItemX 3 2 2 7" xfId="15549" xr:uid="{00000000-0005-0000-0000-0000AC150000}"/>
    <cellStyle name="SAPBEXaggItemX 3 2 2 7 2" xfId="30901" xr:uid="{00000000-0005-0000-0000-0000AD150000}"/>
    <cellStyle name="SAPBEXaggItemX 3 2 3" xfId="7220" xr:uid="{00000000-0005-0000-0000-0000AE150000}"/>
    <cellStyle name="SAPBEXaggItemX 3 2 3 2" xfId="23488" xr:uid="{00000000-0005-0000-0000-0000AF150000}"/>
    <cellStyle name="SAPBEXaggItemX 3 2 4" xfId="7443" xr:uid="{00000000-0005-0000-0000-0000B0150000}"/>
    <cellStyle name="SAPBEXaggItemX 3 2 4 2" xfId="23632" xr:uid="{00000000-0005-0000-0000-0000B1150000}"/>
    <cellStyle name="SAPBEXaggItemX 3 2 5" xfId="13775" xr:uid="{00000000-0005-0000-0000-0000B2150000}"/>
    <cellStyle name="SAPBEXaggItemX 3 2 5 2" xfId="29371" xr:uid="{00000000-0005-0000-0000-0000B3150000}"/>
    <cellStyle name="SAPBEXaggItemX 3 2 6" xfId="5919" xr:uid="{00000000-0005-0000-0000-0000B4150000}"/>
    <cellStyle name="SAPBEXaggItemX 3 2 6 2" xfId="22900" xr:uid="{00000000-0005-0000-0000-0000B5150000}"/>
    <cellStyle name="SAPBEXaggItemX 3 2 7" xfId="15702" xr:uid="{00000000-0005-0000-0000-0000B6150000}"/>
    <cellStyle name="SAPBEXaggItemX 3 2 7 2" xfId="30990" xr:uid="{00000000-0005-0000-0000-0000B7150000}"/>
    <cellStyle name="SAPBEXaggItemX 3 3" xfId="4790" xr:uid="{00000000-0005-0000-0000-0000B8150000}"/>
    <cellStyle name="SAPBEXaggItemX 3 3 2" xfId="9945" xr:uid="{00000000-0005-0000-0000-0000B9150000}"/>
    <cellStyle name="SAPBEXaggItemX 3 3 2 2" xfId="25936" xr:uid="{00000000-0005-0000-0000-0000BA150000}"/>
    <cellStyle name="SAPBEXaggItemX 3 3 3" xfId="12763" xr:uid="{00000000-0005-0000-0000-0000BB150000}"/>
    <cellStyle name="SAPBEXaggItemX 3 3 3 2" xfId="28607" xr:uid="{00000000-0005-0000-0000-0000BC150000}"/>
    <cellStyle name="SAPBEXaggItemX 3 3 4" xfId="13659" xr:uid="{00000000-0005-0000-0000-0000BD150000}"/>
    <cellStyle name="SAPBEXaggItemX 3 3 4 2" xfId="29280" xr:uid="{00000000-0005-0000-0000-0000BE150000}"/>
    <cellStyle name="SAPBEXaggItemX 3 3 5" xfId="18086" xr:uid="{00000000-0005-0000-0000-0000BF150000}"/>
    <cellStyle name="SAPBEXaggItemX 3 3 5 2" xfId="33202" xr:uid="{00000000-0005-0000-0000-0000C0150000}"/>
    <cellStyle name="SAPBEXaggItemX 3 3 6" xfId="20694" xr:uid="{00000000-0005-0000-0000-0000C1150000}"/>
    <cellStyle name="SAPBEXaggItemX 3 3 6 2" xfId="35631" xr:uid="{00000000-0005-0000-0000-0000C2150000}"/>
    <cellStyle name="SAPBEXaggItemX 3 3 7" xfId="13624" xr:uid="{00000000-0005-0000-0000-0000C3150000}"/>
    <cellStyle name="SAPBEXaggItemX 3 3 7 2" xfId="29246" xr:uid="{00000000-0005-0000-0000-0000C4150000}"/>
    <cellStyle name="SAPBEXaggItemX 3 4" xfId="5654" xr:uid="{00000000-0005-0000-0000-0000C5150000}"/>
    <cellStyle name="SAPBEXaggItemX 3 4 2" xfId="22759" xr:uid="{00000000-0005-0000-0000-0000C6150000}"/>
    <cellStyle name="SAPBEXaggItemX 3 5" xfId="6904" xr:uid="{00000000-0005-0000-0000-0000C7150000}"/>
    <cellStyle name="SAPBEXaggItemX 3 5 2" xfId="23326" xr:uid="{00000000-0005-0000-0000-0000C8150000}"/>
    <cellStyle name="SAPBEXaggItemX 3 6" xfId="13244" xr:uid="{00000000-0005-0000-0000-0000C9150000}"/>
    <cellStyle name="SAPBEXaggItemX 3 6 2" xfId="29002" xr:uid="{00000000-0005-0000-0000-0000CA150000}"/>
    <cellStyle name="SAPBEXaggItemX 3 7" xfId="10553" xr:uid="{00000000-0005-0000-0000-0000CB150000}"/>
    <cellStyle name="SAPBEXaggItemX 3 7 2" xfId="26474" xr:uid="{00000000-0005-0000-0000-0000CC150000}"/>
    <cellStyle name="SAPBEXaggItemX 3 8" xfId="15955" xr:uid="{00000000-0005-0000-0000-0000CD150000}"/>
    <cellStyle name="SAPBEXaggItemX 3 8 2" xfId="31125" xr:uid="{00000000-0005-0000-0000-0000CE150000}"/>
    <cellStyle name="SAPBEXaggItemX 3 9" xfId="15114" xr:uid="{00000000-0005-0000-0000-0000CF150000}"/>
    <cellStyle name="SAPBEXaggItemX 3 9 2" xfId="30538" xr:uid="{00000000-0005-0000-0000-0000D0150000}"/>
    <cellStyle name="SAPBEXaggItemX 4" xfId="587" xr:uid="{00000000-0005-0000-0000-0000D1150000}"/>
    <cellStyle name="SAPBEXaggItemX 4 10" xfId="20776" xr:uid="{00000000-0005-0000-0000-0000D2150000}"/>
    <cellStyle name="SAPBEXaggItemX 4 10 2" xfId="35713" xr:uid="{00000000-0005-0000-0000-0000D3150000}"/>
    <cellStyle name="SAPBEXaggItemX 4 11" xfId="4989" xr:uid="{00000000-0005-0000-0000-0000D4150000}"/>
    <cellStyle name="SAPBEXaggItemX 4 12" xfId="37940" xr:uid="{00000000-0005-0000-0000-0000D5150000}"/>
    <cellStyle name="SAPBEXaggItemX 4 2" xfId="2728" xr:uid="{00000000-0005-0000-0000-0000D6150000}"/>
    <cellStyle name="SAPBEXaggItemX 4 2 2" xfId="4787" xr:uid="{00000000-0005-0000-0000-0000D7150000}"/>
    <cellStyle name="SAPBEXaggItemX 4 2 2 2" xfId="9942" xr:uid="{00000000-0005-0000-0000-0000D8150000}"/>
    <cellStyle name="SAPBEXaggItemX 4 2 2 2 2" xfId="25933" xr:uid="{00000000-0005-0000-0000-0000D9150000}"/>
    <cellStyle name="SAPBEXaggItemX 4 2 2 3" xfId="12760" xr:uid="{00000000-0005-0000-0000-0000DA150000}"/>
    <cellStyle name="SAPBEXaggItemX 4 2 2 3 2" xfId="28604" xr:uid="{00000000-0005-0000-0000-0000DB150000}"/>
    <cellStyle name="SAPBEXaggItemX 4 2 2 4" xfId="5516" xr:uid="{00000000-0005-0000-0000-0000DC150000}"/>
    <cellStyle name="SAPBEXaggItemX 4 2 2 4 2" xfId="22712" xr:uid="{00000000-0005-0000-0000-0000DD150000}"/>
    <cellStyle name="SAPBEXaggItemX 4 2 2 5" xfId="18083" xr:uid="{00000000-0005-0000-0000-0000DE150000}"/>
    <cellStyle name="SAPBEXaggItemX 4 2 2 5 2" xfId="33199" xr:uid="{00000000-0005-0000-0000-0000DF150000}"/>
    <cellStyle name="SAPBEXaggItemX 4 2 2 6" xfId="20691" xr:uid="{00000000-0005-0000-0000-0000E0150000}"/>
    <cellStyle name="SAPBEXaggItemX 4 2 2 6 2" xfId="35628" xr:uid="{00000000-0005-0000-0000-0000E1150000}"/>
    <cellStyle name="SAPBEXaggItemX 4 2 2 7" xfId="10398" xr:uid="{00000000-0005-0000-0000-0000E2150000}"/>
    <cellStyle name="SAPBEXaggItemX 4 2 2 7 2" xfId="26325" xr:uid="{00000000-0005-0000-0000-0000E3150000}"/>
    <cellStyle name="SAPBEXaggItemX 4 2 3" xfId="7902" xr:uid="{00000000-0005-0000-0000-0000E4150000}"/>
    <cellStyle name="SAPBEXaggItemX 4 2 3 2" xfId="23933" xr:uid="{00000000-0005-0000-0000-0000E5150000}"/>
    <cellStyle name="SAPBEXaggItemX 4 2 4" xfId="10728" xr:uid="{00000000-0005-0000-0000-0000E6150000}"/>
    <cellStyle name="SAPBEXaggItemX 4 2 4 2" xfId="26597" xr:uid="{00000000-0005-0000-0000-0000E7150000}"/>
    <cellStyle name="SAPBEXaggItemX 4 2 5" xfId="13193" xr:uid="{00000000-0005-0000-0000-0000E8150000}"/>
    <cellStyle name="SAPBEXaggItemX 4 2 5 2" xfId="28970" xr:uid="{00000000-0005-0000-0000-0000E9150000}"/>
    <cellStyle name="SAPBEXaggItemX 4 2 6" xfId="16080" xr:uid="{00000000-0005-0000-0000-0000EA150000}"/>
    <cellStyle name="SAPBEXaggItemX 4 2 6 2" xfId="31219" xr:uid="{00000000-0005-0000-0000-0000EB150000}"/>
    <cellStyle name="SAPBEXaggItemX 4 2 7" xfId="18694" xr:uid="{00000000-0005-0000-0000-0000EC150000}"/>
    <cellStyle name="SAPBEXaggItemX 4 2 7 2" xfId="33642" xr:uid="{00000000-0005-0000-0000-0000ED150000}"/>
    <cellStyle name="SAPBEXaggItemX 4 3" xfId="2727" xr:uid="{00000000-0005-0000-0000-0000EE150000}"/>
    <cellStyle name="SAPBEXaggItemX 4 3 2" xfId="7901" xr:uid="{00000000-0005-0000-0000-0000EF150000}"/>
    <cellStyle name="SAPBEXaggItemX 4 3 2 2" xfId="23932" xr:uid="{00000000-0005-0000-0000-0000F0150000}"/>
    <cellStyle name="SAPBEXaggItemX 4 3 3" xfId="10727" xr:uid="{00000000-0005-0000-0000-0000F1150000}"/>
    <cellStyle name="SAPBEXaggItemX 4 3 3 2" xfId="26596" xr:uid="{00000000-0005-0000-0000-0000F2150000}"/>
    <cellStyle name="SAPBEXaggItemX 4 3 4" xfId="13796" xr:uid="{00000000-0005-0000-0000-0000F3150000}"/>
    <cellStyle name="SAPBEXaggItemX 4 3 4 2" xfId="29384" xr:uid="{00000000-0005-0000-0000-0000F4150000}"/>
    <cellStyle name="SAPBEXaggItemX 4 3 5" xfId="16079" xr:uid="{00000000-0005-0000-0000-0000F5150000}"/>
    <cellStyle name="SAPBEXaggItemX 4 3 5 2" xfId="31218" xr:uid="{00000000-0005-0000-0000-0000F6150000}"/>
    <cellStyle name="SAPBEXaggItemX 4 3 6" xfId="18693" xr:uid="{00000000-0005-0000-0000-0000F7150000}"/>
    <cellStyle name="SAPBEXaggItemX 4 3 6 2" xfId="33641" xr:uid="{00000000-0005-0000-0000-0000F8150000}"/>
    <cellStyle name="SAPBEXaggItemX 4 3 7" xfId="21008" xr:uid="{00000000-0005-0000-0000-0000F9150000}"/>
    <cellStyle name="SAPBEXaggItemX 4 3 7 2" xfId="35934" xr:uid="{00000000-0005-0000-0000-0000FA150000}"/>
    <cellStyle name="SAPBEXaggItemX 4 3 8" xfId="6169" xr:uid="{00000000-0005-0000-0000-0000FB150000}"/>
    <cellStyle name="SAPBEXaggItemX 4 4" xfId="4788" xr:uid="{00000000-0005-0000-0000-0000FC150000}"/>
    <cellStyle name="SAPBEXaggItemX 4 4 2" xfId="9943" xr:uid="{00000000-0005-0000-0000-0000FD150000}"/>
    <cellStyle name="SAPBEXaggItemX 4 4 2 2" xfId="25934" xr:uid="{00000000-0005-0000-0000-0000FE150000}"/>
    <cellStyle name="SAPBEXaggItemX 4 4 3" xfId="12761" xr:uid="{00000000-0005-0000-0000-0000FF150000}"/>
    <cellStyle name="SAPBEXaggItemX 4 4 3 2" xfId="28605" xr:uid="{00000000-0005-0000-0000-000000160000}"/>
    <cellStyle name="SAPBEXaggItemX 4 4 4" xfId="13658" xr:uid="{00000000-0005-0000-0000-000001160000}"/>
    <cellStyle name="SAPBEXaggItemX 4 4 4 2" xfId="29279" xr:uid="{00000000-0005-0000-0000-000002160000}"/>
    <cellStyle name="SAPBEXaggItemX 4 4 5" xfId="18084" xr:uid="{00000000-0005-0000-0000-000003160000}"/>
    <cellStyle name="SAPBEXaggItemX 4 4 5 2" xfId="33200" xr:uid="{00000000-0005-0000-0000-000004160000}"/>
    <cellStyle name="SAPBEXaggItemX 4 4 6" xfId="20692" xr:uid="{00000000-0005-0000-0000-000005160000}"/>
    <cellStyle name="SAPBEXaggItemX 4 4 6 2" xfId="35629" xr:uid="{00000000-0005-0000-0000-000006160000}"/>
    <cellStyle name="SAPBEXaggItemX 4 4 7" xfId="7438" xr:uid="{00000000-0005-0000-0000-000007160000}"/>
    <cellStyle name="SAPBEXaggItemX 4 4 7 2" xfId="23629" xr:uid="{00000000-0005-0000-0000-000008160000}"/>
    <cellStyle name="SAPBEXaggItemX 4 5" xfId="5653" xr:uid="{00000000-0005-0000-0000-000009160000}"/>
    <cellStyle name="SAPBEXaggItemX 4 5 2" xfId="22758" xr:uid="{00000000-0005-0000-0000-00000A160000}"/>
    <cellStyle name="SAPBEXaggItemX 4 6" xfId="5731" xr:uid="{00000000-0005-0000-0000-00000B160000}"/>
    <cellStyle name="SAPBEXaggItemX 4 6 2" xfId="22785" xr:uid="{00000000-0005-0000-0000-00000C160000}"/>
    <cellStyle name="SAPBEXaggItemX 4 7" xfId="13303" xr:uid="{00000000-0005-0000-0000-00000D160000}"/>
    <cellStyle name="SAPBEXaggItemX 4 7 2" xfId="29037" xr:uid="{00000000-0005-0000-0000-00000E160000}"/>
    <cellStyle name="SAPBEXaggItemX 4 8" xfId="7316" xr:uid="{00000000-0005-0000-0000-00000F160000}"/>
    <cellStyle name="SAPBEXaggItemX 4 8 2" xfId="23529" xr:uid="{00000000-0005-0000-0000-000010160000}"/>
    <cellStyle name="SAPBEXaggItemX 4 9" xfId="15954" xr:uid="{00000000-0005-0000-0000-000011160000}"/>
    <cellStyle name="SAPBEXaggItemX 4 9 2" xfId="31124" xr:uid="{00000000-0005-0000-0000-000012160000}"/>
    <cellStyle name="SAPBEXaggItemX 5" xfId="2729" xr:uid="{00000000-0005-0000-0000-000013160000}"/>
    <cellStyle name="SAPBEXaggItemX 5 2" xfId="2730" xr:uid="{00000000-0005-0000-0000-000014160000}"/>
    <cellStyle name="SAPBEXaggItemX 5 2 2" xfId="4785" xr:uid="{00000000-0005-0000-0000-000015160000}"/>
    <cellStyle name="SAPBEXaggItemX 5 2 2 2" xfId="9940" xr:uid="{00000000-0005-0000-0000-000016160000}"/>
    <cellStyle name="SAPBEXaggItemX 5 2 2 2 2" xfId="25931" xr:uid="{00000000-0005-0000-0000-000017160000}"/>
    <cellStyle name="SAPBEXaggItemX 5 2 2 3" xfId="12758" xr:uid="{00000000-0005-0000-0000-000018160000}"/>
    <cellStyle name="SAPBEXaggItemX 5 2 2 3 2" xfId="28602" xr:uid="{00000000-0005-0000-0000-000019160000}"/>
    <cellStyle name="SAPBEXaggItemX 5 2 2 4" xfId="13657" xr:uid="{00000000-0005-0000-0000-00001A160000}"/>
    <cellStyle name="SAPBEXaggItemX 5 2 2 4 2" xfId="29278" xr:uid="{00000000-0005-0000-0000-00001B160000}"/>
    <cellStyle name="SAPBEXaggItemX 5 2 2 5" xfId="18081" xr:uid="{00000000-0005-0000-0000-00001C160000}"/>
    <cellStyle name="SAPBEXaggItemX 5 2 2 5 2" xfId="33197" xr:uid="{00000000-0005-0000-0000-00001D160000}"/>
    <cellStyle name="SAPBEXaggItemX 5 2 2 6" xfId="20689" xr:uid="{00000000-0005-0000-0000-00001E160000}"/>
    <cellStyle name="SAPBEXaggItemX 5 2 2 6 2" xfId="35626" xr:uid="{00000000-0005-0000-0000-00001F160000}"/>
    <cellStyle name="SAPBEXaggItemX 5 2 2 7" xfId="13429" xr:uid="{00000000-0005-0000-0000-000020160000}"/>
    <cellStyle name="SAPBEXaggItemX 5 2 2 7 2" xfId="29092" xr:uid="{00000000-0005-0000-0000-000021160000}"/>
    <cellStyle name="SAPBEXaggItemX 5 2 3" xfId="7904" xr:uid="{00000000-0005-0000-0000-000022160000}"/>
    <cellStyle name="SAPBEXaggItemX 5 2 3 2" xfId="23935" xr:uid="{00000000-0005-0000-0000-000023160000}"/>
    <cellStyle name="SAPBEXaggItemX 5 2 4" xfId="10730" xr:uid="{00000000-0005-0000-0000-000024160000}"/>
    <cellStyle name="SAPBEXaggItemX 5 2 4 2" xfId="26599" xr:uid="{00000000-0005-0000-0000-000025160000}"/>
    <cellStyle name="SAPBEXaggItemX 5 2 5" xfId="15068" xr:uid="{00000000-0005-0000-0000-000026160000}"/>
    <cellStyle name="SAPBEXaggItemX 5 2 5 2" xfId="30515" xr:uid="{00000000-0005-0000-0000-000027160000}"/>
    <cellStyle name="SAPBEXaggItemX 5 2 6" xfId="16082" xr:uid="{00000000-0005-0000-0000-000028160000}"/>
    <cellStyle name="SAPBEXaggItemX 5 2 6 2" xfId="31221" xr:uid="{00000000-0005-0000-0000-000029160000}"/>
    <cellStyle name="SAPBEXaggItemX 5 2 7" xfId="18696" xr:uid="{00000000-0005-0000-0000-00002A160000}"/>
    <cellStyle name="SAPBEXaggItemX 5 2 7 2" xfId="33644" xr:uid="{00000000-0005-0000-0000-00002B160000}"/>
    <cellStyle name="SAPBEXaggItemX 5 3" xfId="4786" xr:uid="{00000000-0005-0000-0000-00002C160000}"/>
    <cellStyle name="SAPBEXaggItemX 5 3 2" xfId="9941" xr:uid="{00000000-0005-0000-0000-00002D160000}"/>
    <cellStyle name="SAPBEXaggItemX 5 3 2 2" xfId="25932" xr:uid="{00000000-0005-0000-0000-00002E160000}"/>
    <cellStyle name="SAPBEXaggItemX 5 3 3" xfId="12759" xr:uid="{00000000-0005-0000-0000-00002F160000}"/>
    <cellStyle name="SAPBEXaggItemX 5 3 3 2" xfId="28603" xr:uid="{00000000-0005-0000-0000-000030160000}"/>
    <cellStyle name="SAPBEXaggItemX 5 3 4" xfId="15212" xr:uid="{00000000-0005-0000-0000-000031160000}"/>
    <cellStyle name="SAPBEXaggItemX 5 3 4 2" xfId="30625" xr:uid="{00000000-0005-0000-0000-000032160000}"/>
    <cellStyle name="SAPBEXaggItemX 5 3 5" xfId="18082" xr:uid="{00000000-0005-0000-0000-000033160000}"/>
    <cellStyle name="SAPBEXaggItemX 5 3 5 2" xfId="33198" xr:uid="{00000000-0005-0000-0000-000034160000}"/>
    <cellStyle name="SAPBEXaggItemX 5 3 6" xfId="20690" xr:uid="{00000000-0005-0000-0000-000035160000}"/>
    <cellStyle name="SAPBEXaggItemX 5 3 6 2" xfId="35627" xr:uid="{00000000-0005-0000-0000-000036160000}"/>
    <cellStyle name="SAPBEXaggItemX 5 3 7" xfId="15478" xr:uid="{00000000-0005-0000-0000-000037160000}"/>
    <cellStyle name="SAPBEXaggItemX 5 3 7 2" xfId="30844" xr:uid="{00000000-0005-0000-0000-000038160000}"/>
    <cellStyle name="SAPBEXaggItemX 5 4" xfId="7903" xr:uid="{00000000-0005-0000-0000-000039160000}"/>
    <cellStyle name="SAPBEXaggItemX 5 4 2" xfId="23934" xr:uid="{00000000-0005-0000-0000-00003A160000}"/>
    <cellStyle name="SAPBEXaggItemX 5 5" xfId="10729" xr:uid="{00000000-0005-0000-0000-00003B160000}"/>
    <cellStyle name="SAPBEXaggItemX 5 5 2" xfId="26598" xr:uid="{00000000-0005-0000-0000-00003C160000}"/>
    <cellStyle name="SAPBEXaggItemX 5 6" xfId="13522" xr:uid="{00000000-0005-0000-0000-00003D160000}"/>
    <cellStyle name="SAPBEXaggItemX 5 6 2" xfId="29147" xr:uid="{00000000-0005-0000-0000-00003E160000}"/>
    <cellStyle name="SAPBEXaggItemX 5 7" xfId="16081" xr:uid="{00000000-0005-0000-0000-00003F160000}"/>
    <cellStyle name="SAPBEXaggItemX 5 7 2" xfId="31220" xr:uid="{00000000-0005-0000-0000-000040160000}"/>
    <cellStyle name="SAPBEXaggItemX 5 8" xfId="18695" xr:uid="{00000000-0005-0000-0000-000041160000}"/>
    <cellStyle name="SAPBEXaggItemX 5 8 2" xfId="33643" xr:uid="{00000000-0005-0000-0000-000042160000}"/>
    <cellStyle name="SAPBEXaggItemX 6" xfId="2731" xr:uid="{00000000-0005-0000-0000-000043160000}"/>
    <cellStyle name="SAPBEXaggItemX 6 2" xfId="2732" xr:uid="{00000000-0005-0000-0000-000044160000}"/>
    <cellStyle name="SAPBEXaggItemX 6 2 2" xfId="4783" xr:uid="{00000000-0005-0000-0000-000045160000}"/>
    <cellStyle name="SAPBEXaggItemX 6 2 2 2" xfId="9938" xr:uid="{00000000-0005-0000-0000-000046160000}"/>
    <cellStyle name="SAPBEXaggItemX 6 2 2 2 2" xfId="25929" xr:uid="{00000000-0005-0000-0000-000047160000}"/>
    <cellStyle name="SAPBEXaggItemX 6 2 2 3" xfId="12756" xr:uid="{00000000-0005-0000-0000-000048160000}"/>
    <cellStyle name="SAPBEXaggItemX 6 2 2 3 2" xfId="28600" xr:uid="{00000000-0005-0000-0000-000049160000}"/>
    <cellStyle name="SAPBEXaggItemX 6 2 2 4" xfId="7493" xr:uid="{00000000-0005-0000-0000-00004A160000}"/>
    <cellStyle name="SAPBEXaggItemX 6 2 2 4 2" xfId="23670" xr:uid="{00000000-0005-0000-0000-00004B160000}"/>
    <cellStyle name="SAPBEXaggItemX 6 2 2 5" xfId="18079" xr:uid="{00000000-0005-0000-0000-00004C160000}"/>
    <cellStyle name="SAPBEXaggItemX 6 2 2 5 2" xfId="33195" xr:uid="{00000000-0005-0000-0000-00004D160000}"/>
    <cellStyle name="SAPBEXaggItemX 6 2 2 6" xfId="20687" xr:uid="{00000000-0005-0000-0000-00004E160000}"/>
    <cellStyle name="SAPBEXaggItemX 6 2 2 6 2" xfId="35624" xr:uid="{00000000-0005-0000-0000-00004F160000}"/>
    <cellStyle name="SAPBEXaggItemX 6 2 2 7" xfId="20927" xr:uid="{00000000-0005-0000-0000-000050160000}"/>
    <cellStyle name="SAPBEXaggItemX 6 2 2 7 2" xfId="35853" xr:uid="{00000000-0005-0000-0000-000051160000}"/>
    <cellStyle name="SAPBEXaggItemX 6 2 3" xfId="7906" xr:uid="{00000000-0005-0000-0000-000052160000}"/>
    <cellStyle name="SAPBEXaggItemX 6 2 3 2" xfId="23937" xr:uid="{00000000-0005-0000-0000-000053160000}"/>
    <cellStyle name="SAPBEXaggItemX 6 2 4" xfId="10732" xr:uid="{00000000-0005-0000-0000-000054160000}"/>
    <cellStyle name="SAPBEXaggItemX 6 2 4 2" xfId="26601" xr:uid="{00000000-0005-0000-0000-000055160000}"/>
    <cellStyle name="SAPBEXaggItemX 6 2 5" xfId="13194" xr:uid="{00000000-0005-0000-0000-000056160000}"/>
    <cellStyle name="SAPBEXaggItemX 6 2 5 2" xfId="28971" xr:uid="{00000000-0005-0000-0000-000057160000}"/>
    <cellStyle name="SAPBEXaggItemX 6 2 6" xfId="16084" xr:uid="{00000000-0005-0000-0000-000058160000}"/>
    <cellStyle name="SAPBEXaggItemX 6 2 6 2" xfId="31223" xr:uid="{00000000-0005-0000-0000-000059160000}"/>
    <cellStyle name="SAPBEXaggItemX 6 2 7" xfId="18698" xr:uid="{00000000-0005-0000-0000-00005A160000}"/>
    <cellStyle name="SAPBEXaggItemX 6 2 7 2" xfId="33646" xr:uid="{00000000-0005-0000-0000-00005B160000}"/>
    <cellStyle name="SAPBEXaggItemX 6 3" xfId="4784" xr:uid="{00000000-0005-0000-0000-00005C160000}"/>
    <cellStyle name="SAPBEXaggItemX 6 3 2" xfId="9939" xr:uid="{00000000-0005-0000-0000-00005D160000}"/>
    <cellStyle name="SAPBEXaggItemX 6 3 2 2" xfId="25930" xr:uid="{00000000-0005-0000-0000-00005E160000}"/>
    <cellStyle name="SAPBEXaggItemX 6 3 3" xfId="12757" xr:uid="{00000000-0005-0000-0000-00005F160000}"/>
    <cellStyle name="SAPBEXaggItemX 6 3 3 2" xfId="28601" xr:uid="{00000000-0005-0000-0000-000060160000}"/>
    <cellStyle name="SAPBEXaggItemX 6 3 4" xfId="12927" xr:uid="{00000000-0005-0000-0000-000061160000}"/>
    <cellStyle name="SAPBEXaggItemX 6 3 4 2" xfId="28766" xr:uid="{00000000-0005-0000-0000-000062160000}"/>
    <cellStyle name="SAPBEXaggItemX 6 3 5" xfId="18080" xr:uid="{00000000-0005-0000-0000-000063160000}"/>
    <cellStyle name="SAPBEXaggItemX 6 3 5 2" xfId="33196" xr:uid="{00000000-0005-0000-0000-000064160000}"/>
    <cellStyle name="SAPBEXaggItemX 6 3 6" xfId="20688" xr:uid="{00000000-0005-0000-0000-000065160000}"/>
    <cellStyle name="SAPBEXaggItemX 6 3 6 2" xfId="35625" xr:uid="{00000000-0005-0000-0000-000066160000}"/>
    <cellStyle name="SAPBEXaggItemX 6 3 7" xfId="22068" xr:uid="{00000000-0005-0000-0000-000067160000}"/>
    <cellStyle name="SAPBEXaggItemX 6 3 7 2" xfId="36985" xr:uid="{00000000-0005-0000-0000-000068160000}"/>
    <cellStyle name="SAPBEXaggItemX 6 4" xfId="7905" xr:uid="{00000000-0005-0000-0000-000069160000}"/>
    <cellStyle name="SAPBEXaggItemX 6 4 2" xfId="23936" xr:uid="{00000000-0005-0000-0000-00006A160000}"/>
    <cellStyle name="SAPBEXaggItemX 6 5" xfId="10731" xr:uid="{00000000-0005-0000-0000-00006B160000}"/>
    <cellStyle name="SAPBEXaggItemX 6 5 2" xfId="26600" xr:uid="{00000000-0005-0000-0000-00006C160000}"/>
    <cellStyle name="SAPBEXaggItemX 6 6" xfId="15069" xr:uid="{00000000-0005-0000-0000-00006D160000}"/>
    <cellStyle name="SAPBEXaggItemX 6 6 2" xfId="30516" xr:uid="{00000000-0005-0000-0000-00006E160000}"/>
    <cellStyle name="SAPBEXaggItemX 6 7" xfId="16083" xr:uid="{00000000-0005-0000-0000-00006F160000}"/>
    <cellStyle name="SAPBEXaggItemX 6 7 2" xfId="31222" xr:uid="{00000000-0005-0000-0000-000070160000}"/>
    <cellStyle name="SAPBEXaggItemX 6 8" xfId="18697" xr:uid="{00000000-0005-0000-0000-000071160000}"/>
    <cellStyle name="SAPBEXaggItemX 6 8 2" xfId="33645" xr:uid="{00000000-0005-0000-0000-000072160000}"/>
    <cellStyle name="SAPBEXaggItemX 7" xfId="2733" xr:uid="{00000000-0005-0000-0000-000073160000}"/>
    <cellStyle name="SAPBEXaggItemX 7 2" xfId="2734" xr:uid="{00000000-0005-0000-0000-000074160000}"/>
    <cellStyle name="SAPBEXaggItemX 7 2 2" xfId="4781" xr:uid="{00000000-0005-0000-0000-000075160000}"/>
    <cellStyle name="SAPBEXaggItemX 7 2 2 2" xfId="9936" xr:uid="{00000000-0005-0000-0000-000076160000}"/>
    <cellStyle name="SAPBEXaggItemX 7 2 2 2 2" xfId="25927" xr:uid="{00000000-0005-0000-0000-000077160000}"/>
    <cellStyle name="SAPBEXaggItemX 7 2 2 3" xfId="12754" xr:uid="{00000000-0005-0000-0000-000078160000}"/>
    <cellStyle name="SAPBEXaggItemX 7 2 2 3 2" xfId="28598" xr:uid="{00000000-0005-0000-0000-000079160000}"/>
    <cellStyle name="SAPBEXaggItemX 7 2 2 4" xfId="15213" xr:uid="{00000000-0005-0000-0000-00007A160000}"/>
    <cellStyle name="SAPBEXaggItemX 7 2 2 4 2" xfId="30626" xr:uid="{00000000-0005-0000-0000-00007B160000}"/>
    <cellStyle name="SAPBEXaggItemX 7 2 2 5" xfId="18077" xr:uid="{00000000-0005-0000-0000-00007C160000}"/>
    <cellStyle name="SAPBEXaggItemX 7 2 2 5 2" xfId="33193" xr:uid="{00000000-0005-0000-0000-00007D160000}"/>
    <cellStyle name="SAPBEXaggItemX 7 2 2 6" xfId="20685" xr:uid="{00000000-0005-0000-0000-00007E160000}"/>
    <cellStyle name="SAPBEXaggItemX 7 2 2 6 2" xfId="35622" xr:uid="{00000000-0005-0000-0000-00007F160000}"/>
    <cellStyle name="SAPBEXaggItemX 7 2 2 7" xfId="18455" xr:uid="{00000000-0005-0000-0000-000080160000}"/>
    <cellStyle name="SAPBEXaggItemX 7 2 2 7 2" xfId="33491" xr:uid="{00000000-0005-0000-0000-000081160000}"/>
    <cellStyle name="SAPBEXaggItemX 7 2 3" xfId="7908" xr:uid="{00000000-0005-0000-0000-000082160000}"/>
    <cellStyle name="SAPBEXaggItemX 7 2 3 2" xfId="23939" xr:uid="{00000000-0005-0000-0000-000083160000}"/>
    <cellStyle name="SAPBEXaggItemX 7 2 4" xfId="10734" xr:uid="{00000000-0005-0000-0000-000084160000}"/>
    <cellStyle name="SAPBEXaggItemX 7 2 4 2" xfId="26603" xr:uid="{00000000-0005-0000-0000-000085160000}"/>
    <cellStyle name="SAPBEXaggItemX 7 2 5" xfId="14657" xr:uid="{00000000-0005-0000-0000-000086160000}"/>
    <cellStyle name="SAPBEXaggItemX 7 2 5 2" xfId="30157" xr:uid="{00000000-0005-0000-0000-000087160000}"/>
    <cellStyle name="SAPBEXaggItemX 7 2 6" xfId="16086" xr:uid="{00000000-0005-0000-0000-000088160000}"/>
    <cellStyle name="SAPBEXaggItemX 7 2 6 2" xfId="31225" xr:uid="{00000000-0005-0000-0000-000089160000}"/>
    <cellStyle name="SAPBEXaggItemX 7 2 7" xfId="18700" xr:uid="{00000000-0005-0000-0000-00008A160000}"/>
    <cellStyle name="SAPBEXaggItemX 7 2 7 2" xfId="33648" xr:uid="{00000000-0005-0000-0000-00008B160000}"/>
    <cellStyle name="SAPBEXaggItemX 7 3" xfId="4782" xr:uid="{00000000-0005-0000-0000-00008C160000}"/>
    <cellStyle name="SAPBEXaggItemX 7 3 2" xfId="9937" xr:uid="{00000000-0005-0000-0000-00008D160000}"/>
    <cellStyle name="SAPBEXaggItemX 7 3 2 2" xfId="25928" xr:uid="{00000000-0005-0000-0000-00008E160000}"/>
    <cellStyle name="SAPBEXaggItemX 7 3 3" xfId="12755" xr:uid="{00000000-0005-0000-0000-00008F160000}"/>
    <cellStyle name="SAPBEXaggItemX 7 3 3 2" xfId="28599" xr:uid="{00000000-0005-0000-0000-000090160000}"/>
    <cellStyle name="SAPBEXaggItemX 7 3 4" xfId="5770" xr:uid="{00000000-0005-0000-0000-000091160000}"/>
    <cellStyle name="SAPBEXaggItemX 7 3 4 2" xfId="22805" xr:uid="{00000000-0005-0000-0000-000092160000}"/>
    <cellStyle name="SAPBEXaggItemX 7 3 5" xfId="18078" xr:uid="{00000000-0005-0000-0000-000093160000}"/>
    <cellStyle name="SAPBEXaggItemX 7 3 5 2" xfId="33194" xr:uid="{00000000-0005-0000-0000-000094160000}"/>
    <cellStyle name="SAPBEXaggItemX 7 3 6" xfId="20686" xr:uid="{00000000-0005-0000-0000-000095160000}"/>
    <cellStyle name="SAPBEXaggItemX 7 3 6 2" xfId="35623" xr:uid="{00000000-0005-0000-0000-000096160000}"/>
    <cellStyle name="SAPBEXaggItemX 7 3 7" xfId="15249" xr:uid="{00000000-0005-0000-0000-000097160000}"/>
    <cellStyle name="SAPBEXaggItemX 7 3 7 2" xfId="30660" xr:uid="{00000000-0005-0000-0000-000098160000}"/>
    <cellStyle name="SAPBEXaggItemX 7 4" xfId="7907" xr:uid="{00000000-0005-0000-0000-000099160000}"/>
    <cellStyle name="SAPBEXaggItemX 7 4 2" xfId="23938" xr:uid="{00000000-0005-0000-0000-00009A160000}"/>
    <cellStyle name="SAPBEXaggItemX 7 5" xfId="10733" xr:uid="{00000000-0005-0000-0000-00009B160000}"/>
    <cellStyle name="SAPBEXaggItemX 7 5 2" xfId="26602" xr:uid="{00000000-0005-0000-0000-00009C160000}"/>
    <cellStyle name="SAPBEXaggItemX 7 6" xfId="15360" xr:uid="{00000000-0005-0000-0000-00009D160000}"/>
    <cellStyle name="SAPBEXaggItemX 7 6 2" xfId="30768" xr:uid="{00000000-0005-0000-0000-00009E160000}"/>
    <cellStyle name="SAPBEXaggItemX 7 7" xfId="16085" xr:uid="{00000000-0005-0000-0000-00009F160000}"/>
    <cellStyle name="SAPBEXaggItemX 7 7 2" xfId="31224" xr:uid="{00000000-0005-0000-0000-0000A0160000}"/>
    <cellStyle name="SAPBEXaggItemX 7 8" xfId="18699" xr:uid="{00000000-0005-0000-0000-0000A1160000}"/>
    <cellStyle name="SAPBEXaggItemX 7 8 2" xfId="33647" xr:uid="{00000000-0005-0000-0000-0000A2160000}"/>
    <cellStyle name="SAPBEXaggItemX 8" xfId="2735" xr:uid="{00000000-0005-0000-0000-0000A3160000}"/>
    <cellStyle name="SAPBEXaggItemX 8 2" xfId="4780" xr:uid="{00000000-0005-0000-0000-0000A4160000}"/>
    <cellStyle name="SAPBEXaggItemX 8 2 2" xfId="9935" xr:uid="{00000000-0005-0000-0000-0000A5160000}"/>
    <cellStyle name="SAPBEXaggItemX 8 2 2 2" xfId="25926" xr:uid="{00000000-0005-0000-0000-0000A6160000}"/>
    <cellStyle name="SAPBEXaggItemX 8 2 3" xfId="12753" xr:uid="{00000000-0005-0000-0000-0000A7160000}"/>
    <cellStyle name="SAPBEXaggItemX 8 2 3 2" xfId="28597" xr:uid="{00000000-0005-0000-0000-0000A8160000}"/>
    <cellStyle name="SAPBEXaggItemX 8 2 4" xfId="13656" xr:uid="{00000000-0005-0000-0000-0000A9160000}"/>
    <cellStyle name="SAPBEXaggItemX 8 2 4 2" xfId="29277" xr:uid="{00000000-0005-0000-0000-0000AA160000}"/>
    <cellStyle name="SAPBEXaggItemX 8 2 5" xfId="18076" xr:uid="{00000000-0005-0000-0000-0000AB160000}"/>
    <cellStyle name="SAPBEXaggItemX 8 2 5 2" xfId="33192" xr:uid="{00000000-0005-0000-0000-0000AC160000}"/>
    <cellStyle name="SAPBEXaggItemX 8 2 6" xfId="20684" xr:uid="{00000000-0005-0000-0000-0000AD160000}"/>
    <cellStyle name="SAPBEXaggItemX 8 2 6 2" xfId="35621" xr:uid="{00000000-0005-0000-0000-0000AE160000}"/>
    <cellStyle name="SAPBEXaggItemX 8 2 7" xfId="10738" xr:uid="{00000000-0005-0000-0000-0000AF160000}"/>
    <cellStyle name="SAPBEXaggItemX 8 2 7 2" xfId="26606" xr:uid="{00000000-0005-0000-0000-0000B0160000}"/>
    <cellStyle name="SAPBEXaggItemX 8 3" xfId="7909" xr:uid="{00000000-0005-0000-0000-0000B1160000}"/>
    <cellStyle name="SAPBEXaggItemX 8 3 2" xfId="23940" xr:uid="{00000000-0005-0000-0000-0000B2160000}"/>
    <cellStyle name="SAPBEXaggItemX 8 4" xfId="10735" xr:uid="{00000000-0005-0000-0000-0000B3160000}"/>
    <cellStyle name="SAPBEXaggItemX 8 4 2" xfId="26604" xr:uid="{00000000-0005-0000-0000-0000B4160000}"/>
    <cellStyle name="SAPBEXaggItemX 8 5" xfId="7425" xr:uid="{00000000-0005-0000-0000-0000B5160000}"/>
    <cellStyle name="SAPBEXaggItemX 8 5 2" xfId="23618" xr:uid="{00000000-0005-0000-0000-0000B6160000}"/>
    <cellStyle name="SAPBEXaggItemX 8 6" xfId="16087" xr:uid="{00000000-0005-0000-0000-0000B7160000}"/>
    <cellStyle name="SAPBEXaggItemX 8 6 2" xfId="31226" xr:uid="{00000000-0005-0000-0000-0000B8160000}"/>
    <cellStyle name="SAPBEXaggItemX 8 7" xfId="18701" xr:uid="{00000000-0005-0000-0000-0000B9160000}"/>
    <cellStyle name="SAPBEXaggItemX 8 7 2" xfId="33649" xr:uid="{00000000-0005-0000-0000-0000BA160000}"/>
    <cellStyle name="SAPBEXaggItemX 9" xfId="2736" xr:uid="{00000000-0005-0000-0000-0000BB160000}"/>
    <cellStyle name="SAPBEXaggItemX 9 2" xfId="4779" xr:uid="{00000000-0005-0000-0000-0000BC160000}"/>
    <cellStyle name="SAPBEXaggItemX 9 2 2" xfId="9934" xr:uid="{00000000-0005-0000-0000-0000BD160000}"/>
    <cellStyle name="SAPBEXaggItemX 9 2 2 2" xfId="25925" xr:uid="{00000000-0005-0000-0000-0000BE160000}"/>
    <cellStyle name="SAPBEXaggItemX 9 2 3" xfId="12752" xr:uid="{00000000-0005-0000-0000-0000BF160000}"/>
    <cellStyle name="SAPBEXaggItemX 9 2 3 2" xfId="28596" xr:uid="{00000000-0005-0000-0000-0000C0160000}"/>
    <cellStyle name="SAPBEXaggItemX 9 2 4" xfId="12856" xr:uid="{00000000-0005-0000-0000-0000C1160000}"/>
    <cellStyle name="SAPBEXaggItemX 9 2 4 2" xfId="28698" xr:uid="{00000000-0005-0000-0000-0000C2160000}"/>
    <cellStyle name="SAPBEXaggItemX 9 2 5" xfId="18075" xr:uid="{00000000-0005-0000-0000-0000C3160000}"/>
    <cellStyle name="SAPBEXaggItemX 9 2 5 2" xfId="33191" xr:uid="{00000000-0005-0000-0000-0000C4160000}"/>
    <cellStyle name="SAPBEXaggItemX 9 2 6" xfId="20683" xr:uid="{00000000-0005-0000-0000-0000C5160000}"/>
    <cellStyle name="SAPBEXaggItemX 9 2 6 2" xfId="35620" xr:uid="{00000000-0005-0000-0000-0000C6160000}"/>
    <cellStyle name="SAPBEXaggItemX 9 2 7" xfId="15822" xr:uid="{00000000-0005-0000-0000-0000C7160000}"/>
    <cellStyle name="SAPBEXaggItemX 9 2 7 2" xfId="31063" xr:uid="{00000000-0005-0000-0000-0000C8160000}"/>
    <cellStyle name="SAPBEXaggItemX 9 3" xfId="7910" xr:uid="{00000000-0005-0000-0000-0000C9160000}"/>
    <cellStyle name="SAPBEXaggItemX 9 3 2" xfId="23941" xr:uid="{00000000-0005-0000-0000-0000CA160000}"/>
    <cellStyle name="SAPBEXaggItemX 9 4" xfId="10736" xr:uid="{00000000-0005-0000-0000-0000CB160000}"/>
    <cellStyle name="SAPBEXaggItemX 9 4 2" xfId="26605" xr:uid="{00000000-0005-0000-0000-0000CC160000}"/>
    <cellStyle name="SAPBEXaggItemX 9 5" xfId="13064" xr:uid="{00000000-0005-0000-0000-0000CD160000}"/>
    <cellStyle name="SAPBEXaggItemX 9 5 2" xfId="28848" xr:uid="{00000000-0005-0000-0000-0000CE160000}"/>
    <cellStyle name="SAPBEXaggItemX 9 6" xfId="16088" xr:uid="{00000000-0005-0000-0000-0000CF160000}"/>
    <cellStyle name="SAPBEXaggItemX 9 6 2" xfId="31227" xr:uid="{00000000-0005-0000-0000-0000D0160000}"/>
    <cellStyle name="SAPBEXaggItemX 9 7" xfId="18702" xr:uid="{00000000-0005-0000-0000-0000D1160000}"/>
    <cellStyle name="SAPBEXaggItemX 9 7 2" xfId="33650" xr:uid="{00000000-0005-0000-0000-0000D2160000}"/>
    <cellStyle name="SAPBEXaggItemX_2009 Fleet segmentation" xfId="588" xr:uid="{00000000-0005-0000-0000-0000D3160000}"/>
    <cellStyle name="SAPBEXchaText" xfId="70" xr:uid="{00000000-0005-0000-0000-0000D4160000}"/>
    <cellStyle name="SAPBEXchaText 10" xfId="589" xr:uid="{00000000-0005-0000-0000-0000D5160000}"/>
    <cellStyle name="SAPBEXchaText 10 2" xfId="5220" xr:uid="{00000000-0005-0000-0000-0000D6160000}"/>
    <cellStyle name="SAPBEXchaText 10 2 2" xfId="37210" xr:uid="{00000000-0005-0000-0000-0000D7160000}"/>
    <cellStyle name="SAPBEXchaText 10 3" xfId="7736" xr:uid="{00000000-0005-0000-0000-0000D8160000}"/>
    <cellStyle name="SAPBEXchaText 10 4" xfId="11780" xr:uid="{00000000-0005-0000-0000-0000D9160000}"/>
    <cellStyle name="SAPBEXchaText 10 5" xfId="5714" xr:uid="{00000000-0005-0000-0000-0000DA160000}"/>
    <cellStyle name="SAPBEXchaText 10 6" xfId="15953" xr:uid="{00000000-0005-0000-0000-0000DB160000}"/>
    <cellStyle name="SAPBEXchaText 10 7" xfId="18578" xr:uid="{00000000-0005-0000-0000-0000DC160000}"/>
    <cellStyle name="SAPBEXchaText 10 8" xfId="22305" xr:uid="{00000000-0005-0000-0000-0000DD160000}"/>
    <cellStyle name="SAPBEXchaText 11" xfId="1782" xr:uid="{00000000-0005-0000-0000-0000DE160000}"/>
    <cellStyle name="SAPBEXchaText 11 2" xfId="7070" xr:uid="{00000000-0005-0000-0000-0000DF160000}"/>
    <cellStyle name="SAPBEXchaText 11 2 2" xfId="37831" xr:uid="{00000000-0005-0000-0000-0000E0160000}"/>
    <cellStyle name="SAPBEXchaText 11 3" xfId="6537" xr:uid="{00000000-0005-0000-0000-0000E1160000}"/>
    <cellStyle name="SAPBEXchaText 11 4" xfId="7588" xr:uid="{00000000-0005-0000-0000-0000E2160000}"/>
    <cellStyle name="SAPBEXchaText 11 5" xfId="13766" xr:uid="{00000000-0005-0000-0000-0000E3160000}"/>
    <cellStyle name="SAPBEXchaText 11 6" xfId="6645" xr:uid="{00000000-0005-0000-0000-0000E4160000}"/>
    <cellStyle name="SAPBEXchaText 11 7" xfId="6959" xr:uid="{00000000-0005-0000-0000-0000E5160000}"/>
    <cellStyle name="SAPBEXchaText 11 8" xfId="23012" xr:uid="{00000000-0005-0000-0000-0000E6160000}"/>
    <cellStyle name="SAPBEXchaText 2" xfId="590" xr:uid="{00000000-0005-0000-0000-0000E7160000}"/>
    <cellStyle name="SAPBEXchaText 2 10" xfId="22306" xr:uid="{00000000-0005-0000-0000-0000E8160000}"/>
    <cellStyle name="SAPBEXchaText 2 11" xfId="37941" xr:uid="{00000000-0005-0000-0000-0000E9160000}"/>
    <cellStyle name="SAPBEXchaText 2 2" xfId="591" xr:uid="{00000000-0005-0000-0000-0000EA160000}"/>
    <cellStyle name="SAPBEXchaText 2 2 10" xfId="4990" xr:uid="{00000000-0005-0000-0000-0000EB160000}"/>
    <cellStyle name="SAPBEXchaText 2 2 2" xfId="592" xr:uid="{00000000-0005-0000-0000-0000EC160000}"/>
    <cellStyle name="SAPBEXchaText 2 2 2 2" xfId="5652" xr:uid="{00000000-0005-0000-0000-0000ED160000}"/>
    <cellStyle name="SAPBEXchaText 2 2 2 2 2" xfId="22757" xr:uid="{00000000-0005-0000-0000-0000EE160000}"/>
    <cellStyle name="SAPBEXchaText 2 2 2 3" xfId="6903" xr:uid="{00000000-0005-0000-0000-0000EF160000}"/>
    <cellStyle name="SAPBEXchaText 2 2 2 3 2" xfId="23325" xr:uid="{00000000-0005-0000-0000-0000F0160000}"/>
    <cellStyle name="SAPBEXchaText 2 2 2 4" xfId="7559" xr:uid="{00000000-0005-0000-0000-0000F1160000}"/>
    <cellStyle name="SAPBEXchaText 2 2 2 4 2" xfId="23716" xr:uid="{00000000-0005-0000-0000-0000F2160000}"/>
    <cellStyle name="SAPBEXchaText 2 2 2 5" xfId="15469" xr:uid="{00000000-0005-0000-0000-0000F3160000}"/>
    <cellStyle name="SAPBEXchaText 2 2 2 5 2" xfId="30837" xr:uid="{00000000-0005-0000-0000-0000F4160000}"/>
    <cellStyle name="SAPBEXchaText 2 2 2 6" xfId="15950" xr:uid="{00000000-0005-0000-0000-0000F5160000}"/>
    <cellStyle name="SAPBEXchaText 2 2 2 6 2" xfId="31122" xr:uid="{00000000-0005-0000-0000-0000F6160000}"/>
    <cellStyle name="SAPBEXchaText 2 2 2 7" xfId="18575" xr:uid="{00000000-0005-0000-0000-0000F7160000}"/>
    <cellStyle name="SAPBEXchaText 2 2 2 7 2" xfId="33542" xr:uid="{00000000-0005-0000-0000-0000F8160000}"/>
    <cellStyle name="SAPBEXchaText 2 2 2 8" xfId="4991" xr:uid="{00000000-0005-0000-0000-0000F9160000}"/>
    <cellStyle name="SAPBEXchaText 2 2 3" xfId="2027" xr:uid="{00000000-0005-0000-0000-0000FA160000}"/>
    <cellStyle name="SAPBEXchaText 2 2 3 2" xfId="7270" xr:uid="{00000000-0005-0000-0000-0000FB160000}"/>
    <cellStyle name="SAPBEXchaText 2 2 3 2 2" xfId="37888" xr:uid="{00000000-0005-0000-0000-0000FC160000}"/>
    <cellStyle name="SAPBEXchaText 2 2 3 3" xfId="7395" xr:uid="{00000000-0005-0000-0000-0000FD160000}"/>
    <cellStyle name="SAPBEXchaText 2 2 3 4" xfId="10341" xr:uid="{00000000-0005-0000-0000-0000FE160000}"/>
    <cellStyle name="SAPBEXchaText 2 2 3 5" xfId="15562" xr:uid="{00000000-0005-0000-0000-0000FF160000}"/>
    <cellStyle name="SAPBEXchaText 2 2 3 6" xfId="18263" xr:uid="{00000000-0005-0000-0000-000000170000}"/>
    <cellStyle name="SAPBEXchaText 2 2 3 7" xfId="20860" xr:uid="{00000000-0005-0000-0000-000001170000}"/>
    <cellStyle name="SAPBEXchaText 2 2 3 8" xfId="23069" xr:uid="{00000000-0005-0000-0000-000002170000}"/>
    <cellStyle name="SAPBEXchaText 2 2 4" xfId="5175" xr:uid="{00000000-0005-0000-0000-000003170000}"/>
    <cellStyle name="SAPBEXchaText 2 2 4 2" xfId="22520" xr:uid="{00000000-0005-0000-0000-000004170000}"/>
    <cellStyle name="SAPBEXchaText 2 2 5" xfId="5732" xr:uid="{00000000-0005-0000-0000-000005170000}"/>
    <cellStyle name="SAPBEXchaText 2 2 5 2" xfId="22786" xr:uid="{00000000-0005-0000-0000-000006170000}"/>
    <cellStyle name="SAPBEXchaText 2 2 6" xfId="11779" xr:uid="{00000000-0005-0000-0000-000007170000}"/>
    <cellStyle name="SAPBEXchaText 2 2 6 2" xfId="27645" xr:uid="{00000000-0005-0000-0000-000008170000}"/>
    <cellStyle name="SAPBEXchaText 2 2 7" xfId="11817" xr:uid="{00000000-0005-0000-0000-000009170000}"/>
    <cellStyle name="SAPBEXchaText 2 2 7 2" xfId="27668" xr:uid="{00000000-0005-0000-0000-00000A170000}"/>
    <cellStyle name="SAPBEXchaText 2 2 8" xfId="15951" xr:uid="{00000000-0005-0000-0000-00000B170000}"/>
    <cellStyle name="SAPBEXchaText 2 2 8 2" xfId="31123" xr:uid="{00000000-0005-0000-0000-00000C170000}"/>
    <cellStyle name="SAPBEXchaText 2 2 9" xfId="18576" xr:uid="{00000000-0005-0000-0000-00000D170000}"/>
    <cellStyle name="SAPBEXchaText 2 2 9 2" xfId="33543" xr:uid="{00000000-0005-0000-0000-00000E170000}"/>
    <cellStyle name="SAPBEXchaText 2 3" xfId="2737" xr:uid="{00000000-0005-0000-0000-00000F170000}"/>
    <cellStyle name="SAPBEXchaText 2 3 2" xfId="22146" xr:uid="{00000000-0005-0000-0000-000010170000}"/>
    <cellStyle name="SAPBEXchaText 2 3 3" xfId="37912" xr:uid="{00000000-0005-0000-0000-000011170000}"/>
    <cellStyle name="SAPBEXchaText 2 4" xfId="5182" xr:uid="{00000000-0005-0000-0000-000012170000}"/>
    <cellStyle name="SAPBEXchaText 2 4 2" xfId="37209" xr:uid="{00000000-0005-0000-0000-000013170000}"/>
    <cellStyle name="SAPBEXchaText 2 5" xfId="7735" xr:uid="{00000000-0005-0000-0000-000014170000}"/>
    <cellStyle name="SAPBEXchaText 2 6" xfId="6637" xr:uid="{00000000-0005-0000-0000-000015170000}"/>
    <cellStyle name="SAPBEXchaText 2 7" xfId="14250" xr:uid="{00000000-0005-0000-0000-000016170000}"/>
    <cellStyle name="SAPBEXchaText 2 8" xfId="15952" xr:uid="{00000000-0005-0000-0000-000017170000}"/>
    <cellStyle name="SAPBEXchaText 2 9" xfId="18577" xr:uid="{00000000-0005-0000-0000-000018170000}"/>
    <cellStyle name="SAPBEXchaText 3" xfId="593" xr:uid="{00000000-0005-0000-0000-000019170000}"/>
    <cellStyle name="SAPBEXchaText 3 2" xfId="2738" xr:uid="{00000000-0005-0000-0000-00001A170000}"/>
    <cellStyle name="SAPBEXchaText 3 2 2" xfId="22147" xr:uid="{00000000-0005-0000-0000-00001B170000}"/>
    <cellStyle name="SAPBEXchaText 3 3" xfId="22215" xr:uid="{00000000-0005-0000-0000-00001C170000}"/>
    <cellStyle name="SAPBEXchaText 3 4" xfId="37904" xr:uid="{00000000-0005-0000-0000-00001D170000}"/>
    <cellStyle name="SAPBEXchaText 4" xfId="594" xr:uid="{00000000-0005-0000-0000-00001E170000}"/>
    <cellStyle name="SAPBEXchaText 4 10" xfId="22307" xr:uid="{00000000-0005-0000-0000-00001F170000}"/>
    <cellStyle name="SAPBEXchaText 4 2" xfId="595" xr:uid="{00000000-0005-0000-0000-000020170000}"/>
    <cellStyle name="SAPBEXchaText 4 2 2" xfId="5649" xr:uid="{00000000-0005-0000-0000-000021170000}"/>
    <cellStyle name="SAPBEXchaText 4 2 2 2" xfId="37811" xr:uid="{00000000-0005-0000-0000-000022170000}"/>
    <cellStyle name="SAPBEXchaText 4 2 3" xfId="7730" xr:uid="{00000000-0005-0000-0000-000023170000}"/>
    <cellStyle name="SAPBEXchaText 4 2 4" xfId="13304" xr:uid="{00000000-0005-0000-0000-000024170000}"/>
    <cellStyle name="SAPBEXchaText 4 2 5" xfId="6971" xr:uid="{00000000-0005-0000-0000-000025170000}"/>
    <cellStyle name="SAPBEXchaText 4 2 6" xfId="15948" xr:uid="{00000000-0005-0000-0000-000026170000}"/>
    <cellStyle name="SAPBEXchaText 4 2 7" xfId="18573" xr:uid="{00000000-0005-0000-0000-000027170000}"/>
    <cellStyle name="SAPBEXchaText 4 2 8" xfId="22308" xr:uid="{00000000-0005-0000-0000-000028170000}"/>
    <cellStyle name="SAPBEXchaText 4 3" xfId="5650" xr:uid="{00000000-0005-0000-0000-000029170000}"/>
    <cellStyle name="SAPBEXchaText 4 3 2" xfId="37812" xr:uid="{00000000-0005-0000-0000-00002A170000}"/>
    <cellStyle name="SAPBEXchaText 4 4" xfId="7731" xr:uid="{00000000-0005-0000-0000-00002B170000}"/>
    <cellStyle name="SAPBEXchaText 4 5" xfId="6636" xr:uid="{00000000-0005-0000-0000-00002C170000}"/>
    <cellStyle name="SAPBEXchaText 4 6" xfId="10555" xr:uid="{00000000-0005-0000-0000-00002D170000}"/>
    <cellStyle name="SAPBEXchaText 4 7" xfId="15949" xr:uid="{00000000-0005-0000-0000-00002E170000}"/>
    <cellStyle name="SAPBEXchaText 4 8" xfId="18574" xr:uid="{00000000-0005-0000-0000-00002F170000}"/>
    <cellStyle name="SAPBEXchaText 4 9" xfId="22167" xr:uid="{00000000-0005-0000-0000-000030170000}"/>
    <cellStyle name="SAPBEXchaText 5" xfId="596" xr:uid="{00000000-0005-0000-0000-000031170000}"/>
    <cellStyle name="SAPBEXchaText 5 10" xfId="4992" xr:uid="{00000000-0005-0000-0000-000032170000}"/>
    <cellStyle name="SAPBEXchaText 5 11" xfId="37942" xr:uid="{00000000-0005-0000-0000-000033170000}"/>
    <cellStyle name="SAPBEXchaText 5 2" xfId="597" xr:uid="{00000000-0005-0000-0000-000034170000}"/>
    <cellStyle name="SAPBEXchaText 5 2 2" xfId="5647" xr:uid="{00000000-0005-0000-0000-000035170000}"/>
    <cellStyle name="SAPBEXchaText 5 2 2 2" xfId="22755" xr:uid="{00000000-0005-0000-0000-000036170000}"/>
    <cellStyle name="SAPBEXchaText 5 2 3" xfId="7728" xr:uid="{00000000-0005-0000-0000-000037170000}"/>
    <cellStyle name="SAPBEXchaText 5 2 3 2" xfId="23803" xr:uid="{00000000-0005-0000-0000-000038170000}"/>
    <cellStyle name="SAPBEXchaText 5 2 4" xfId="6649" xr:uid="{00000000-0005-0000-0000-000039170000}"/>
    <cellStyle name="SAPBEXchaText 5 2 4 2" xfId="23157" xr:uid="{00000000-0005-0000-0000-00003A170000}"/>
    <cellStyle name="SAPBEXchaText 5 2 5" xfId="13025" xr:uid="{00000000-0005-0000-0000-00003B170000}"/>
    <cellStyle name="SAPBEXchaText 5 2 5 2" xfId="28824" xr:uid="{00000000-0005-0000-0000-00003C170000}"/>
    <cellStyle name="SAPBEXchaText 5 2 6" xfId="15946" xr:uid="{00000000-0005-0000-0000-00003D170000}"/>
    <cellStyle name="SAPBEXchaText 5 2 6 2" xfId="31120" xr:uid="{00000000-0005-0000-0000-00003E170000}"/>
    <cellStyle name="SAPBEXchaText 5 2 7" xfId="18571" xr:uid="{00000000-0005-0000-0000-00003F170000}"/>
    <cellStyle name="SAPBEXchaText 5 2 7 2" xfId="33540" xr:uid="{00000000-0005-0000-0000-000040170000}"/>
    <cellStyle name="SAPBEXchaText 5 2 8" xfId="4993" xr:uid="{00000000-0005-0000-0000-000041170000}"/>
    <cellStyle name="SAPBEXchaText 5 2 9" xfId="37943" xr:uid="{00000000-0005-0000-0000-000042170000}"/>
    <cellStyle name="SAPBEXchaText 5 3" xfId="598" xr:uid="{00000000-0005-0000-0000-000043170000}"/>
    <cellStyle name="SAPBEXchaText 5 3 2" xfId="5646" xr:uid="{00000000-0005-0000-0000-000044170000}"/>
    <cellStyle name="SAPBEXchaText 5 3 2 2" xfId="22754" xr:uid="{00000000-0005-0000-0000-000045170000}"/>
    <cellStyle name="SAPBEXchaText 5 3 3" xfId="7727" xr:uid="{00000000-0005-0000-0000-000046170000}"/>
    <cellStyle name="SAPBEXchaText 5 3 3 2" xfId="23802" xr:uid="{00000000-0005-0000-0000-000047170000}"/>
    <cellStyle name="SAPBEXchaText 5 3 4" xfId="7059" xr:uid="{00000000-0005-0000-0000-000048170000}"/>
    <cellStyle name="SAPBEXchaText 5 3 4 2" xfId="23401" xr:uid="{00000000-0005-0000-0000-000049170000}"/>
    <cellStyle name="SAPBEXchaText 5 3 5" xfId="13507" xr:uid="{00000000-0005-0000-0000-00004A170000}"/>
    <cellStyle name="SAPBEXchaText 5 3 5 2" xfId="29135" xr:uid="{00000000-0005-0000-0000-00004B170000}"/>
    <cellStyle name="SAPBEXchaText 5 3 6" xfId="15945" xr:uid="{00000000-0005-0000-0000-00004C170000}"/>
    <cellStyle name="SAPBEXchaText 5 3 6 2" xfId="31119" xr:uid="{00000000-0005-0000-0000-00004D170000}"/>
    <cellStyle name="SAPBEXchaText 5 3 7" xfId="18570" xr:uid="{00000000-0005-0000-0000-00004E170000}"/>
    <cellStyle name="SAPBEXchaText 5 3 7 2" xfId="33539" xr:uid="{00000000-0005-0000-0000-00004F170000}"/>
    <cellStyle name="SAPBEXchaText 5 3 8" xfId="4994" xr:uid="{00000000-0005-0000-0000-000050170000}"/>
    <cellStyle name="SAPBEXchaText 5 3 9" xfId="37944" xr:uid="{00000000-0005-0000-0000-000051170000}"/>
    <cellStyle name="SAPBEXchaText 5 4" xfId="5648" xr:uid="{00000000-0005-0000-0000-000052170000}"/>
    <cellStyle name="SAPBEXchaText 5 4 2" xfId="22756" xr:uid="{00000000-0005-0000-0000-000053170000}"/>
    <cellStyle name="SAPBEXchaText 5 5" xfId="7729" xr:uid="{00000000-0005-0000-0000-000054170000}"/>
    <cellStyle name="SAPBEXchaText 5 5 2" xfId="23804" xr:uid="{00000000-0005-0000-0000-000055170000}"/>
    <cellStyle name="SAPBEXchaText 5 6" xfId="7061" xr:uid="{00000000-0005-0000-0000-000056170000}"/>
    <cellStyle name="SAPBEXchaText 5 6 2" xfId="23402" xr:uid="{00000000-0005-0000-0000-000057170000}"/>
    <cellStyle name="SAPBEXchaText 5 7" xfId="6733" xr:uid="{00000000-0005-0000-0000-000058170000}"/>
    <cellStyle name="SAPBEXchaText 5 7 2" xfId="23215" xr:uid="{00000000-0005-0000-0000-000059170000}"/>
    <cellStyle name="SAPBEXchaText 5 8" xfId="15947" xr:uid="{00000000-0005-0000-0000-00005A170000}"/>
    <cellStyle name="SAPBEXchaText 5 8 2" xfId="31121" xr:uid="{00000000-0005-0000-0000-00005B170000}"/>
    <cellStyle name="SAPBEXchaText 5 9" xfId="18572" xr:uid="{00000000-0005-0000-0000-00005C170000}"/>
    <cellStyle name="SAPBEXchaText 5 9 2" xfId="33541" xr:uid="{00000000-0005-0000-0000-00005D170000}"/>
    <cellStyle name="SAPBEXchaText 6" xfId="599" xr:uid="{00000000-0005-0000-0000-00005E170000}"/>
    <cellStyle name="SAPBEXchaText 6 2" xfId="600" xr:uid="{00000000-0005-0000-0000-00005F170000}"/>
    <cellStyle name="SAPBEXchaText 6 2 2" xfId="5644" xr:uid="{00000000-0005-0000-0000-000060170000}"/>
    <cellStyle name="SAPBEXchaText 6 2 2 2" xfId="37065" xr:uid="{00000000-0005-0000-0000-000061170000}"/>
    <cellStyle name="SAPBEXchaText 6 2 3" xfId="7725" xr:uid="{00000000-0005-0000-0000-000062170000}"/>
    <cellStyle name="SAPBEXchaText 6 2 4" xfId="6635" xr:uid="{00000000-0005-0000-0000-000063170000}"/>
    <cellStyle name="SAPBEXchaText 6 2 5" xfId="15371" xr:uid="{00000000-0005-0000-0000-000064170000}"/>
    <cellStyle name="SAPBEXchaText 6 2 6" xfId="15943" xr:uid="{00000000-0005-0000-0000-000065170000}"/>
    <cellStyle name="SAPBEXchaText 6 2 7" xfId="18568" xr:uid="{00000000-0005-0000-0000-000066170000}"/>
    <cellStyle name="SAPBEXchaText 6 2 8" xfId="22310" xr:uid="{00000000-0005-0000-0000-000067170000}"/>
    <cellStyle name="SAPBEXchaText 6 3" xfId="5645" xr:uid="{00000000-0005-0000-0000-000068170000}"/>
    <cellStyle name="SAPBEXchaText 6 3 2" xfId="37208" xr:uid="{00000000-0005-0000-0000-000069170000}"/>
    <cellStyle name="SAPBEXchaText 6 4" xfId="7726" xr:uid="{00000000-0005-0000-0000-00006A170000}"/>
    <cellStyle name="SAPBEXchaText 6 5" xfId="13305" xr:uid="{00000000-0005-0000-0000-00006B170000}"/>
    <cellStyle name="SAPBEXchaText 6 6" xfId="5713" xr:uid="{00000000-0005-0000-0000-00006C170000}"/>
    <cellStyle name="SAPBEXchaText 6 7" xfId="15944" xr:uid="{00000000-0005-0000-0000-00006D170000}"/>
    <cellStyle name="SAPBEXchaText 6 8" xfId="18569" xr:uid="{00000000-0005-0000-0000-00006E170000}"/>
    <cellStyle name="SAPBEXchaText 6 9" xfId="22309" xr:uid="{00000000-0005-0000-0000-00006F170000}"/>
    <cellStyle name="SAPBEXchaText 7" xfId="601" xr:uid="{00000000-0005-0000-0000-000070170000}"/>
    <cellStyle name="SAPBEXchaText 7 2" xfId="602" xr:uid="{00000000-0005-0000-0000-000071170000}"/>
    <cellStyle name="SAPBEXchaText 7 2 2" xfId="5642" xr:uid="{00000000-0005-0000-0000-000072170000}"/>
    <cellStyle name="SAPBEXchaText 7 2 2 2" xfId="37207" xr:uid="{00000000-0005-0000-0000-000073170000}"/>
    <cellStyle name="SAPBEXchaText 7 2 3" xfId="7723" xr:uid="{00000000-0005-0000-0000-000074170000}"/>
    <cellStyle name="SAPBEXchaText 7 2 4" xfId="15457" xr:uid="{00000000-0005-0000-0000-000075170000}"/>
    <cellStyle name="SAPBEXchaText 7 2 5" xfId="14249" xr:uid="{00000000-0005-0000-0000-000076170000}"/>
    <cellStyle name="SAPBEXchaText 7 2 6" xfId="15941" xr:uid="{00000000-0005-0000-0000-000077170000}"/>
    <cellStyle name="SAPBEXchaText 7 2 7" xfId="18566" xr:uid="{00000000-0005-0000-0000-000078170000}"/>
    <cellStyle name="SAPBEXchaText 7 2 8" xfId="22312" xr:uid="{00000000-0005-0000-0000-000079170000}"/>
    <cellStyle name="SAPBEXchaText 7 3" xfId="5643" xr:uid="{00000000-0005-0000-0000-00007A170000}"/>
    <cellStyle name="SAPBEXchaText 7 3 2" xfId="37064" xr:uid="{00000000-0005-0000-0000-00007B170000}"/>
    <cellStyle name="SAPBEXchaText 7 4" xfId="7724" xr:uid="{00000000-0005-0000-0000-00007C170000}"/>
    <cellStyle name="SAPBEXchaText 7 5" xfId="13306" xr:uid="{00000000-0005-0000-0000-00007D170000}"/>
    <cellStyle name="SAPBEXchaText 7 6" xfId="7781" xr:uid="{00000000-0005-0000-0000-00007E170000}"/>
    <cellStyle name="SAPBEXchaText 7 7" xfId="15942" xr:uid="{00000000-0005-0000-0000-00007F170000}"/>
    <cellStyle name="SAPBEXchaText 7 8" xfId="18567" xr:uid="{00000000-0005-0000-0000-000080170000}"/>
    <cellStyle name="SAPBEXchaText 7 9" xfId="22311" xr:uid="{00000000-0005-0000-0000-000081170000}"/>
    <cellStyle name="SAPBEXchaText 8" xfId="603" xr:uid="{00000000-0005-0000-0000-000082170000}"/>
    <cellStyle name="SAPBEXchaText 8 2" xfId="604" xr:uid="{00000000-0005-0000-0000-000083170000}"/>
    <cellStyle name="SAPBEXchaText 8 2 2" xfId="5640" xr:uid="{00000000-0005-0000-0000-000084170000}"/>
    <cellStyle name="SAPBEXchaText 8 2 2 2" xfId="37205" xr:uid="{00000000-0005-0000-0000-000085170000}"/>
    <cellStyle name="SAPBEXchaText 8 2 3" xfId="7721" xr:uid="{00000000-0005-0000-0000-000086170000}"/>
    <cellStyle name="SAPBEXchaText 8 2 4" xfId="6632" xr:uid="{00000000-0005-0000-0000-000087170000}"/>
    <cellStyle name="SAPBEXchaText 8 2 5" xfId="13506" xr:uid="{00000000-0005-0000-0000-000088170000}"/>
    <cellStyle name="SAPBEXchaText 8 2 6" xfId="15939" xr:uid="{00000000-0005-0000-0000-000089170000}"/>
    <cellStyle name="SAPBEXchaText 8 2 7" xfId="18564" xr:uid="{00000000-0005-0000-0000-00008A170000}"/>
    <cellStyle name="SAPBEXchaText 8 2 8" xfId="22314" xr:uid="{00000000-0005-0000-0000-00008B170000}"/>
    <cellStyle name="SAPBEXchaText 8 3" xfId="5641" xr:uid="{00000000-0005-0000-0000-00008C170000}"/>
    <cellStyle name="SAPBEXchaText 8 3 2" xfId="37206" xr:uid="{00000000-0005-0000-0000-00008D170000}"/>
    <cellStyle name="SAPBEXchaText 8 4" xfId="7722" xr:uid="{00000000-0005-0000-0000-00008E170000}"/>
    <cellStyle name="SAPBEXchaText 8 5" xfId="6723" xr:uid="{00000000-0005-0000-0000-00008F170000}"/>
    <cellStyle name="SAPBEXchaText 8 6" xfId="15485" xr:uid="{00000000-0005-0000-0000-000090170000}"/>
    <cellStyle name="SAPBEXchaText 8 7" xfId="15940" xr:uid="{00000000-0005-0000-0000-000091170000}"/>
    <cellStyle name="SAPBEXchaText 8 8" xfId="18565" xr:uid="{00000000-0005-0000-0000-000092170000}"/>
    <cellStyle name="SAPBEXchaText 8 9" xfId="22313" xr:uid="{00000000-0005-0000-0000-000093170000}"/>
    <cellStyle name="SAPBEXchaText 9" xfId="605" xr:uid="{00000000-0005-0000-0000-000094170000}"/>
    <cellStyle name="SAPBEXchaText_(chuck) OpEx On-going GRC Forecast Sum 4-20-10" xfId="2739" xr:uid="{00000000-0005-0000-0000-000095170000}"/>
    <cellStyle name="SAPBEXexcBad" xfId="71" xr:uid="{00000000-0005-0000-0000-000096170000}"/>
    <cellStyle name="SAPBEXexcBad7" xfId="72" xr:uid="{00000000-0005-0000-0000-000097170000}"/>
    <cellStyle name="SAPBEXexcBad7 10" xfId="606" xr:uid="{00000000-0005-0000-0000-000098170000}"/>
    <cellStyle name="SAPBEXexcBad7 10 10" xfId="22315" xr:uid="{00000000-0005-0000-0000-000099170000}"/>
    <cellStyle name="SAPBEXexcBad7 10 2" xfId="2740" xr:uid="{00000000-0005-0000-0000-00009A170000}"/>
    <cellStyle name="SAPBEXexcBad7 10 2 2" xfId="7912" xr:uid="{00000000-0005-0000-0000-00009B170000}"/>
    <cellStyle name="SAPBEXexcBad7 10 2 2 2" xfId="23942" xr:uid="{00000000-0005-0000-0000-00009C170000}"/>
    <cellStyle name="SAPBEXexcBad7 10 2 3" xfId="10739" xr:uid="{00000000-0005-0000-0000-00009D170000}"/>
    <cellStyle name="SAPBEXexcBad7 10 2 3 2" xfId="26607" xr:uid="{00000000-0005-0000-0000-00009E170000}"/>
    <cellStyle name="SAPBEXexcBad7 10 2 4" xfId="13523" xr:uid="{00000000-0005-0000-0000-00009F170000}"/>
    <cellStyle name="SAPBEXexcBad7 10 2 4 2" xfId="29148" xr:uid="{00000000-0005-0000-0000-0000A0170000}"/>
    <cellStyle name="SAPBEXexcBad7 10 2 5" xfId="16091" xr:uid="{00000000-0005-0000-0000-0000A1170000}"/>
    <cellStyle name="SAPBEXexcBad7 10 2 5 2" xfId="31230" xr:uid="{00000000-0005-0000-0000-0000A2170000}"/>
    <cellStyle name="SAPBEXexcBad7 10 2 6" xfId="18703" xr:uid="{00000000-0005-0000-0000-0000A3170000}"/>
    <cellStyle name="SAPBEXexcBad7 10 2 6 2" xfId="33651" xr:uid="{00000000-0005-0000-0000-0000A4170000}"/>
    <cellStyle name="SAPBEXexcBad7 10 2 7" xfId="21011" xr:uid="{00000000-0005-0000-0000-0000A5170000}"/>
    <cellStyle name="SAPBEXexcBad7 10 2 7 2" xfId="35937" xr:uid="{00000000-0005-0000-0000-0000A6170000}"/>
    <cellStyle name="SAPBEXexcBad7 10 2 8" xfId="6170" xr:uid="{00000000-0005-0000-0000-0000A7170000}"/>
    <cellStyle name="SAPBEXexcBad7 10 3" xfId="4778" xr:uid="{00000000-0005-0000-0000-0000A8170000}"/>
    <cellStyle name="SAPBEXexcBad7 10 3 2" xfId="9933" xr:uid="{00000000-0005-0000-0000-0000A9170000}"/>
    <cellStyle name="SAPBEXexcBad7 10 3 2 2" xfId="25924" xr:uid="{00000000-0005-0000-0000-0000AA170000}"/>
    <cellStyle name="SAPBEXexcBad7 10 3 3" xfId="12751" xr:uid="{00000000-0005-0000-0000-0000AB170000}"/>
    <cellStyle name="SAPBEXexcBad7 10 3 3 2" xfId="28595" xr:uid="{00000000-0005-0000-0000-0000AC170000}"/>
    <cellStyle name="SAPBEXexcBad7 10 3 4" xfId="15214" xr:uid="{00000000-0005-0000-0000-0000AD170000}"/>
    <cellStyle name="SAPBEXexcBad7 10 3 4 2" xfId="30627" xr:uid="{00000000-0005-0000-0000-0000AE170000}"/>
    <cellStyle name="SAPBEXexcBad7 10 3 5" xfId="18074" xr:uid="{00000000-0005-0000-0000-0000AF170000}"/>
    <cellStyle name="SAPBEXexcBad7 10 3 5 2" xfId="33190" xr:uid="{00000000-0005-0000-0000-0000B0170000}"/>
    <cellStyle name="SAPBEXexcBad7 10 3 6" xfId="20682" xr:uid="{00000000-0005-0000-0000-0000B1170000}"/>
    <cellStyle name="SAPBEXexcBad7 10 3 6 2" xfId="35619" xr:uid="{00000000-0005-0000-0000-0000B2170000}"/>
    <cellStyle name="SAPBEXexcBad7 10 3 7" xfId="7454" xr:uid="{00000000-0005-0000-0000-0000B3170000}"/>
    <cellStyle name="SAPBEXexcBad7 10 3 7 2" xfId="23640" xr:uid="{00000000-0005-0000-0000-0000B4170000}"/>
    <cellStyle name="SAPBEXexcBad7 10 4" xfId="5638" xr:uid="{00000000-0005-0000-0000-0000B5170000}"/>
    <cellStyle name="SAPBEXexcBad7 10 4 2" xfId="37204" xr:uid="{00000000-0005-0000-0000-0000B6170000}"/>
    <cellStyle name="SAPBEXexcBad7 10 5" xfId="7719" xr:uid="{00000000-0005-0000-0000-0000B7170000}"/>
    <cellStyle name="SAPBEXexcBad7 10 6" xfId="7058" xr:uid="{00000000-0005-0000-0000-0000B8170000}"/>
    <cellStyle name="SAPBEXexcBad7 10 7" xfId="15372" xr:uid="{00000000-0005-0000-0000-0000B9170000}"/>
    <cellStyle name="SAPBEXexcBad7 10 8" xfId="15938" xr:uid="{00000000-0005-0000-0000-0000BA170000}"/>
    <cellStyle name="SAPBEXexcBad7 10 9" xfId="18563" xr:uid="{00000000-0005-0000-0000-0000BB170000}"/>
    <cellStyle name="SAPBEXexcBad7 11" xfId="1783" xr:uid="{00000000-0005-0000-0000-0000BC170000}"/>
    <cellStyle name="SAPBEXexcBad7 11 10" xfId="23013" xr:uid="{00000000-0005-0000-0000-0000BD170000}"/>
    <cellStyle name="SAPBEXexcBad7 11 2" xfId="2741" xr:uid="{00000000-0005-0000-0000-0000BE170000}"/>
    <cellStyle name="SAPBEXexcBad7 11 2 2" xfId="7913" xr:uid="{00000000-0005-0000-0000-0000BF170000}"/>
    <cellStyle name="SAPBEXexcBad7 11 2 2 2" xfId="23943" xr:uid="{00000000-0005-0000-0000-0000C0170000}"/>
    <cellStyle name="SAPBEXexcBad7 11 2 3" xfId="10740" xr:uid="{00000000-0005-0000-0000-0000C1170000}"/>
    <cellStyle name="SAPBEXexcBad7 11 2 3 2" xfId="26608" xr:uid="{00000000-0005-0000-0000-0000C2170000}"/>
    <cellStyle name="SAPBEXexcBad7 11 2 4" xfId="13190" xr:uid="{00000000-0005-0000-0000-0000C3170000}"/>
    <cellStyle name="SAPBEXexcBad7 11 2 4 2" xfId="28969" xr:uid="{00000000-0005-0000-0000-0000C4170000}"/>
    <cellStyle name="SAPBEXexcBad7 11 2 5" xfId="16092" xr:uid="{00000000-0005-0000-0000-0000C5170000}"/>
    <cellStyle name="SAPBEXexcBad7 11 2 5 2" xfId="31231" xr:uid="{00000000-0005-0000-0000-0000C6170000}"/>
    <cellStyle name="SAPBEXexcBad7 11 2 6" xfId="18704" xr:uid="{00000000-0005-0000-0000-0000C7170000}"/>
    <cellStyle name="SAPBEXexcBad7 11 2 6 2" xfId="33652" xr:uid="{00000000-0005-0000-0000-0000C8170000}"/>
    <cellStyle name="SAPBEXexcBad7 11 2 7" xfId="21012" xr:uid="{00000000-0005-0000-0000-0000C9170000}"/>
    <cellStyle name="SAPBEXexcBad7 11 2 7 2" xfId="35938" xr:uid="{00000000-0005-0000-0000-0000CA170000}"/>
    <cellStyle name="SAPBEXexcBad7 11 2 8" xfId="6171" xr:uid="{00000000-0005-0000-0000-0000CB170000}"/>
    <cellStyle name="SAPBEXexcBad7 11 3" xfId="4777" xr:uid="{00000000-0005-0000-0000-0000CC170000}"/>
    <cellStyle name="SAPBEXexcBad7 11 3 2" xfId="9932" xr:uid="{00000000-0005-0000-0000-0000CD170000}"/>
    <cellStyle name="SAPBEXexcBad7 11 3 2 2" xfId="25923" xr:uid="{00000000-0005-0000-0000-0000CE170000}"/>
    <cellStyle name="SAPBEXexcBad7 11 3 3" xfId="12750" xr:uid="{00000000-0005-0000-0000-0000CF170000}"/>
    <cellStyle name="SAPBEXexcBad7 11 3 3 2" xfId="28594" xr:uid="{00000000-0005-0000-0000-0000D0170000}"/>
    <cellStyle name="SAPBEXexcBad7 11 3 4" xfId="13655" xr:uid="{00000000-0005-0000-0000-0000D1170000}"/>
    <cellStyle name="SAPBEXexcBad7 11 3 4 2" xfId="29276" xr:uid="{00000000-0005-0000-0000-0000D2170000}"/>
    <cellStyle name="SAPBEXexcBad7 11 3 5" xfId="18073" xr:uid="{00000000-0005-0000-0000-0000D3170000}"/>
    <cellStyle name="SAPBEXexcBad7 11 3 5 2" xfId="33189" xr:uid="{00000000-0005-0000-0000-0000D4170000}"/>
    <cellStyle name="SAPBEXexcBad7 11 3 6" xfId="20681" xr:uid="{00000000-0005-0000-0000-0000D5170000}"/>
    <cellStyle name="SAPBEXexcBad7 11 3 6 2" xfId="35618" xr:uid="{00000000-0005-0000-0000-0000D6170000}"/>
    <cellStyle name="SAPBEXexcBad7 11 3 7" xfId="5886" xr:uid="{00000000-0005-0000-0000-0000D7170000}"/>
    <cellStyle name="SAPBEXexcBad7 11 3 7 2" xfId="22879" xr:uid="{00000000-0005-0000-0000-0000D8170000}"/>
    <cellStyle name="SAPBEXexcBad7 11 4" xfId="7071" xr:uid="{00000000-0005-0000-0000-0000D9170000}"/>
    <cellStyle name="SAPBEXexcBad7 11 4 2" xfId="37832" xr:uid="{00000000-0005-0000-0000-0000DA170000}"/>
    <cellStyle name="SAPBEXexcBad7 11 5" xfId="6536" xr:uid="{00000000-0005-0000-0000-0000DB170000}"/>
    <cellStyle name="SAPBEXexcBad7 11 6" xfId="7565" xr:uid="{00000000-0005-0000-0000-0000DC170000}"/>
    <cellStyle name="SAPBEXexcBad7 11 7" xfId="13402" xr:uid="{00000000-0005-0000-0000-0000DD170000}"/>
    <cellStyle name="SAPBEXexcBad7 11 8" xfId="15799" xr:uid="{00000000-0005-0000-0000-0000DE170000}"/>
    <cellStyle name="SAPBEXexcBad7 11 9" xfId="13426" xr:uid="{00000000-0005-0000-0000-0000DF170000}"/>
    <cellStyle name="SAPBEXexcBad7 12" xfId="2742" xr:uid="{00000000-0005-0000-0000-0000E0170000}"/>
    <cellStyle name="SAPBEXexcBad7 12 2" xfId="4776" xr:uid="{00000000-0005-0000-0000-0000E1170000}"/>
    <cellStyle name="SAPBEXexcBad7 12 2 2" xfId="9931" xr:uid="{00000000-0005-0000-0000-0000E2170000}"/>
    <cellStyle name="SAPBEXexcBad7 12 2 2 2" xfId="25922" xr:uid="{00000000-0005-0000-0000-0000E3170000}"/>
    <cellStyle name="SAPBEXexcBad7 12 2 3" xfId="12749" xr:uid="{00000000-0005-0000-0000-0000E4170000}"/>
    <cellStyle name="SAPBEXexcBad7 12 2 3 2" xfId="28593" xr:uid="{00000000-0005-0000-0000-0000E5170000}"/>
    <cellStyle name="SAPBEXexcBad7 12 2 4" xfId="10480" xr:uid="{00000000-0005-0000-0000-0000E6170000}"/>
    <cellStyle name="SAPBEXexcBad7 12 2 4 2" xfId="26402" xr:uid="{00000000-0005-0000-0000-0000E7170000}"/>
    <cellStyle name="SAPBEXexcBad7 12 2 5" xfId="18072" xr:uid="{00000000-0005-0000-0000-0000E8170000}"/>
    <cellStyle name="SAPBEXexcBad7 12 2 5 2" xfId="33188" xr:uid="{00000000-0005-0000-0000-0000E9170000}"/>
    <cellStyle name="SAPBEXexcBad7 12 2 6" xfId="20680" xr:uid="{00000000-0005-0000-0000-0000EA170000}"/>
    <cellStyle name="SAPBEXexcBad7 12 2 6 2" xfId="35617" xr:uid="{00000000-0005-0000-0000-0000EB170000}"/>
    <cellStyle name="SAPBEXexcBad7 12 2 7" xfId="18456" xr:uid="{00000000-0005-0000-0000-0000EC170000}"/>
    <cellStyle name="SAPBEXexcBad7 12 2 7 2" xfId="33492" xr:uid="{00000000-0005-0000-0000-0000ED170000}"/>
    <cellStyle name="SAPBEXexcBad7 12 3" xfId="7914" xr:uid="{00000000-0005-0000-0000-0000EE170000}"/>
    <cellStyle name="SAPBEXexcBad7 12 3 2" xfId="23944" xr:uid="{00000000-0005-0000-0000-0000EF170000}"/>
    <cellStyle name="SAPBEXexcBad7 12 4" xfId="10741" xr:uid="{00000000-0005-0000-0000-0000F0170000}"/>
    <cellStyle name="SAPBEXexcBad7 12 4 2" xfId="26609" xr:uid="{00000000-0005-0000-0000-0000F1170000}"/>
    <cellStyle name="SAPBEXexcBad7 12 5" xfId="15358" xr:uid="{00000000-0005-0000-0000-0000F2170000}"/>
    <cellStyle name="SAPBEXexcBad7 12 5 2" xfId="30767" xr:uid="{00000000-0005-0000-0000-0000F3170000}"/>
    <cellStyle name="SAPBEXexcBad7 12 6" xfId="16093" xr:uid="{00000000-0005-0000-0000-0000F4170000}"/>
    <cellStyle name="SAPBEXexcBad7 12 6 2" xfId="31232" xr:uid="{00000000-0005-0000-0000-0000F5170000}"/>
    <cellStyle name="SAPBEXexcBad7 12 7" xfId="18705" xr:uid="{00000000-0005-0000-0000-0000F6170000}"/>
    <cellStyle name="SAPBEXexcBad7 12 7 2" xfId="33653" xr:uid="{00000000-0005-0000-0000-0000F7170000}"/>
    <cellStyle name="SAPBEXexcBad7 13" xfId="2743" xr:uid="{00000000-0005-0000-0000-0000F8170000}"/>
    <cellStyle name="SAPBEXexcBad7 13 2" xfId="4775" xr:uid="{00000000-0005-0000-0000-0000F9170000}"/>
    <cellStyle name="SAPBEXexcBad7 13 2 2" xfId="9930" xr:uid="{00000000-0005-0000-0000-0000FA170000}"/>
    <cellStyle name="SAPBEXexcBad7 13 2 2 2" xfId="25921" xr:uid="{00000000-0005-0000-0000-0000FB170000}"/>
    <cellStyle name="SAPBEXexcBad7 13 2 3" xfId="12748" xr:uid="{00000000-0005-0000-0000-0000FC170000}"/>
    <cellStyle name="SAPBEXexcBad7 13 2 3 2" xfId="28592" xr:uid="{00000000-0005-0000-0000-0000FD170000}"/>
    <cellStyle name="SAPBEXexcBad7 13 2 4" xfId="10481" xr:uid="{00000000-0005-0000-0000-0000FE170000}"/>
    <cellStyle name="SAPBEXexcBad7 13 2 4 2" xfId="26403" xr:uid="{00000000-0005-0000-0000-0000FF170000}"/>
    <cellStyle name="SAPBEXexcBad7 13 2 5" xfId="18071" xr:uid="{00000000-0005-0000-0000-000000180000}"/>
    <cellStyle name="SAPBEXexcBad7 13 2 5 2" xfId="33187" xr:uid="{00000000-0005-0000-0000-000001180000}"/>
    <cellStyle name="SAPBEXexcBad7 13 2 6" xfId="20679" xr:uid="{00000000-0005-0000-0000-000002180000}"/>
    <cellStyle name="SAPBEXexcBad7 13 2 6 2" xfId="35616" xr:uid="{00000000-0005-0000-0000-000003180000}"/>
    <cellStyle name="SAPBEXexcBad7 13 2 7" xfId="6958" xr:uid="{00000000-0005-0000-0000-000004180000}"/>
    <cellStyle name="SAPBEXexcBad7 13 2 7 2" xfId="23357" xr:uid="{00000000-0005-0000-0000-000005180000}"/>
    <cellStyle name="SAPBEXexcBad7 13 3" xfId="7915" xr:uid="{00000000-0005-0000-0000-000006180000}"/>
    <cellStyle name="SAPBEXexcBad7 13 3 2" xfId="23945" xr:uid="{00000000-0005-0000-0000-000007180000}"/>
    <cellStyle name="SAPBEXexcBad7 13 4" xfId="10742" xr:uid="{00000000-0005-0000-0000-000008180000}"/>
    <cellStyle name="SAPBEXexcBad7 13 4 2" xfId="26610" xr:uid="{00000000-0005-0000-0000-000009180000}"/>
    <cellStyle name="SAPBEXexcBad7 13 5" xfId="13189" xr:uid="{00000000-0005-0000-0000-00000A180000}"/>
    <cellStyle name="SAPBEXexcBad7 13 5 2" xfId="28968" xr:uid="{00000000-0005-0000-0000-00000B180000}"/>
    <cellStyle name="SAPBEXexcBad7 13 6" xfId="16094" xr:uid="{00000000-0005-0000-0000-00000C180000}"/>
    <cellStyle name="SAPBEXexcBad7 13 6 2" xfId="31233" xr:uid="{00000000-0005-0000-0000-00000D180000}"/>
    <cellStyle name="SAPBEXexcBad7 13 7" xfId="18706" xr:uid="{00000000-0005-0000-0000-00000E180000}"/>
    <cellStyle name="SAPBEXexcBad7 13 7 2" xfId="33654" xr:uid="{00000000-0005-0000-0000-00000F180000}"/>
    <cellStyle name="SAPBEXexcBad7 14" xfId="2744" xr:uid="{00000000-0005-0000-0000-000010180000}"/>
    <cellStyle name="SAPBEXexcBad7 14 2" xfId="4774" xr:uid="{00000000-0005-0000-0000-000011180000}"/>
    <cellStyle name="SAPBEXexcBad7 14 2 2" xfId="9929" xr:uid="{00000000-0005-0000-0000-000012180000}"/>
    <cellStyle name="SAPBEXexcBad7 14 2 2 2" xfId="25920" xr:uid="{00000000-0005-0000-0000-000013180000}"/>
    <cellStyle name="SAPBEXexcBad7 14 2 3" xfId="12747" xr:uid="{00000000-0005-0000-0000-000014180000}"/>
    <cellStyle name="SAPBEXexcBad7 14 2 3 2" xfId="28591" xr:uid="{00000000-0005-0000-0000-000015180000}"/>
    <cellStyle name="SAPBEXexcBad7 14 2 4" xfId="15216" xr:uid="{00000000-0005-0000-0000-000016180000}"/>
    <cellStyle name="SAPBEXexcBad7 14 2 4 2" xfId="30629" xr:uid="{00000000-0005-0000-0000-000017180000}"/>
    <cellStyle name="SAPBEXexcBad7 14 2 5" xfId="18070" xr:uid="{00000000-0005-0000-0000-000018180000}"/>
    <cellStyle name="SAPBEXexcBad7 14 2 5 2" xfId="33186" xr:uid="{00000000-0005-0000-0000-000019180000}"/>
    <cellStyle name="SAPBEXexcBad7 14 2 6" xfId="20678" xr:uid="{00000000-0005-0000-0000-00001A180000}"/>
    <cellStyle name="SAPBEXexcBad7 14 2 6 2" xfId="35615" xr:uid="{00000000-0005-0000-0000-00001B180000}"/>
    <cellStyle name="SAPBEXexcBad7 14 2 7" xfId="10164" xr:uid="{00000000-0005-0000-0000-00001C180000}"/>
    <cellStyle name="SAPBEXexcBad7 14 2 7 2" xfId="26131" xr:uid="{00000000-0005-0000-0000-00001D180000}"/>
    <cellStyle name="SAPBEXexcBad7 14 3" xfId="7916" xr:uid="{00000000-0005-0000-0000-00001E180000}"/>
    <cellStyle name="SAPBEXexcBad7 14 3 2" xfId="23946" xr:uid="{00000000-0005-0000-0000-00001F180000}"/>
    <cellStyle name="SAPBEXexcBad7 14 4" xfId="10743" xr:uid="{00000000-0005-0000-0000-000020180000}"/>
    <cellStyle name="SAPBEXexcBad7 14 4 2" xfId="26611" xr:uid="{00000000-0005-0000-0000-000021180000}"/>
    <cellStyle name="SAPBEXexcBad7 14 5" xfId="13524" xr:uid="{00000000-0005-0000-0000-000022180000}"/>
    <cellStyle name="SAPBEXexcBad7 14 5 2" xfId="29149" xr:uid="{00000000-0005-0000-0000-000023180000}"/>
    <cellStyle name="SAPBEXexcBad7 14 6" xfId="16095" xr:uid="{00000000-0005-0000-0000-000024180000}"/>
    <cellStyle name="SAPBEXexcBad7 14 6 2" xfId="31234" xr:uid="{00000000-0005-0000-0000-000025180000}"/>
    <cellStyle name="SAPBEXexcBad7 14 7" xfId="18707" xr:uid="{00000000-0005-0000-0000-000026180000}"/>
    <cellStyle name="SAPBEXexcBad7 14 7 2" xfId="33655" xr:uid="{00000000-0005-0000-0000-000027180000}"/>
    <cellStyle name="SAPBEXexcBad7 15" xfId="2745" xr:uid="{00000000-0005-0000-0000-000028180000}"/>
    <cellStyle name="SAPBEXexcBad7 15 2" xfId="4773" xr:uid="{00000000-0005-0000-0000-000029180000}"/>
    <cellStyle name="SAPBEXexcBad7 15 2 2" xfId="9928" xr:uid="{00000000-0005-0000-0000-00002A180000}"/>
    <cellStyle name="SAPBEXexcBad7 15 2 2 2" xfId="25919" xr:uid="{00000000-0005-0000-0000-00002B180000}"/>
    <cellStyle name="SAPBEXexcBad7 15 2 3" xfId="12746" xr:uid="{00000000-0005-0000-0000-00002C180000}"/>
    <cellStyle name="SAPBEXexcBad7 15 2 3 2" xfId="28590" xr:uid="{00000000-0005-0000-0000-00002D180000}"/>
    <cellStyle name="SAPBEXexcBad7 15 2 4" xfId="13653" xr:uid="{00000000-0005-0000-0000-00002E180000}"/>
    <cellStyle name="SAPBEXexcBad7 15 2 4 2" xfId="29274" xr:uid="{00000000-0005-0000-0000-00002F180000}"/>
    <cellStyle name="SAPBEXexcBad7 15 2 5" xfId="18069" xr:uid="{00000000-0005-0000-0000-000030180000}"/>
    <cellStyle name="SAPBEXexcBad7 15 2 5 2" xfId="33185" xr:uid="{00000000-0005-0000-0000-000031180000}"/>
    <cellStyle name="SAPBEXexcBad7 15 2 6" xfId="20677" xr:uid="{00000000-0005-0000-0000-000032180000}"/>
    <cellStyle name="SAPBEXexcBad7 15 2 6 2" xfId="35614" xr:uid="{00000000-0005-0000-0000-000033180000}"/>
    <cellStyle name="SAPBEXexcBad7 15 2 7" xfId="13625" xr:uid="{00000000-0005-0000-0000-000034180000}"/>
    <cellStyle name="SAPBEXexcBad7 15 2 7 2" xfId="29247" xr:uid="{00000000-0005-0000-0000-000035180000}"/>
    <cellStyle name="SAPBEXexcBad7 15 3" xfId="7917" xr:uid="{00000000-0005-0000-0000-000036180000}"/>
    <cellStyle name="SAPBEXexcBad7 15 3 2" xfId="23947" xr:uid="{00000000-0005-0000-0000-000037180000}"/>
    <cellStyle name="SAPBEXexcBad7 15 4" xfId="10744" xr:uid="{00000000-0005-0000-0000-000038180000}"/>
    <cellStyle name="SAPBEXexcBad7 15 4 2" xfId="26612" xr:uid="{00000000-0005-0000-0000-000039180000}"/>
    <cellStyle name="SAPBEXexcBad7 15 5" xfId="13188" xr:uid="{00000000-0005-0000-0000-00003A180000}"/>
    <cellStyle name="SAPBEXexcBad7 15 5 2" xfId="28967" xr:uid="{00000000-0005-0000-0000-00003B180000}"/>
    <cellStyle name="SAPBEXexcBad7 15 6" xfId="16096" xr:uid="{00000000-0005-0000-0000-00003C180000}"/>
    <cellStyle name="SAPBEXexcBad7 15 6 2" xfId="31235" xr:uid="{00000000-0005-0000-0000-00003D180000}"/>
    <cellStyle name="SAPBEXexcBad7 15 7" xfId="18708" xr:uid="{00000000-0005-0000-0000-00003E180000}"/>
    <cellStyle name="SAPBEXexcBad7 15 7 2" xfId="33656" xr:uid="{00000000-0005-0000-0000-00003F180000}"/>
    <cellStyle name="SAPBEXexcBad7 16" xfId="2746" xr:uid="{00000000-0005-0000-0000-000040180000}"/>
    <cellStyle name="SAPBEXexcBad7 16 2" xfId="4772" xr:uid="{00000000-0005-0000-0000-000041180000}"/>
    <cellStyle name="SAPBEXexcBad7 16 2 2" xfId="9927" xr:uid="{00000000-0005-0000-0000-000042180000}"/>
    <cellStyle name="SAPBEXexcBad7 16 2 2 2" xfId="25918" xr:uid="{00000000-0005-0000-0000-000043180000}"/>
    <cellStyle name="SAPBEXexcBad7 16 2 3" xfId="12745" xr:uid="{00000000-0005-0000-0000-000044180000}"/>
    <cellStyle name="SAPBEXexcBad7 16 2 3 2" xfId="28589" xr:uid="{00000000-0005-0000-0000-000045180000}"/>
    <cellStyle name="SAPBEXexcBad7 16 2 4" xfId="15215" xr:uid="{00000000-0005-0000-0000-000046180000}"/>
    <cellStyle name="SAPBEXexcBad7 16 2 4 2" xfId="30628" xr:uid="{00000000-0005-0000-0000-000047180000}"/>
    <cellStyle name="SAPBEXexcBad7 16 2 5" xfId="18068" xr:uid="{00000000-0005-0000-0000-000048180000}"/>
    <cellStyle name="SAPBEXexcBad7 16 2 5 2" xfId="33184" xr:uid="{00000000-0005-0000-0000-000049180000}"/>
    <cellStyle name="SAPBEXexcBad7 16 2 6" xfId="20676" xr:uid="{00000000-0005-0000-0000-00004A180000}"/>
    <cellStyle name="SAPBEXexcBad7 16 2 6 2" xfId="35613" xr:uid="{00000000-0005-0000-0000-00004B180000}"/>
    <cellStyle name="SAPBEXexcBad7 16 2 7" xfId="5889" xr:uid="{00000000-0005-0000-0000-00004C180000}"/>
    <cellStyle name="SAPBEXexcBad7 16 2 7 2" xfId="22882" xr:uid="{00000000-0005-0000-0000-00004D180000}"/>
    <cellStyle name="SAPBEXexcBad7 16 3" xfId="7918" xr:uid="{00000000-0005-0000-0000-00004E180000}"/>
    <cellStyle name="SAPBEXexcBad7 16 3 2" xfId="23948" xr:uid="{00000000-0005-0000-0000-00004F180000}"/>
    <cellStyle name="SAPBEXexcBad7 16 4" xfId="10745" xr:uid="{00000000-0005-0000-0000-000050180000}"/>
    <cellStyle name="SAPBEXexcBad7 16 4 2" xfId="26613" xr:uid="{00000000-0005-0000-0000-000051180000}"/>
    <cellStyle name="SAPBEXexcBad7 16 5" xfId="15357" xr:uid="{00000000-0005-0000-0000-000052180000}"/>
    <cellStyle name="SAPBEXexcBad7 16 5 2" xfId="30766" xr:uid="{00000000-0005-0000-0000-000053180000}"/>
    <cellStyle name="SAPBEXexcBad7 16 6" xfId="16097" xr:uid="{00000000-0005-0000-0000-000054180000}"/>
    <cellStyle name="SAPBEXexcBad7 16 6 2" xfId="31236" xr:uid="{00000000-0005-0000-0000-000055180000}"/>
    <cellStyle name="SAPBEXexcBad7 16 7" xfId="18709" xr:uid="{00000000-0005-0000-0000-000056180000}"/>
    <cellStyle name="SAPBEXexcBad7 16 7 2" xfId="33657" xr:uid="{00000000-0005-0000-0000-000057180000}"/>
    <cellStyle name="SAPBEXexcBad7 17" xfId="2747" xr:uid="{00000000-0005-0000-0000-000058180000}"/>
    <cellStyle name="SAPBEXexcBad7 17 2" xfId="4771" xr:uid="{00000000-0005-0000-0000-000059180000}"/>
    <cellStyle name="SAPBEXexcBad7 17 2 2" xfId="9926" xr:uid="{00000000-0005-0000-0000-00005A180000}"/>
    <cellStyle name="SAPBEXexcBad7 17 2 2 2" xfId="25917" xr:uid="{00000000-0005-0000-0000-00005B180000}"/>
    <cellStyle name="SAPBEXexcBad7 17 2 3" xfId="12744" xr:uid="{00000000-0005-0000-0000-00005C180000}"/>
    <cellStyle name="SAPBEXexcBad7 17 2 3 2" xfId="28588" xr:uid="{00000000-0005-0000-0000-00005D180000}"/>
    <cellStyle name="SAPBEXexcBad7 17 2 4" xfId="13654" xr:uid="{00000000-0005-0000-0000-00005E180000}"/>
    <cellStyle name="SAPBEXexcBad7 17 2 4 2" xfId="29275" xr:uid="{00000000-0005-0000-0000-00005F180000}"/>
    <cellStyle name="SAPBEXexcBad7 17 2 5" xfId="18067" xr:uid="{00000000-0005-0000-0000-000060180000}"/>
    <cellStyle name="SAPBEXexcBad7 17 2 5 2" xfId="33183" xr:uid="{00000000-0005-0000-0000-000061180000}"/>
    <cellStyle name="SAPBEXexcBad7 17 2 6" xfId="20675" xr:uid="{00000000-0005-0000-0000-000062180000}"/>
    <cellStyle name="SAPBEXexcBad7 17 2 6 2" xfId="35612" xr:uid="{00000000-0005-0000-0000-000063180000}"/>
    <cellStyle name="SAPBEXexcBad7 17 2 7" xfId="20926" xr:uid="{00000000-0005-0000-0000-000064180000}"/>
    <cellStyle name="SAPBEXexcBad7 17 2 7 2" xfId="35852" xr:uid="{00000000-0005-0000-0000-000065180000}"/>
    <cellStyle name="SAPBEXexcBad7 17 3" xfId="7919" xr:uid="{00000000-0005-0000-0000-000066180000}"/>
    <cellStyle name="SAPBEXexcBad7 17 3 2" xfId="23949" xr:uid="{00000000-0005-0000-0000-000067180000}"/>
    <cellStyle name="SAPBEXexcBad7 17 4" xfId="10746" xr:uid="{00000000-0005-0000-0000-000068180000}"/>
    <cellStyle name="SAPBEXexcBad7 17 4 2" xfId="26614" xr:uid="{00000000-0005-0000-0000-000069180000}"/>
    <cellStyle name="SAPBEXexcBad7 17 5" xfId="13187" xr:uid="{00000000-0005-0000-0000-00006A180000}"/>
    <cellStyle name="SAPBEXexcBad7 17 5 2" xfId="28966" xr:uid="{00000000-0005-0000-0000-00006B180000}"/>
    <cellStyle name="SAPBEXexcBad7 17 6" xfId="16098" xr:uid="{00000000-0005-0000-0000-00006C180000}"/>
    <cellStyle name="SAPBEXexcBad7 17 6 2" xfId="31237" xr:uid="{00000000-0005-0000-0000-00006D180000}"/>
    <cellStyle name="SAPBEXexcBad7 17 7" xfId="18710" xr:uid="{00000000-0005-0000-0000-00006E180000}"/>
    <cellStyle name="SAPBEXexcBad7 17 7 2" xfId="33658" xr:uid="{00000000-0005-0000-0000-00006F180000}"/>
    <cellStyle name="SAPBEXexcBad7 18" xfId="4910" xr:uid="{00000000-0005-0000-0000-000070180000}"/>
    <cellStyle name="SAPBEXexcBad7 18 2" xfId="10065" xr:uid="{00000000-0005-0000-0000-000071180000}"/>
    <cellStyle name="SAPBEXexcBad7 18 2 2" xfId="26047" xr:uid="{00000000-0005-0000-0000-000072180000}"/>
    <cellStyle name="SAPBEXexcBad7 18 3" xfId="12883" xr:uid="{00000000-0005-0000-0000-000073180000}"/>
    <cellStyle name="SAPBEXexcBad7 18 3 2" xfId="28724" xr:uid="{00000000-0005-0000-0000-000074180000}"/>
    <cellStyle name="SAPBEXexcBad7 18 4" xfId="15169" xr:uid="{00000000-0005-0000-0000-000075180000}"/>
    <cellStyle name="SAPBEXexcBad7 18 4 2" xfId="30585" xr:uid="{00000000-0005-0000-0000-000076180000}"/>
    <cellStyle name="SAPBEXexcBad7 18 5" xfId="18204" xr:uid="{00000000-0005-0000-0000-000077180000}"/>
    <cellStyle name="SAPBEXexcBad7 18 5 2" xfId="33310" xr:uid="{00000000-0005-0000-0000-000078180000}"/>
    <cellStyle name="SAPBEXexcBad7 18 6" xfId="20811" xr:uid="{00000000-0005-0000-0000-000079180000}"/>
    <cellStyle name="SAPBEXexcBad7 18 6 2" xfId="35744" xr:uid="{00000000-0005-0000-0000-00007A180000}"/>
    <cellStyle name="SAPBEXexcBad7 18 7" xfId="20957" xr:uid="{00000000-0005-0000-0000-00007B180000}"/>
    <cellStyle name="SAPBEXexcBad7 18 7 2" xfId="35883" xr:uid="{00000000-0005-0000-0000-00007C180000}"/>
    <cellStyle name="SAPBEXexcBad7 19" xfId="6014" xr:uid="{00000000-0005-0000-0000-00007D180000}"/>
    <cellStyle name="SAPBEXexcBad7 19 2" xfId="22979" xr:uid="{00000000-0005-0000-0000-00007E180000}"/>
    <cellStyle name="SAPBEXexcBad7 2" xfId="607" xr:uid="{00000000-0005-0000-0000-00007F180000}"/>
    <cellStyle name="SAPBEXexcBad7 2 10" xfId="6973" xr:uid="{00000000-0005-0000-0000-000080180000}"/>
    <cellStyle name="SAPBEXexcBad7 2 11" xfId="15937" xr:uid="{00000000-0005-0000-0000-000081180000}"/>
    <cellStyle name="SAPBEXexcBad7 2 12" xfId="18562" xr:uid="{00000000-0005-0000-0000-000082180000}"/>
    <cellStyle name="SAPBEXexcBad7 2 13" xfId="22316" xr:uid="{00000000-0005-0000-0000-000083180000}"/>
    <cellStyle name="SAPBEXexcBad7 2 14" xfId="37945" xr:uid="{00000000-0005-0000-0000-000084180000}"/>
    <cellStyle name="SAPBEXexcBad7 2 2" xfId="608" xr:uid="{00000000-0005-0000-0000-000085180000}"/>
    <cellStyle name="SAPBEXexcBad7 2 2 10" xfId="4995" xr:uid="{00000000-0005-0000-0000-000086180000}"/>
    <cellStyle name="SAPBEXexcBad7 2 2 11" xfId="37946" xr:uid="{00000000-0005-0000-0000-000087180000}"/>
    <cellStyle name="SAPBEXexcBad7 2 2 2" xfId="2749" xr:uid="{00000000-0005-0000-0000-000088180000}"/>
    <cellStyle name="SAPBEXexcBad7 2 2 2 2" xfId="7921" xr:uid="{00000000-0005-0000-0000-000089180000}"/>
    <cellStyle name="SAPBEXexcBad7 2 2 2 2 2" xfId="23951" xr:uid="{00000000-0005-0000-0000-00008A180000}"/>
    <cellStyle name="SAPBEXexcBad7 2 2 2 3" xfId="10748" xr:uid="{00000000-0005-0000-0000-00008B180000}"/>
    <cellStyle name="SAPBEXexcBad7 2 2 2 3 2" xfId="26616" xr:uid="{00000000-0005-0000-0000-00008C180000}"/>
    <cellStyle name="SAPBEXexcBad7 2 2 2 4" xfId="13186" xr:uid="{00000000-0005-0000-0000-00008D180000}"/>
    <cellStyle name="SAPBEXexcBad7 2 2 2 4 2" xfId="28965" xr:uid="{00000000-0005-0000-0000-00008E180000}"/>
    <cellStyle name="SAPBEXexcBad7 2 2 2 5" xfId="16100" xr:uid="{00000000-0005-0000-0000-00008F180000}"/>
    <cellStyle name="SAPBEXexcBad7 2 2 2 5 2" xfId="31239" xr:uid="{00000000-0005-0000-0000-000090180000}"/>
    <cellStyle name="SAPBEXexcBad7 2 2 2 6" xfId="18712" xr:uid="{00000000-0005-0000-0000-000091180000}"/>
    <cellStyle name="SAPBEXexcBad7 2 2 2 6 2" xfId="33660" xr:uid="{00000000-0005-0000-0000-000092180000}"/>
    <cellStyle name="SAPBEXexcBad7 2 2 2 7" xfId="21016" xr:uid="{00000000-0005-0000-0000-000093180000}"/>
    <cellStyle name="SAPBEXexcBad7 2 2 2 7 2" xfId="35942" xr:uid="{00000000-0005-0000-0000-000094180000}"/>
    <cellStyle name="SAPBEXexcBad7 2 2 2 8" xfId="6173" xr:uid="{00000000-0005-0000-0000-000095180000}"/>
    <cellStyle name="SAPBEXexcBad7 2 2 3" xfId="4769" xr:uid="{00000000-0005-0000-0000-000096180000}"/>
    <cellStyle name="SAPBEXexcBad7 2 2 3 2" xfId="9924" xr:uid="{00000000-0005-0000-0000-000097180000}"/>
    <cellStyle name="SAPBEXexcBad7 2 2 3 2 2" xfId="25915" xr:uid="{00000000-0005-0000-0000-000098180000}"/>
    <cellStyle name="SAPBEXexcBad7 2 2 3 3" xfId="12742" xr:uid="{00000000-0005-0000-0000-000099180000}"/>
    <cellStyle name="SAPBEXexcBad7 2 2 3 3 2" xfId="28586" xr:uid="{00000000-0005-0000-0000-00009A180000}"/>
    <cellStyle name="SAPBEXexcBad7 2 2 3 4" xfId="10483" xr:uid="{00000000-0005-0000-0000-00009B180000}"/>
    <cellStyle name="SAPBEXexcBad7 2 2 3 4 2" xfId="26405" xr:uid="{00000000-0005-0000-0000-00009C180000}"/>
    <cellStyle name="SAPBEXexcBad7 2 2 3 5" xfId="18065" xr:uid="{00000000-0005-0000-0000-00009D180000}"/>
    <cellStyle name="SAPBEXexcBad7 2 2 3 5 2" xfId="33181" xr:uid="{00000000-0005-0000-0000-00009E180000}"/>
    <cellStyle name="SAPBEXexcBad7 2 2 3 6" xfId="20673" xr:uid="{00000000-0005-0000-0000-00009F180000}"/>
    <cellStyle name="SAPBEXexcBad7 2 2 3 6 2" xfId="35610" xr:uid="{00000000-0005-0000-0000-0000A0180000}"/>
    <cellStyle name="SAPBEXexcBad7 2 2 3 7" xfId="18389" xr:uid="{00000000-0005-0000-0000-0000A1180000}"/>
    <cellStyle name="SAPBEXexcBad7 2 2 3 7 2" xfId="33450" xr:uid="{00000000-0005-0000-0000-0000A2180000}"/>
    <cellStyle name="SAPBEXexcBad7 2 2 4" xfId="5636" xr:uid="{00000000-0005-0000-0000-0000A3180000}"/>
    <cellStyle name="SAPBEXexcBad7 2 2 4 2" xfId="22753" xr:uid="{00000000-0005-0000-0000-0000A4180000}"/>
    <cellStyle name="SAPBEXexcBad7 2 2 5" xfId="7717" xr:uid="{00000000-0005-0000-0000-0000A5180000}"/>
    <cellStyle name="SAPBEXexcBad7 2 2 5 2" xfId="23800" xr:uid="{00000000-0005-0000-0000-0000A6180000}"/>
    <cellStyle name="SAPBEXexcBad7 2 2 6" xfId="6928" xr:uid="{00000000-0005-0000-0000-0000A7180000}"/>
    <cellStyle name="SAPBEXexcBad7 2 2 6 2" xfId="23338" xr:uid="{00000000-0005-0000-0000-0000A8180000}"/>
    <cellStyle name="SAPBEXexcBad7 2 2 7" xfId="14248" xr:uid="{00000000-0005-0000-0000-0000A9180000}"/>
    <cellStyle name="SAPBEXexcBad7 2 2 7 2" xfId="29775" xr:uid="{00000000-0005-0000-0000-0000AA180000}"/>
    <cellStyle name="SAPBEXexcBad7 2 2 8" xfId="15936" xr:uid="{00000000-0005-0000-0000-0000AB180000}"/>
    <cellStyle name="SAPBEXexcBad7 2 2 8 2" xfId="31118" xr:uid="{00000000-0005-0000-0000-0000AC180000}"/>
    <cellStyle name="SAPBEXexcBad7 2 2 9" xfId="18561" xr:uid="{00000000-0005-0000-0000-0000AD180000}"/>
    <cellStyle name="SAPBEXexcBad7 2 2 9 2" xfId="33538" xr:uid="{00000000-0005-0000-0000-0000AE180000}"/>
    <cellStyle name="SAPBEXexcBad7 2 3" xfId="1784" xr:uid="{00000000-0005-0000-0000-0000AF180000}"/>
    <cellStyle name="SAPBEXexcBad7 2 3 2" xfId="7072" xr:uid="{00000000-0005-0000-0000-0000B0180000}"/>
    <cellStyle name="SAPBEXexcBad7 2 3 2 2" xfId="37833" xr:uid="{00000000-0005-0000-0000-0000B1180000}"/>
    <cellStyle name="SAPBEXexcBad7 2 3 3" xfId="6535" xr:uid="{00000000-0005-0000-0000-0000B2180000}"/>
    <cellStyle name="SAPBEXexcBad7 2 3 4" xfId="8978" xr:uid="{00000000-0005-0000-0000-0000B3180000}"/>
    <cellStyle name="SAPBEXexcBad7 2 3 5" xfId="13039" xr:uid="{00000000-0005-0000-0000-0000B4180000}"/>
    <cellStyle name="SAPBEXexcBad7 2 3 6" xfId="12956" xr:uid="{00000000-0005-0000-0000-0000B5180000}"/>
    <cellStyle name="SAPBEXexcBad7 2 3 7" xfId="10737" xr:uid="{00000000-0005-0000-0000-0000B6180000}"/>
    <cellStyle name="SAPBEXexcBad7 2 3 8" xfId="23014" xr:uid="{00000000-0005-0000-0000-0000B7180000}"/>
    <cellStyle name="SAPBEXexcBad7 2 4" xfId="1785" xr:uid="{00000000-0005-0000-0000-0000B8180000}"/>
    <cellStyle name="SAPBEXexcBad7 2 4 2" xfId="7073" xr:uid="{00000000-0005-0000-0000-0000B9180000}"/>
    <cellStyle name="SAPBEXexcBad7 2 4 2 2" xfId="37834" xr:uid="{00000000-0005-0000-0000-0000BA180000}"/>
    <cellStyle name="SAPBEXexcBad7 2 4 3" xfId="6534" xr:uid="{00000000-0005-0000-0000-0000BB180000}"/>
    <cellStyle name="SAPBEXexcBad7 2 4 4" xfId="13774" xr:uid="{00000000-0005-0000-0000-0000BC180000}"/>
    <cellStyle name="SAPBEXexcBad7 2 4 5" xfId="13401" xr:uid="{00000000-0005-0000-0000-0000BD180000}"/>
    <cellStyle name="SAPBEXexcBad7 2 4 6" xfId="12998" xr:uid="{00000000-0005-0000-0000-0000BE180000}"/>
    <cellStyle name="SAPBEXexcBad7 2 4 7" xfId="13255" xr:uid="{00000000-0005-0000-0000-0000BF180000}"/>
    <cellStyle name="SAPBEXexcBad7 2 4 8" xfId="23015" xr:uid="{00000000-0005-0000-0000-0000C0180000}"/>
    <cellStyle name="SAPBEXexcBad7 2 5" xfId="2748" xr:uid="{00000000-0005-0000-0000-0000C1180000}"/>
    <cellStyle name="SAPBEXexcBad7 2 5 2" xfId="7920" xr:uid="{00000000-0005-0000-0000-0000C2180000}"/>
    <cellStyle name="SAPBEXexcBad7 2 5 2 2" xfId="23950" xr:uid="{00000000-0005-0000-0000-0000C3180000}"/>
    <cellStyle name="SAPBEXexcBad7 2 5 3" xfId="10747" xr:uid="{00000000-0005-0000-0000-0000C4180000}"/>
    <cellStyle name="SAPBEXexcBad7 2 5 3 2" xfId="26615" xr:uid="{00000000-0005-0000-0000-0000C5180000}"/>
    <cellStyle name="SAPBEXexcBad7 2 5 4" xfId="13525" xr:uid="{00000000-0005-0000-0000-0000C6180000}"/>
    <cellStyle name="SAPBEXexcBad7 2 5 4 2" xfId="29150" xr:uid="{00000000-0005-0000-0000-0000C7180000}"/>
    <cellStyle name="SAPBEXexcBad7 2 5 5" xfId="16099" xr:uid="{00000000-0005-0000-0000-0000C8180000}"/>
    <cellStyle name="SAPBEXexcBad7 2 5 5 2" xfId="31238" xr:uid="{00000000-0005-0000-0000-0000C9180000}"/>
    <cellStyle name="SAPBEXexcBad7 2 5 6" xfId="18711" xr:uid="{00000000-0005-0000-0000-0000CA180000}"/>
    <cellStyle name="SAPBEXexcBad7 2 5 6 2" xfId="33659" xr:uid="{00000000-0005-0000-0000-0000CB180000}"/>
    <cellStyle name="SAPBEXexcBad7 2 5 7" xfId="21015" xr:uid="{00000000-0005-0000-0000-0000CC180000}"/>
    <cellStyle name="SAPBEXexcBad7 2 5 7 2" xfId="35941" xr:uid="{00000000-0005-0000-0000-0000CD180000}"/>
    <cellStyle name="SAPBEXexcBad7 2 5 8" xfId="6172" xr:uid="{00000000-0005-0000-0000-0000CE180000}"/>
    <cellStyle name="SAPBEXexcBad7 2 6" xfId="4770" xr:uid="{00000000-0005-0000-0000-0000CF180000}"/>
    <cellStyle name="SAPBEXexcBad7 2 6 2" xfId="9925" xr:uid="{00000000-0005-0000-0000-0000D0180000}"/>
    <cellStyle name="SAPBEXexcBad7 2 6 2 2" xfId="25916" xr:uid="{00000000-0005-0000-0000-0000D1180000}"/>
    <cellStyle name="SAPBEXexcBad7 2 6 3" xfId="12743" xr:uid="{00000000-0005-0000-0000-0000D2180000}"/>
    <cellStyle name="SAPBEXexcBad7 2 6 3 2" xfId="28587" xr:uid="{00000000-0005-0000-0000-0000D3180000}"/>
    <cellStyle name="SAPBEXexcBad7 2 6 4" xfId="10482" xr:uid="{00000000-0005-0000-0000-0000D4180000}"/>
    <cellStyle name="SAPBEXexcBad7 2 6 4 2" xfId="26404" xr:uid="{00000000-0005-0000-0000-0000D5180000}"/>
    <cellStyle name="SAPBEXexcBad7 2 6 5" xfId="18066" xr:uid="{00000000-0005-0000-0000-0000D6180000}"/>
    <cellStyle name="SAPBEXexcBad7 2 6 5 2" xfId="33182" xr:uid="{00000000-0005-0000-0000-0000D7180000}"/>
    <cellStyle name="SAPBEXexcBad7 2 6 6" xfId="20674" xr:uid="{00000000-0005-0000-0000-0000D8180000}"/>
    <cellStyle name="SAPBEXexcBad7 2 6 6 2" xfId="35611" xr:uid="{00000000-0005-0000-0000-0000D9180000}"/>
    <cellStyle name="SAPBEXexcBad7 2 6 7" xfId="18388" xr:uid="{00000000-0005-0000-0000-0000DA180000}"/>
    <cellStyle name="SAPBEXexcBad7 2 6 7 2" xfId="33449" xr:uid="{00000000-0005-0000-0000-0000DB180000}"/>
    <cellStyle name="SAPBEXexcBad7 2 7" xfId="5637" xr:uid="{00000000-0005-0000-0000-0000DC180000}"/>
    <cellStyle name="SAPBEXexcBad7 2 7 2" xfId="37203" xr:uid="{00000000-0005-0000-0000-0000DD180000}"/>
    <cellStyle name="SAPBEXexcBad7 2 8" xfId="7718" xr:uid="{00000000-0005-0000-0000-0000DE180000}"/>
    <cellStyle name="SAPBEXexcBad7 2 9" xfId="13307" xr:uid="{00000000-0005-0000-0000-0000DF180000}"/>
    <cellStyle name="SAPBEXexcBad7 2_CC - Div XRef" xfId="1786" xr:uid="{00000000-0005-0000-0000-0000E0180000}"/>
    <cellStyle name="SAPBEXexcBad7 20" xfId="7183" xr:uid="{00000000-0005-0000-0000-0000E1180000}"/>
    <cellStyle name="SAPBEXexcBad7 20 2" xfId="23462" xr:uid="{00000000-0005-0000-0000-0000E2180000}"/>
    <cellStyle name="SAPBEXexcBad7 21" xfId="6947" xr:uid="{00000000-0005-0000-0000-0000E3180000}"/>
    <cellStyle name="SAPBEXexcBad7 21 2" xfId="23351" xr:uid="{00000000-0005-0000-0000-0000E4180000}"/>
    <cellStyle name="SAPBEXexcBad7 22" xfId="14713" xr:uid="{00000000-0005-0000-0000-0000E5180000}"/>
    <cellStyle name="SAPBEXexcBad7 22 2" xfId="30190" xr:uid="{00000000-0005-0000-0000-0000E6180000}"/>
    <cellStyle name="SAPBEXexcBad7 23" xfId="13482" xr:uid="{00000000-0005-0000-0000-0000E7180000}"/>
    <cellStyle name="SAPBEXexcBad7 23 2" xfId="29123" xr:uid="{00000000-0005-0000-0000-0000E8180000}"/>
    <cellStyle name="SAPBEXexcBad7 3" xfId="609" xr:uid="{00000000-0005-0000-0000-0000E9180000}"/>
    <cellStyle name="SAPBEXexcBad7 3 2" xfId="610" xr:uid="{00000000-0005-0000-0000-0000EA180000}"/>
    <cellStyle name="SAPBEXexcBad7 3 2 2" xfId="4767" xr:uid="{00000000-0005-0000-0000-0000EB180000}"/>
    <cellStyle name="SAPBEXexcBad7 3 2 2 2" xfId="9922" xr:uid="{00000000-0005-0000-0000-0000EC180000}"/>
    <cellStyle name="SAPBEXexcBad7 3 2 2 2 2" xfId="25913" xr:uid="{00000000-0005-0000-0000-0000ED180000}"/>
    <cellStyle name="SAPBEXexcBad7 3 2 2 3" xfId="12740" xr:uid="{00000000-0005-0000-0000-0000EE180000}"/>
    <cellStyle name="SAPBEXexcBad7 3 2 2 3 2" xfId="28584" xr:uid="{00000000-0005-0000-0000-0000EF180000}"/>
    <cellStyle name="SAPBEXexcBad7 3 2 2 4" xfId="13651" xr:uid="{00000000-0005-0000-0000-0000F0180000}"/>
    <cellStyle name="SAPBEXexcBad7 3 2 2 4 2" xfId="29272" xr:uid="{00000000-0005-0000-0000-0000F1180000}"/>
    <cellStyle name="SAPBEXexcBad7 3 2 2 5" xfId="18063" xr:uid="{00000000-0005-0000-0000-0000F2180000}"/>
    <cellStyle name="SAPBEXexcBad7 3 2 2 5 2" xfId="33179" xr:uid="{00000000-0005-0000-0000-0000F3180000}"/>
    <cellStyle name="SAPBEXexcBad7 3 2 2 6" xfId="20671" xr:uid="{00000000-0005-0000-0000-0000F4180000}"/>
    <cellStyle name="SAPBEXexcBad7 3 2 2 6 2" xfId="35608" xr:uid="{00000000-0005-0000-0000-0000F5180000}"/>
    <cellStyle name="SAPBEXexcBad7 3 2 2 7" xfId="13003" xr:uid="{00000000-0005-0000-0000-0000F6180000}"/>
    <cellStyle name="SAPBEXexcBad7 3 2 2 7 2" xfId="28804" xr:uid="{00000000-0005-0000-0000-0000F7180000}"/>
    <cellStyle name="SAPBEXexcBad7 3 2 3" xfId="5634" xr:uid="{00000000-0005-0000-0000-0000F8180000}"/>
    <cellStyle name="SAPBEXexcBad7 3 2 3 2" xfId="22751" xr:uid="{00000000-0005-0000-0000-0000F9180000}"/>
    <cellStyle name="SAPBEXexcBad7 3 2 4" xfId="7715" xr:uid="{00000000-0005-0000-0000-0000FA180000}"/>
    <cellStyle name="SAPBEXexcBad7 3 2 4 2" xfId="23798" xr:uid="{00000000-0005-0000-0000-0000FB180000}"/>
    <cellStyle name="SAPBEXexcBad7 3 2 5" xfId="15517" xr:uid="{00000000-0005-0000-0000-0000FC180000}"/>
    <cellStyle name="SAPBEXexcBad7 3 2 5 2" xfId="30872" xr:uid="{00000000-0005-0000-0000-0000FD180000}"/>
    <cellStyle name="SAPBEXexcBad7 3 2 6" xfId="10268" xr:uid="{00000000-0005-0000-0000-0000FE180000}"/>
    <cellStyle name="SAPBEXexcBad7 3 2 6 2" xfId="26220" xr:uid="{00000000-0005-0000-0000-0000FF180000}"/>
    <cellStyle name="SAPBEXexcBad7 3 2 7" xfId="15935" xr:uid="{00000000-0005-0000-0000-000000190000}"/>
    <cellStyle name="SAPBEXexcBad7 3 2 7 2" xfId="31117" xr:uid="{00000000-0005-0000-0000-000001190000}"/>
    <cellStyle name="SAPBEXexcBad7 3 3" xfId="4768" xr:uid="{00000000-0005-0000-0000-000002190000}"/>
    <cellStyle name="SAPBEXexcBad7 3 3 2" xfId="9923" xr:uid="{00000000-0005-0000-0000-000003190000}"/>
    <cellStyle name="SAPBEXexcBad7 3 3 2 2" xfId="25914" xr:uid="{00000000-0005-0000-0000-000004190000}"/>
    <cellStyle name="SAPBEXexcBad7 3 3 3" xfId="12741" xr:uid="{00000000-0005-0000-0000-000005190000}"/>
    <cellStyle name="SAPBEXexcBad7 3 3 3 2" xfId="28585" xr:uid="{00000000-0005-0000-0000-000006190000}"/>
    <cellStyle name="SAPBEXexcBad7 3 3 4" xfId="15218" xr:uid="{00000000-0005-0000-0000-000007190000}"/>
    <cellStyle name="SAPBEXexcBad7 3 3 4 2" xfId="30631" xr:uid="{00000000-0005-0000-0000-000008190000}"/>
    <cellStyle name="SAPBEXexcBad7 3 3 5" xfId="18064" xr:uid="{00000000-0005-0000-0000-000009190000}"/>
    <cellStyle name="SAPBEXexcBad7 3 3 5 2" xfId="33180" xr:uid="{00000000-0005-0000-0000-00000A190000}"/>
    <cellStyle name="SAPBEXexcBad7 3 3 6" xfId="20672" xr:uid="{00000000-0005-0000-0000-00000B190000}"/>
    <cellStyle name="SAPBEXexcBad7 3 3 6 2" xfId="35609" xr:uid="{00000000-0005-0000-0000-00000C190000}"/>
    <cellStyle name="SAPBEXexcBad7 3 3 7" xfId="18423" xr:uid="{00000000-0005-0000-0000-00000D190000}"/>
    <cellStyle name="SAPBEXexcBad7 3 3 7 2" xfId="33477" xr:uid="{00000000-0005-0000-0000-00000E190000}"/>
    <cellStyle name="SAPBEXexcBad7 3 4" xfId="5635" xr:uid="{00000000-0005-0000-0000-00000F190000}"/>
    <cellStyle name="SAPBEXexcBad7 3 4 2" xfId="22752" xr:uid="{00000000-0005-0000-0000-000010190000}"/>
    <cellStyle name="SAPBEXexcBad7 3 5" xfId="7716" xr:uid="{00000000-0005-0000-0000-000011190000}"/>
    <cellStyle name="SAPBEXexcBad7 3 5 2" xfId="23799" xr:uid="{00000000-0005-0000-0000-000012190000}"/>
    <cellStyle name="SAPBEXexcBad7 3 6" xfId="6650" xr:uid="{00000000-0005-0000-0000-000013190000}"/>
    <cellStyle name="SAPBEXexcBad7 3 6 2" xfId="23158" xr:uid="{00000000-0005-0000-0000-000014190000}"/>
    <cellStyle name="SAPBEXexcBad7 3 7" xfId="14664" xr:uid="{00000000-0005-0000-0000-000015190000}"/>
    <cellStyle name="SAPBEXexcBad7 3 7 2" xfId="30162" xr:uid="{00000000-0005-0000-0000-000016190000}"/>
    <cellStyle name="SAPBEXexcBad7 3 8" xfId="10582" xr:uid="{00000000-0005-0000-0000-000017190000}"/>
    <cellStyle name="SAPBEXexcBad7 3 8 2" xfId="26489" xr:uid="{00000000-0005-0000-0000-000018190000}"/>
    <cellStyle name="SAPBEXexcBad7 4" xfId="611" xr:uid="{00000000-0005-0000-0000-000019190000}"/>
    <cellStyle name="SAPBEXexcBad7 4 10" xfId="18560" xr:uid="{00000000-0005-0000-0000-00001A190000}"/>
    <cellStyle name="SAPBEXexcBad7 4 10 2" xfId="33537" xr:uid="{00000000-0005-0000-0000-00001B190000}"/>
    <cellStyle name="SAPBEXexcBad7 4 11" xfId="4996" xr:uid="{00000000-0005-0000-0000-00001C190000}"/>
    <cellStyle name="SAPBEXexcBad7 4 12" xfId="37947" xr:uid="{00000000-0005-0000-0000-00001D190000}"/>
    <cellStyle name="SAPBEXexcBad7 4 2" xfId="2751" xr:uid="{00000000-0005-0000-0000-00001E190000}"/>
    <cellStyle name="SAPBEXexcBad7 4 2 2" xfId="4765" xr:uid="{00000000-0005-0000-0000-00001F190000}"/>
    <cellStyle name="SAPBEXexcBad7 4 2 2 2" xfId="9920" xr:uid="{00000000-0005-0000-0000-000020190000}"/>
    <cellStyle name="SAPBEXexcBad7 4 2 2 2 2" xfId="25911" xr:uid="{00000000-0005-0000-0000-000021190000}"/>
    <cellStyle name="SAPBEXexcBad7 4 2 2 3" xfId="12738" xr:uid="{00000000-0005-0000-0000-000022190000}"/>
    <cellStyle name="SAPBEXexcBad7 4 2 2 3 2" xfId="28582" xr:uid="{00000000-0005-0000-0000-000023190000}"/>
    <cellStyle name="SAPBEXexcBad7 4 2 2 4" xfId="13652" xr:uid="{00000000-0005-0000-0000-000024190000}"/>
    <cellStyle name="SAPBEXexcBad7 4 2 2 4 2" xfId="29273" xr:uid="{00000000-0005-0000-0000-000025190000}"/>
    <cellStyle name="SAPBEXexcBad7 4 2 2 5" xfId="18061" xr:uid="{00000000-0005-0000-0000-000026190000}"/>
    <cellStyle name="SAPBEXexcBad7 4 2 2 5 2" xfId="33177" xr:uid="{00000000-0005-0000-0000-000027190000}"/>
    <cellStyle name="SAPBEXexcBad7 4 2 2 6" xfId="20669" xr:uid="{00000000-0005-0000-0000-000028190000}"/>
    <cellStyle name="SAPBEXexcBad7 4 2 2 6 2" xfId="35606" xr:uid="{00000000-0005-0000-0000-000029190000}"/>
    <cellStyle name="SAPBEXexcBad7 4 2 2 7" xfId="21805" xr:uid="{00000000-0005-0000-0000-00002A190000}"/>
    <cellStyle name="SAPBEXexcBad7 4 2 2 7 2" xfId="36724" xr:uid="{00000000-0005-0000-0000-00002B190000}"/>
    <cellStyle name="SAPBEXexcBad7 4 2 3" xfId="7923" xr:uid="{00000000-0005-0000-0000-00002C190000}"/>
    <cellStyle name="SAPBEXexcBad7 4 2 3 2" xfId="23953" xr:uid="{00000000-0005-0000-0000-00002D190000}"/>
    <cellStyle name="SAPBEXexcBad7 4 2 4" xfId="10750" xr:uid="{00000000-0005-0000-0000-00002E190000}"/>
    <cellStyle name="SAPBEXexcBad7 4 2 4 2" xfId="26618" xr:uid="{00000000-0005-0000-0000-00002F190000}"/>
    <cellStyle name="SAPBEXexcBad7 4 2 5" xfId="10368" xr:uid="{00000000-0005-0000-0000-000030190000}"/>
    <cellStyle name="SAPBEXexcBad7 4 2 5 2" xfId="26306" xr:uid="{00000000-0005-0000-0000-000031190000}"/>
    <cellStyle name="SAPBEXexcBad7 4 2 6" xfId="16102" xr:uid="{00000000-0005-0000-0000-000032190000}"/>
    <cellStyle name="SAPBEXexcBad7 4 2 6 2" xfId="31241" xr:uid="{00000000-0005-0000-0000-000033190000}"/>
    <cellStyle name="SAPBEXexcBad7 4 2 7" xfId="18714" xr:uid="{00000000-0005-0000-0000-000034190000}"/>
    <cellStyle name="SAPBEXexcBad7 4 2 7 2" xfId="33662" xr:uid="{00000000-0005-0000-0000-000035190000}"/>
    <cellStyle name="SAPBEXexcBad7 4 3" xfId="2750" xr:uid="{00000000-0005-0000-0000-000036190000}"/>
    <cellStyle name="SAPBEXexcBad7 4 3 2" xfId="7922" xr:uid="{00000000-0005-0000-0000-000037190000}"/>
    <cellStyle name="SAPBEXexcBad7 4 3 2 2" xfId="23952" xr:uid="{00000000-0005-0000-0000-000038190000}"/>
    <cellStyle name="SAPBEXexcBad7 4 3 3" xfId="10749" xr:uid="{00000000-0005-0000-0000-000039190000}"/>
    <cellStyle name="SAPBEXexcBad7 4 3 3 2" xfId="26617" xr:uid="{00000000-0005-0000-0000-00003A190000}"/>
    <cellStyle name="SAPBEXexcBad7 4 3 4" xfId="15356" xr:uid="{00000000-0005-0000-0000-00003B190000}"/>
    <cellStyle name="SAPBEXexcBad7 4 3 4 2" xfId="30765" xr:uid="{00000000-0005-0000-0000-00003C190000}"/>
    <cellStyle name="SAPBEXexcBad7 4 3 5" xfId="16101" xr:uid="{00000000-0005-0000-0000-00003D190000}"/>
    <cellStyle name="SAPBEXexcBad7 4 3 5 2" xfId="31240" xr:uid="{00000000-0005-0000-0000-00003E190000}"/>
    <cellStyle name="SAPBEXexcBad7 4 3 6" xfId="18713" xr:uid="{00000000-0005-0000-0000-00003F190000}"/>
    <cellStyle name="SAPBEXexcBad7 4 3 6 2" xfId="33661" xr:uid="{00000000-0005-0000-0000-000040190000}"/>
    <cellStyle name="SAPBEXexcBad7 4 3 7" xfId="21017" xr:uid="{00000000-0005-0000-0000-000041190000}"/>
    <cellStyle name="SAPBEXexcBad7 4 3 7 2" xfId="35943" xr:uid="{00000000-0005-0000-0000-000042190000}"/>
    <cellStyle name="SAPBEXexcBad7 4 3 8" xfId="6174" xr:uid="{00000000-0005-0000-0000-000043190000}"/>
    <cellStyle name="SAPBEXexcBad7 4 4" xfId="4766" xr:uid="{00000000-0005-0000-0000-000044190000}"/>
    <cellStyle name="SAPBEXexcBad7 4 4 2" xfId="9921" xr:uid="{00000000-0005-0000-0000-000045190000}"/>
    <cellStyle name="SAPBEXexcBad7 4 4 2 2" xfId="25912" xr:uid="{00000000-0005-0000-0000-000046190000}"/>
    <cellStyle name="SAPBEXexcBad7 4 4 3" xfId="12739" xr:uid="{00000000-0005-0000-0000-000047190000}"/>
    <cellStyle name="SAPBEXexcBad7 4 4 3 2" xfId="28583" xr:uid="{00000000-0005-0000-0000-000048190000}"/>
    <cellStyle name="SAPBEXexcBad7 4 4 4" xfId="15217" xr:uid="{00000000-0005-0000-0000-000049190000}"/>
    <cellStyle name="SAPBEXexcBad7 4 4 4 2" xfId="30630" xr:uid="{00000000-0005-0000-0000-00004A190000}"/>
    <cellStyle name="SAPBEXexcBad7 4 4 5" xfId="18062" xr:uid="{00000000-0005-0000-0000-00004B190000}"/>
    <cellStyle name="SAPBEXexcBad7 4 4 5 2" xfId="33178" xr:uid="{00000000-0005-0000-0000-00004C190000}"/>
    <cellStyle name="SAPBEXexcBad7 4 4 6" xfId="20670" xr:uid="{00000000-0005-0000-0000-00004D190000}"/>
    <cellStyle name="SAPBEXexcBad7 4 4 6 2" xfId="35607" xr:uid="{00000000-0005-0000-0000-00004E190000}"/>
    <cellStyle name="SAPBEXexcBad7 4 4 7" xfId="15401" xr:uid="{00000000-0005-0000-0000-00004F190000}"/>
    <cellStyle name="SAPBEXexcBad7 4 4 7 2" xfId="30789" xr:uid="{00000000-0005-0000-0000-000050190000}"/>
    <cellStyle name="SAPBEXexcBad7 4 5" xfId="5633" xr:uid="{00000000-0005-0000-0000-000051190000}"/>
    <cellStyle name="SAPBEXexcBad7 4 5 2" xfId="22750" xr:uid="{00000000-0005-0000-0000-000052190000}"/>
    <cellStyle name="SAPBEXexcBad7 4 6" xfId="7714" xr:uid="{00000000-0005-0000-0000-000053190000}"/>
    <cellStyle name="SAPBEXexcBad7 4 6 2" xfId="23797" xr:uid="{00000000-0005-0000-0000-000054190000}"/>
    <cellStyle name="SAPBEXexcBad7 4 7" xfId="13309" xr:uid="{00000000-0005-0000-0000-000055190000}"/>
    <cellStyle name="SAPBEXexcBad7 4 7 2" xfId="29039" xr:uid="{00000000-0005-0000-0000-000056190000}"/>
    <cellStyle name="SAPBEXexcBad7 4 8" xfId="15373" xr:uid="{00000000-0005-0000-0000-000057190000}"/>
    <cellStyle name="SAPBEXexcBad7 4 8 2" xfId="30775" xr:uid="{00000000-0005-0000-0000-000058190000}"/>
    <cellStyle name="SAPBEXexcBad7 4 9" xfId="6962" xr:uid="{00000000-0005-0000-0000-000059190000}"/>
    <cellStyle name="SAPBEXexcBad7 4 9 2" xfId="23358" xr:uid="{00000000-0005-0000-0000-00005A190000}"/>
    <cellStyle name="SAPBEXexcBad7 5" xfId="612" xr:uid="{00000000-0005-0000-0000-00005B190000}"/>
    <cellStyle name="SAPBEXexcBad7 5 10" xfId="18559" xr:uid="{00000000-0005-0000-0000-00005C190000}"/>
    <cellStyle name="SAPBEXexcBad7 5 11" xfId="22317" xr:uid="{00000000-0005-0000-0000-00005D190000}"/>
    <cellStyle name="SAPBEXexcBad7 5 2" xfId="613" xr:uid="{00000000-0005-0000-0000-00005E190000}"/>
    <cellStyle name="SAPBEXexcBad7 5 2 10" xfId="22318" xr:uid="{00000000-0005-0000-0000-00005F190000}"/>
    <cellStyle name="SAPBEXexcBad7 5 2 2" xfId="2753" xr:uid="{00000000-0005-0000-0000-000060190000}"/>
    <cellStyle name="SAPBEXexcBad7 5 2 2 2" xfId="7925" xr:uid="{00000000-0005-0000-0000-000061190000}"/>
    <cellStyle name="SAPBEXexcBad7 5 2 2 2 2" xfId="23955" xr:uid="{00000000-0005-0000-0000-000062190000}"/>
    <cellStyle name="SAPBEXexcBad7 5 2 2 3" xfId="10752" xr:uid="{00000000-0005-0000-0000-000063190000}"/>
    <cellStyle name="SAPBEXexcBad7 5 2 2 3 2" xfId="26620" xr:uid="{00000000-0005-0000-0000-000064190000}"/>
    <cellStyle name="SAPBEXexcBad7 5 2 2 4" xfId="13526" xr:uid="{00000000-0005-0000-0000-000065190000}"/>
    <cellStyle name="SAPBEXexcBad7 5 2 2 4 2" xfId="29151" xr:uid="{00000000-0005-0000-0000-000066190000}"/>
    <cellStyle name="SAPBEXexcBad7 5 2 2 5" xfId="16104" xr:uid="{00000000-0005-0000-0000-000067190000}"/>
    <cellStyle name="SAPBEXexcBad7 5 2 2 5 2" xfId="31243" xr:uid="{00000000-0005-0000-0000-000068190000}"/>
    <cellStyle name="SAPBEXexcBad7 5 2 2 6" xfId="18716" xr:uid="{00000000-0005-0000-0000-000069190000}"/>
    <cellStyle name="SAPBEXexcBad7 5 2 2 6 2" xfId="33664" xr:uid="{00000000-0005-0000-0000-00006A190000}"/>
    <cellStyle name="SAPBEXexcBad7 5 2 2 7" xfId="21019" xr:uid="{00000000-0005-0000-0000-00006B190000}"/>
    <cellStyle name="SAPBEXexcBad7 5 2 2 7 2" xfId="35945" xr:uid="{00000000-0005-0000-0000-00006C190000}"/>
    <cellStyle name="SAPBEXexcBad7 5 2 2 8" xfId="6176" xr:uid="{00000000-0005-0000-0000-00006D190000}"/>
    <cellStyle name="SAPBEXexcBad7 5 2 3" xfId="4763" xr:uid="{00000000-0005-0000-0000-00006E190000}"/>
    <cellStyle name="SAPBEXexcBad7 5 2 3 2" xfId="9918" xr:uid="{00000000-0005-0000-0000-00006F190000}"/>
    <cellStyle name="SAPBEXexcBad7 5 2 3 2 2" xfId="25909" xr:uid="{00000000-0005-0000-0000-000070190000}"/>
    <cellStyle name="SAPBEXexcBad7 5 2 3 3" xfId="12736" xr:uid="{00000000-0005-0000-0000-000071190000}"/>
    <cellStyle name="SAPBEXexcBad7 5 2 3 3 2" xfId="28580" xr:uid="{00000000-0005-0000-0000-000072190000}"/>
    <cellStyle name="SAPBEXexcBad7 5 2 3 4" xfId="10485" xr:uid="{00000000-0005-0000-0000-000073190000}"/>
    <cellStyle name="SAPBEXexcBad7 5 2 3 4 2" xfId="26407" xr:uid="{00000000-0005-0000-0000-000074190000}"/>
    <cellStyle name="SAPBEXexcBad7 5 2 3 5" xfId="18059" xr:uid="{00000000-0005-0000-0000-000075190000}"/>
    <cellStyle name="SAPBEXexcBad7 5 2 3 5 2" xfId="33175" xr:uid="{00000000-0005-0000-0000-000076190000}"/>
    <cellStyle name="SAPBEXexcBad7 5 2 3 6" xfId="20667" xr:uid="{00000000-0005-0000-0000-000077190000}"/>
    <cellStyle name="SAPBEXexcBad7 5 2 3 6 2" xfId="35604" xr:uid="{00000000-0005-0000-0000-000078190000}"/>
    <cellStyle name="SAPBEXexcBad7 5 2 3 7" xfId="21388" xr:uid="{00000000-0005-0000-0000-000079190000}"/>
    <cellStyle name="SAPBEXexcBad7 5 2 3 7 2" xfId="36314" xr:uid="{00000000-0005-0000-0000-00007A190000}"/>
    <cellStyle name="SAPBEXexcBad7 5 2 4" xfId="5631" xr:uid="{00000000-0005-0000-0000-00007B190000}"/>
    <cellStyle name="SAPBEXexcBad7 5 2 4 2" xfId="37201" xr:uid="{00000000-0005-0000-0000-00007C190000}"/>
    <cellStyle name="SAPBEXexcBad7 5 2 5" xfId="7712" xr:uid="{00000000-0005-0000-0000-00007D190000}"/>
    <cellStyle name="SAPBEXexcBad7 5 2 6" xfId="13310" xr:uid="{00000000-0005-0000-0000-00007E190000}"/>
    <cellStyle name="SAPBEXexcBad7 5 2 7" xfId="7782" xr:uid="{00000000-0005-0000-0000-00007F190000}"/>
    <cellStyle name="SAPBEXexcBad7 5 2 8" xfId="13409" xr:uid="{00000000-0005-0000-0000-000080190000}"/>
    <cellStyle name="SAPBEXexcBad7 5 2 9" xfId="15987" xr:uid="{00000000-0005-0000-0000-000081190000}"/>
    <cellStyle name="SAPBEXexcBad7 5 3" xfId="2752" xr:uid="{00000000-0005-0000-0000-000082190000}"/>
    <cellStyle name="SAPBEXexcBad7 5 3 2" xfId="7924" xr:uid="{00000000-0005-0000-0000-000083190000}"/>
    <cellStyle name="SAPBEXexcBad7 5 3 2 2" xfId="23954" xr:uid="{00000000-0005-0000-0000-000084190000}"/>
    <cellStyle name="SAPBEXexcBad7 5 3 3" xfId="10751" xr:uid="{00000000-0005-0000-0000-000085190000}"/>
    <cellStyle name="SAPBEXexcBad7 5 3 3 2" xfId="26619" xr:uid="{00000000-0005-0000-0000-000086190000}"/>
    <cellStyle name="SAPBEXexcBad7 5 3 4" xfId="13185" xr:uid="{00000000-0005-0000-0000-000087190000}"/>
    <cellStyle name="SAPBEXexcBad7 5 3 4 2" xfId="28964" xr:uid="{00000000-0005-0000-0000-000088190000}"/>
    <cellStyle name="SAPBEXexcBad7 5 3 5" xfId="16103" xr:uid="{00000000-0005-0000-0000-000089190000}"/>
    <cellStyle name="SAPBEXexcBad7 5 3 5 2" xfId="31242" xr:uid="{00000000-0005-0000-0000-00008A190000}"/>
    <cellStyle name="SAPBEXexcBad7 5 3 6" xfId="18715" xr:uid="{00000000-0005-0000-0000-00008B190000}"/>
    <cellStyle name="SAPBEXexcBad7 5 3 6 2" xfId="33663" xr:uid="{00000000-0005-0000-0000-00008C190000}"/>
    <cellStyle name="SAPBEXexcBad7 5 3 7" xfId="21018" xr:uid="{00000000-0005-0000-0000-00008D190000}"/>
    <cellStyle name="SAPBEXexcBad7 5 3 7 2" xfId="35944" xr:uid="{00000000-0005-0000-0000-00008E190000}"/>
    <cellStyle name="SAPBEXexcBad7 5 3 8" xfId="6175" xr:uid="{00000000-0005-0000-0000-00008F190000}"/>
    <cellStyle name="SAPBEXexcBad7 5 4" xfId="4764" xr:uid="{00000000-0005-0000-0000-000090190000}"/>
    <cellStyle name="SAPBEXexcBad7 5 4 2" xfId="9919" xr:uid="{00000000-0005-0000-0000-000091190000}"/>
    <cellStyle name="SAPBEXexcBad7 5 4 2 2" xfId="25910" xr:uid="{00000000-0005-0000-0000-000092190000}"/>
    <cellStyle name="SAPBEXexcBad7 5 4 3" xfId="12737" xr:uid="{00000000-0005-0000-0000-000093190000}"/>
    <cellStyle name="SAPBEXexcBad7 5 4 3 2" xfId="28581" xr:uid="{00000000-0005-0000-0000-000094190000}"/>
    <cellStyle name="SAPBEXexcBad7 5 4 4" xfId="10484" xr:uid="{00000000-0005-0000-0000-000095190000}"/>
    <cellStyle name="SAPBEXexcBad7 5 4 4 2" xfId="26406" xr:uid="{00000000-0005-0000-0000-000096190000}"/>
    <cellStyle name="SAPBEXexcBad7 5 4 5" xfId="18060" xr:uid="{00000000-0005-0000-0000-000097190000}"/>
    <cellStyle name="SAPBEXexcBad7 5 4 5 2" xfId="33176" xr:uid="{00000000-0005-0000-0000-000098190000}"/>
    <cellStyle name="SAPBEXexcBad7 5 4 6" xfId="20668" xr:uid="{00000000-0005-0000-0000-000099190000}"/>
    <cellStyle name="SAPBEXexcBad7 5 4 6 2" xfId="35605" xr:uid="{00000000-0005-0000-0000-00009A190000}"/>
    <cellStyle name="SAPBEXexcBad7 5 4 7" xfId="21804" xr:uid="{00000000-0005-0000-0000-00009B190000}"/>
    <cellStyle name="SAPBEXexcBad7 5 4 7 2" xfId="36723" xr:uid="{00000000-0005-0000-0000-00009C190000}"/>
    <cellStyle name="SAPBEXexcBad7 5 5" xfId="5632" xr:uid="{00000000-0005-0000-0000-00009D190000}"/>
    <cellStyle name="SAPBEXexcBad7 5 5 2" xfId="37202" xr:uid="{00000000-0005-0000-0000-00009E190000}"/>
    <cellStyle name="SAPBEXexcBad7 5 6" xfId="7713" xr:uid="{00000000-0005-0000-0000-00009F190000}"/>
    <cellStyle name="SAPBEXexcBad7 5 7" xfId="15515" xr:uid="{00000000-0005-0000-0000-0000A0190000}"/>
    <cellStyle name="SAPBEXexcBad7 5 8" xfId="6640" xr:uid="{00000000-0005-0000-0000-0000A1190000}"/>
    <cellStyle name="SAPBEXexcBad7 5 9" xfId="15934" xr:uid="{00000000-0005-0000-0000-0000A2190000}"/>
    <cellStyle name="SAPBEXexcBad7 6" xfId="614" xr:uid="{00000000-0005-0000-0000-0000A3190000}"/>
    <cellStyle name="SAPBEXexcBad7 6 10" xfId="18558" xr:uid="{00000000-0005-0000-0000-0000A4190000}"/>
    <cellStyle name="SAPBEXexcBad7 6 11" xfId="22319" xr:uid="{00000000-0005-0000-0000-0000A5190000}"/>
    <cellStyle name="SAPBEXexcBad7 6 2" xfId="615" xr:uid="{00000000-0005-0000-0000-0000A6190000}"/>
    <cellStyle name="SAPBEXexcBad7 6 2 10" xfId="22320" xr:uid="{00000000-0005-0000-0000-0000A7190000}"/>
    <cellStyle name="SAPBEXexcBad7 6 2 2" xfId="2755" xr:uid="{00000000-0005-0000-0000-0000A8190000}"/>
    <cellStyle name="SAPBEXexcBad7 6 2 2 2" xfId="7927" xr:uid="{00000000-0005-0000-0000-0000A9190000}"/>
    <cellStyle name="SAPBEXexcBad7 6 2 2 2 2" xfId="23957" xr:uid="{00000000-0005-0000-0000-0000AA190000}"/>
    <cellStyle name="SAPBEXexcBad7 6 2 2 3" xfId="10754" xr:uid="{00000000-0005-0000-0000-0000AB190000}"/>
    <cellStyle name="SAPBEXexcBad7 6 2 2 3 2" xfId="26622" xr:uid="{00000000-0005-0000-0000-0000AC190000}"/>
    <cellStyle name="SAPBEXexcBad7 6 2 2 4" xfId="14451" xr:uid="{00000000-0005-0000-0000-0000AD190000}"/>
    <cellStyle name="SAPBEXexcBad7 6 2 2 4 2" xfId="29968" xr:uid="{00000000-0005-0000-0000-0000AE190000}"/>
    <cellStyle name="SAPBEXexcBad7 6 2 2 5" xfId="16106" xr:uid="{00000000-0005-0000-0000-0000AF190000}"/>
    <cellStyle name="SAPBEXexcBad7 6 2 2 5 2" xfId="31245" xr:uid="{00000000-0005-0000-0000-0000B0190000}"/>
    <cellStyle name="SAPBEXexcBad7 6 2 2 6" xfId="18718" xr:uid="{00000000-0005-0000-0000-0000B1190000}"/>
    <cellStyle name="SAPBEXexcBad7 6 2 2 6 2" xfId="33666" xr:uid="{00000000-0005-0000-0000-0000B2190000}"/>
    <cellStyle name="SAPBEXexcBad7 6 2 2 7" xfId="21021" xr:uid="{00000000-0005-0000-0000-0000B3190000}"/>
    <cellStyle name="SAPBEXexcBad7 6 2 2 7 2" xfId="35947" xr:uid="{00000000-0005-0000-0000-0000B4190000}"/>
    <cellStyle name="SAPBEXexcBad7 6 2 2 8" xfId="6178" xr:uid="{00000000-0005-0000-0000-0000B5190000}"/>
    <cellStyle name="SAPBEXexcBad7 6 2 3" xfId="4761" xr:uid="{00000000-0005-0000-0000-0000B6190000}"/>
    <cellStyle name="SAPBEXexcBad7 6 2 3 2" xfId="9916" xr:uid="{00000000-0005-0000-0000-0000B7190000}"/>
    <cellStyle name="SAPBEXexcBad7 6 2 3 2 2" xfId="25907" xr:uid="{00000000-0005-0000-0000-0000B8190000}"/>
    <cellStyle name="SAPBEXexcBad7 6 2 3 3" xfId="12734" xr:uid="{00000000-0005-0000-0000-0000B9190000}"/>
    <cellStyle name="SAPBEXexcBad7 6 2 3 3 2" xfId="28578" xr:uid="{00000000-0005-0000-0000-0000BA190000}"/>
    <cellStyle name="SAPBEXexcBad7 6 2 3 4" xfId="13649" xr:uid="{00000000-0005-0000-0000-0000BB190000}"/>
    <cellStyle name="SAPBEXexcBad7 6 2 3 4 2" xfId="29270" xr:uid="{00000000-0005-0000-0000-0000BC190000}"/>
    <cellStyle name="SAPBEXexcBad7 6 2 3 5" xfId="18057" xr:uid="{00000000-0005-0000-0000-0000BD190000}"/>
    <cellStyle name="SAPBEXexcBad7 6 2 3 5 2" xfId="33173" xr:uid="{00000000-0005-0000-0000-0000BE190000}"/>
    <cellStyle name="SAPBEXexcBad7 6 2 3 6" xfId="20665" xr:uid="{00000000-0005-0000-0000-0000BF190000}"/>
    <cellStyle name="SAPBEXexcBad7 6 2 3 6 2" xfId="35602" xr:uid="{00000000-0005-0000-0000-0000C0190000}"/>
    <cellStyle name="SAPBEXexcBad7 6 2 3 7" xfId="21806" xr:uid="{00000000-0005-0000-0000-0000C1190000}"/>
    <cellStyle name="SAPBEXexcBad7 6 2 3 7 2" xfId="36725" xr:uid="{00000000-0005-0000-0000-0000C2190000}"/>
    <cellStyle name="SAPBEXexcBad7 6 2 4" xfId="5629" xr:uid="{00000000-0005-0000-0000-0000C3190000}"/>
    <cellStyle name="SAPBEXexcBad7 6 2 4 2" xfId="37199" xr:uid="{00000000-0005-0000-0000-0000C4190000}"/>
    <cellStyle name="SAPBEXexcBad7 6 2 5" xfId="7710" xr:uid="{00000000-0005-0000-0000-0000C5190000}"/>
    <cellStyle name="SAPBEXexcBad7 6 2 6" xfId="13311" xr:uid="{00000000-0005-0000-0000-0000C6190000}"/>
    <cellStyle name="SAPBEXexcBad7 6 2 7" xfId="7761" xr:uid="{00000000-0005-0000-0000-0000C7190000}"/>
    <cellStyle name="SAPBEXexcBad7 6 2 8" xfId="11818" xr:uid="{00000000-0005-0000-0000-0000C8190000}"/>
    <cellStyle name="SAPBEXexcBad7 6 2 9" xfId="6931" xr:uid="{00000000-0005-0000-0000-0000C9190000}"/>
    <cellStyle name="SAPBEXexcBad7 6 3" xfId="2754" xr:uid="{00000000-0005-0000-0000-0000CA190000}"/>
    <cellStyle name="SAPBEXexcBad7 6 3 2" xfId="7926" xr:uid="{00000000-0005-0000-0000-0000CB190000}"/>
    <cellStyle name="SAPBEXexcBad7 6 3 2 2" xfId="23956" xr:uid="{00000000-0005-0000-0000-0000CC190000}"/>
    <cellStyle name="SAPBEXexcBad7 6 3 3" xfId="10753" xr:uid="{00000000-0005-0000-0000-0000CD190000}"/>
    <cellStyle name="SAPBEXexcBad7 6 3 3 2" xfId="26621" xr:uid="{00000000-0005-0000-0000-0000CE190000}"/>
    <cellStyle name="SAPBEXexcBad7 6 3 4" xfId="5968" xr:uid="{00000000-0005-0000-0000-0000CF190000}"/>
    <cellStyle name="SAPBEXexcBad7 6 3 4 2" xfId="22941" xr:uid="{00000000-0005-0000-0000-0000D0190000}"/>
    <cellStyle name="SAPBEXexcBad7 6 3 5" xfId="16105" xr:uid="{00000000-0005-0000-0000-0000D1190000}"/>
    <cellStyle name="SAPBEXexcBad7 6 3 5 2" xfId="31244" xr:uid="{00000000-0005-0000-0000-0000D2190000}"/>
    <cellStyle name="SAPBEXexcBad7 6 3 6" xfId="18717" xr:uid="{00000000-0005-0000-0000-0000D3190000}"/>
    <cellStyle name="SAPBEXexcBad7 6 3 6 2" xfId="33665" xr:uid="{00000000-0005-0000-0000-0000D4190000}"/>
    <cellStyle name="SAPBEXexcBad7 6 3 7" xfId="21020" xr:uid="{00000000-0005-0000-0000-0000D5190000}"/>
    <cellStyle name="SAPBEXexcBad7 6 3 7 2" xfId="35946" xr:uid="{00000000-0005-0000-0000-0000D6190000}"/>
    <cellStyle name="SAPBEXexcBad7 6 3 8" xfId="6177" xr:uid="{00000000-0005-0000-0000-0000D7190000}"/>
    <cellStyle name="SAPBEXexcBad7 6 4" xfId="4762" xr:uid="{00000000-0005-0000-0000-0000D8190000}"/>
    <cellStyle name="SAPBEXexcBad7 6 4 2" xfId="9917" xr:uid="{00000000-0005-0000-0000-0000D9190000}"/>
    <cellStyle name="SAPBEXexcBad7 6 4 2 2" xfId="25908" xr:uid="{00000000-0005-0000-0000-0000DA190000}"/>
    <cellStyle name="SAPBEXexcBad7 6 4 3" xfId="12735" xr:uid="{00000000-0005-0000-0000-0000DB190000}"/>
    <cellStyle name="SAPBEXexcBad7 6 4 3 2" xfId="28579" xr:uid="{00000000-0005-0000-0000-0000DC190000}"/>
    <cellStyle name="SAPBEXexcBad7 6 4 4" xfId="15220" xr:uid="{00000000-0005-0000-0000-0000DD190000}"/>
    <cellStyle name="SAPBEXexcBad7 6 4 4 2" xfId="30633" xr:uid="{00000000-0005-0000-0000-0000DE190000}"/>
    <cellStyle name="SAPBEXexcBad7 6 4 5" xfId="18058" xr:uid="{00000000-0005-0000-0000-0000DF190000}"/>
    <cellStyle name="SAPBEXexcBad7 6 4 5 2" xfId="33174" xr:uid="{00000000-0005-0000-0000-0000E0190000}"/>
    <cellStyle name="SAPBEXexcBad7 6 4 6" xfId="20666" xr:uid="{00000000-0005-0000-0000-0000E1190000}"/>
    <cellStyle name="SAPBEXexcBad7 6 4 6 2" xfId="35603" xr:uid="{00000000-0005-0000-0000-0000E2190000}"/>
    <cellStyle name="SAPBEXexcBad7 6 4 7" xfId="21807" xr:uid="{00000000-0005-0000-0000-0000E3190000}"/>
    <cellStyle name="SAPBEXexcBad7 6 4 7 2" xfId="36726" xr:uid="{00000000-0005-0000-0000-0000E4190000}"/>
    <cellStyle name="SAPBEXexcBad7 6 5" xfId="5630" xr:uid="{00000000-0005-0000-0000-0000E5190000}"/>
    <cellStyle name="SAPBEXexcBad7 6 5 2" xfId="37200" xr:uid="{00000000-0005-0000-0000-0000E6190000}"/>
    <cellStyle name="SAPBEXexcBad7 6 6" xfId="7711" xr:uid="{00000000-0005-0000-0000-0000E7190000}"/>
    <cellStyle name="SAPBEXexcBad7 6 7" xfId="6634" xr:uid="{00000000-0005-0000-0000-0000E8190000}"/>
    <cellStyle name="SAPBEXexcBad7 6 8" xfId="10645" xr:uid="{00000000-0005-0000-0000-0000E9190000}"/>
    <cellStyle name="SAPBEXexcBad7 6 9" xfId="6983" xr:uid="{00000000-0005-0000-0000-0000EA190000}"/>
    <cellStyle name="SAPBEXexcBad7 7" xfId="616" xr:uid="{00000000-0005-0000-0000-0000EB190000}"/>
    <cellStyle name="SAPBEXexcBad7 7 10" xfId="18557" xr:uid="{00000000-0005-0000-0000-0000EC190000}"/>
    <cellStyle name="SAPBEXexcBad7 7 11" xfId="22321" xr:uid="{00000000-0005-0000-0000-0000ED190000}"/>
    <cellStyle name="SAPBEXexcBad7 7 2" xfId="617" xr:uid="{00000000-0005-0000-0000-0000EE190000}"/>
    <cellStyle name="SAPBEXexcBad7 7 2 10" xfId="22322" xr:uid="{00000000-0005-0000-0000-0000EF190000}"/>
    <cellStyle name="SAPBEXexcBad7 7 2 2" xfId="2757" xr:uid="{00000000-0005-0000-0000-0000F0190000}"/>
    <cellStyle name="SAPBEXexcBad7 7 2 2 2" xfId="7929" xr:uid="{00000000-0005-0000-0000-0000F1190000}"/>
    <cellStyle name="SAPBEXexcBad7 7 2 2 2 2" xfId="23959" xr:uid="{00000000-0005-0000-0000-0000F2190000}"/>
    <cellStyle name="SAPBEXexcBad7 7 2 2 3" xfId="10756" xr:uid="{00000000-0005-0000-0000-0000F3190000}"/>
    <cellStyle name="SAPBEXexcBad7 7 2 2 3 2" xfId="26624" xr:uid="{00000000-0005-0000-0000-0000F4190000}"/>
    <cellStyle name="SAPBEXexcBad7 7 2 2 4" xfId="15355" xr:uid="{00000000-0005-0000-0000-0000F5190000}"/>
    <cellStyle name="SAPBEXexcBad7 7 2 2 4 2" xfId="30764" xr:uid="{00000000-0005-0000-0000-0000F6190000}"/>
    <cellStyle name="SAPBEXexcBad7 7 2 2 5" xfId="16108" xr:uid="{00000000-0005-0000-0000-0000F7190000}"/>
    <cellStyle name="SAPBEXexcBad7 7 2 2 5 2" xfId="31247" xr:uid="{00000000-0005-0000-0000-0000F8190000}"/>
    <cellStyle name="SAPBEXexcBad7 7 2 2 6" xfId="18720" xr:uid="{00000000-0005-0000-0000-0000F9190000}"/>
    <cellStyle name="SAPBEXexcBad7 7 2 2 6 2" xfId="33668" xr:uid="{00000000-0005-0000-0000-0000FA190000}"/>
    <cellStyle name="SAPBEXexcBad7 7 2 2 7" xfId="21023" xr:uid="{00000000-0005-0000-0000-0000FB190000}"/>
    <cellStyle name="SAPBEXexcBad7 7 2 2 7 2" xfId="35949" xr:uid="{00000000-0005-0000-0000-0000FC190000}"/>
    <cellStyle name="SAPBEXexcBad7 7 2 2 8" xfId="6180" xr:uid="{00000000-0005-0000-0000-0000FD190000}"/>
    <cellStyle name="SAPBEXexcBad7 7 2 3" xfId="4759" xr:uid="{00000000-0005-0000-0000-0000FE190000}"/>
    <cellStyle name="SAPBEXexcBad7 7 2 3 2" xfId="9914" xr:uid="{00000000-0005-0000-0000-0000FF190000}"/>
    <cellStyle name="SAPBEXexcBad7 7 2 3 2 2" xfId="25905" xr:uid="{00000000-0005-0000-0000-0000001A0000}"/>
    <cellStyle name="SAPBEXexcBad7 7 2 3 3" xfId="12732" xr:uid="{00000000-0005-0000-0000-0000011A0000}"/>
    <cellStyle name="SAPBEXexcBad7 7 2 3 3 2" xfId="28576" xr:uid="{00000000-0005-0000-0000-0000021A0000}"/>
    <cellStyle name="SAPBEXexcBad7 7 2 3 4" xfId="13650" xr:uid="{00000000-0005-0000-0000-0000031A0000}"/>
    <cellStyle name="SAPBEXexcBad7 7 2 3 4 2" xfId="29271" xr:uid="{00000000-0005-0000-0000-0000041A0000}"/>
    <cellStyle name="SAPBEXexcBad7 7 2 3 5" xfId="18055" xr:uid="{00000000-0005-0000-0000-0000051A0000}"/>
    <cellStyle name="SAPBEXexcBad7 7 2 3 5 2" xfId="33171" xr:uid="{00000000-0005-0000-0000-0000061A0000}"/>
    <cellStyle name="SAPBEXexcBad7 7 2 3 6" xfId="20663" xr:uid="{00000000-0005-0000-0000-0000071A0000}"/>
    <cellStyle name="SAPBEXexcBad7 7 2 3 6 2" xfId="35600" xr:uid="{00000000-0005-0000-0000-0000081A0000}"/>
    <cellStyle name="SAPBEXexcBad7 7 2 3 7" xfId="21808" xr:uid="{00000000-0005-0000-0000-0000091A0000}"/>
    <cellStyle name="SAPBEXexcBad7 7 2 3 7 2" xfId="36727" xr:uid="{00000000-0005-0000-0000-00000A1A0000}"/>
    <cellStyle name="SAPBEXexcBad7 7 2 4" xfId="5627" xr:uid="{00000000-0005-0000-0000-00000B1A0000}"/>
    <cellStyle name="SAPBEXexcBad7 7 2 4 2" xfId="37197" xr:uid="{00000000-0005-0000-0000-00000C1A0000}"/>
    <cellStyle name="SAPBEXexcBad7 7 2 5" xfId="7708" xr:uid="{00000000-0005-0000-0000-00000D1A0000}"/>
    <cellStyle name="SAPBEXexcBad7 7 2 6" xfId="13312" xr:uid="{00000000-0005-0000-0000-00000E1A0000}"/>
    <cellStyle name="SAPBEXexcBad7 7 2 7" xfId="13257" xr:uid="{00000000-0005-0000-0000-00000F1A0000}"/>
    <cellStyle name="SAPBEXexcBad7 7 2 8" xfId="10651" xr:uid="{00000000-0005-0000-0000-0000101A0000}"/>
    <cellStyle name="SAPBEXexcBad7 7 2 9" xfId="11797" xr:uid="{00000000-0005-0000-0000-0000111A0000}"/>
    <cellStyle name="SAPBEXexcBad7 7 3" xfId="2756" xr:uid="{00000000-0005-0000-0000-0000121A0000}"/>
    <cellStyle name="SAPBEXexcBad7 7 3 2" xfId="7928" xr:uid="{00000000-0005-0000-0000-0000131A0000}"/>
    <cellStyle name="SAPBEXexcBad7 7 3 2 2" xfId="23958" xr:uid="{00000000-0005-0000-0000-0000141A0000}"/>
    <cellStyle name="SAPBEXexcBad7 7 3 3" xfId="10755" xr:uid="{00000000-0005-0000-0000-0000151A0000}"/>
    <cellStyle name="SAPBEXexcBad7 7 3 3 2" xfId="26623" xr:uid="{00000000-0005-0000-0000-0000161A0000}"/>
    <cellStyle name="SAPBEXexcBad7 7 3 4" xfId="10169" xr:uid="{00000000-0005-0000-0000-0000171A0000}"/>
    <cellStyle name="SAPBEXexcBad7 7 3 4 2" xfId="26134" xr:uid="{00000000-0005-0000-0000-0000181A0000}"/>
    <cellStyle name="SAPBEXexcBad7 7 3 5" xfId="16107" xr:uid="{00000000-0005-0000-0000-0000191A0000}"/>
    <cellStyle name="SAPBEXexcBad7 7 3 5 2" xfId="31246" xr:uid="{00000000-0005-0000-0000-00001A1A0000}"/>
    <cellStyle name="SAPBEXexcBad7 7 3 6" xfId="18719" xr:uid="{00000000-0005-0000-0000-00001B1A0000}"/>
    <cellStyle name="SAPBEXexcBad7 7 3 6 2" xfId="33667" xr:uid="{00000000-0005-0000-0000-00001C1A0000}"/>
    <cellStyle name="SAPBEXexcBad7 7 3 7" xfId="21022" xr:uid="{00000000-0005-0000-0000-00001D1A0000}"/>
    <cellStyle name="SAPBEXexcBad7 7 3 7 2" xfId="35948" xr:uid="{00000000-0005-0000-0000-00001E1A0000}"/>
    <cellStyle name="SAPBEXexcBad7 7 3 8" xfId="6179" xr:uid="{00000000-0005-0000-0000-00001F1A0000}"/>
    <cellStyle name="SAPBEXexcBad7 7 4" xfId="4760" xr:uid="{00000000-0005-0000-0000-0000201A0000}"/>
    <cellStyle name="SAPBEXexcBad7 7 4 2" xfId="9915" xr:uid="{00000000-0005-0000-0000-0000211A0000}"/>
    <cellStyle name="SAPBEXexcBad7 7 4 2 2" xfId="25906" xr:uid="{00000000-0005-0000-0000-0000221A0000}"/>
    <cellStyle name="SAPBEXexcBad7 7 4 3" xfId="12733" xr:uid="{00000000-0005-0000-0000-0000231A0000}"/>
    <cellStyle name="SAPBEXexcBad7 7 4 3 2" xfId="28577" xr:uid="{00000000-0005-0000-0000-0000241A0000}"/>
    <cellStyle name="SAPBEXexcBad7 7 4 4" xfId="15219" xr:uid="{00000000-0005-0000-0000-0000251A0000}"/>
    <cellStyle name="SAPBEXexcBad7 7 4 4 2" xfId="30632" xr:uid="{00000000-0005-0000-0000-0000261A0000}"/>
    <cellStyle name="SAPBEXexcBad7 7 4 5" xfId="18056" xr:uid="{00000000-0005-0000-0000-0000271A0000}"/>
    <cellStyle name="SAPBEXexcBad7 7 4 5 2" xfId="33172" xr:uid="{00000000-0005-0000-0000-0000281A0000}"/>
    <cellStyle name="SAPBEXexcBad7 7 4 6" xfId="20664" xr:uid="{00000000-0005-0000-0000-0000291A0000}"/>
    <cellStyle name="SAPBEXexcBad7 7 4 6 2" xfId="35601" xr:uid="{00000000-0005-0000-0000-00002A1A0000}"/>
    <cellStyle name="SAPBEXexcBad7 7 4 7" xfId="21809" xr:uid="{00000000-0005-0000-0000-00002B1A0000}"/>
    <cellStyle name="SAPBEXexcBad7 7 4 7 2" xfId="36728" xr:uid="{00000000-0005-0000-0000-00002C1A0000}"/>
    <cellStyle name="SAPBEXexcBad7 7 5" xfId="5628" xr:uid="{00000000-0005-0000-0000-00002D1A0000}"/>
    <cellStyle name="SAPBEXexcBad7 7 5 2" xfId="37198" xr:uid="{00000000-0005-0000-0000-00002E1A0000}"/>
    <cellStyle name="SAPBEXexcBad7 7 6" xfId="7709" xr:uid="{00000000-0005-0000-0000-00002F1A0000}"/>
    <cellStyle name="SAPBEXexcBad7 7 7" xfId="6633" xr:uid="{00000000-0005-0000-0000-0000301A0000}"/>
    <cellStyle name="SAPBEXexcBad7 7 8" xfId="15107" xr:uid="{00000000-0005-0000-0000-0000311A0000}"/>
    <cellStyle name="SAPBEXexcBad7 7 9" xfId="13512" xr:uid="{00000000-0005-0000-0000-0000321A0000}"/>
    <cellStyle name="SAPBEXexcBad7 8" xfId="618" xr:uid="{00000000-0005-0000-0000-0000331A0000}"/>
    <cellStyle name="SAPBEXexcBad7 8 10" xfId="14762" xr:uid="{00000000-0005-0000-0000-0000341A0000}"/>
    <cellStyle name="SAPBEXexcBad7 8 11" xfId="22323" xr:uid="{00000000-0005-0000-0000-0000351A0000}"/>
    <cellStyle name="SAPBEXexcBad7 8 2" xfId="619" xr:uid="{00000000-0005-0000-0000-0000361A0000}"/>
    <cellStyle name="SAPBEXexcBad7 8 2 2" xfId="5625" xr:uid="{00000000-0005-0000-0000-0000371A0000}"/>
    <cellStyle name="SAPBEXexcBad7 8 2 2 2" xfId="37196" xr:uid="{00000000-0005-0000-0000-0000381A0000}"/>
    <cellStyle name="SAPBEXexcBad7 8 2 3" xfId="7707" xr:uid="{00000000-0005-0000-0000-0000391A0000}"/>
    <cellStyle name="SAPBEXexcBad7 8 2 4" xfId="13048" xr:uid="{00000000-0005-0000-0000-00003A1A0000}"/>
    <cellStyle name="SAPBEXexcBad7 8 2 5" xfId="14247" xr:uid="{00000000-0005-0000-0000-00003B1A0000}"/>
    <cellStyle name="SAPBEXexcBad7 8 2 6" xfId="13767" xr:uid="{00000000-0005-0000-0000-00003C1A0000}"/>
    <cellStyle name="SAPBEXexcBad7 8 2 7" xfId="15988" xr:uid="{00000000-0005-0000-0000-00003D1A0000}"/>
    <cellStyle name="SAPBEXexcBad7 8 2 8" xfId="22324" xr:uid="{00000000-0005-0000-0000-00003E1A0000}"/>
    <cellStyle name="SAPBEXexcBad7 8 3" xfId="2758" xr:uid="{00000000-0005-0000-0000-00003F1A0000}"/>
    <cellStyle name="SAPBEXexcBad7 8 3 2" xfId="7930" xr:uid="{00000000-0005-0000-0000-0000401A0000}"/>
    <cellStyle name="SAPBEXexcBad7 8 3 2 2" xfId="23960" xr:uid="{00000000-0005-0000-0000-0000411A0000}"/>
    <cellStyle name="SAPBEXexcBad7 8 3 3" xfId="10757" xr:uid="{00000000-0005-0000-0000-0000421A0000}"/>
    <cellStyle name="SAPBEXexcBad7 8 3 3 2" xfId="26625" xr:uid="{00000000-0005-0000-0000-0000431A0000}"/>
    <cellStyle name="SAPBEXexcBad7 8 3 4" xfId="14267" xr:uid="{00000000-0005-0000-0000-0000441A0000}"/>
    <cellStyle name="SAPBEXexcBad7 8 3 4 2" xfId="29790" xr:uid="{00000000-0005-0000-0000-0000451A0000}"/>
    <cellStyle name="SAPBEXexcBad7 8 3 5" xfId="16109" xr:uid="{00000000-0005-0000-0000-0000461A0000}"/>
    <cellStyle name="SAPBEXexcBad7 8 3 5 2" xfId="31248" xr:uid="{00000000-0005-0000-0000-0000471A0000}"/>
    <cellStyle name="SAPBEXexcBad7 8 3 6" xfId="18721" xr:uid="{00000000-0005-0000-0000-0000481A0000}"/>
    <cellStyle name="SAPBEXexcBad7 8 3 6 2" xfId="33669" xr:uid="{00000000-0005-0000-0000-0000491A0000}"/>
    <cellStyle name="SAPBEXexcBad7 8 3 7" xfId="21024" xr:uid="{00000000-0005-0000-0000-00004A1A0000}"/>
    <cellStyle name="SAPBEXexcBad7 8 3 7 2" xfId="35950" xr:uid="{00000000-0005-0000-0000-00004B1A0000}"/>
    <cellStyle name="SAPBEXexcBad7 8 3 8" xfId="6181" xr:uid="{00000000-0005-0000-0000-00004C1A0000}"/>
    <cellStyle name="SAPBEXexcBad7 8 4" xfId="4758" xr:uid="{00000000-0005-0000-0000-00004D1A0000}"/>
    <cellStyle name="SAPBEXexcBad7 8 4 2" xfId="9913" xr:uid="{00000000-0005-0000-0000-00004E1A0000}"/>
    <cellStyle name="SAPBEXexcBad7 8 4 2 2" xfId="25904" xr:uid="{00000000-0005-0000-0000-00004F1A0000}"/>
    <cellStyle name="SAPBEXexcBad7 8 4 3" xfId="12731" xr:uid="{00000000-0005-0000-0000-0000501A0000}"/>
    <cellStyle name="SAPBEXexcBad7 8 4 3 2" xfId="28575" xr:uid="{00000000-0005-0000-0000-0000511A0000}"/>
    <cellStyle name="SAPBEXexcBad7 8 4 4" xfId="10486" xr:uid="{00000000-0005-0000-0000-0000521A0000}"/>
    <cellStyle name="SAPBEXexcBad7 8 4 4 2" xfId="26408" xr:uid="{00000000-0005-0000-0000-0000531A0000}"/>
    <cellStyle name="SAPBEXexcBad7 8 4 5" xfId="18054" xr:uid="{00000000-0005-0000-0000-0000541A0000}"/>
    <cellStyle name="SAPBEXexcBad7 8 4 5 2" xfId="33170" xr:uid="{00000000-0005-0000-0000-0000551A0000}"/>
    <cellStyle name="SAPBEXexcBad7 8 4 6" xfId="20662" xr:uid="{00000000-0005-0000-0000-0000561A0000}"/>
    <cellStyle name="SAPBEXexcBad7 8 4 6 2" xfId="35599" xr:uid="{00000000-0005-0000-0000-0000571A0000}"/>
    <cellStyle name="SAPBEXexcBad7 8 4 7" xfId="21811" xr:uid="{00000000-0005-0000-0000-0000581A0000}"/>
    <cellStyle name="SAPBEXexcBad7 8 4 7 2" xfId="36730" xr:uid="{00000000-0005-0000-0000-0000591A0000}"/>
    <cellStyle name="SAPBEXexcBad7 8 5" xfId="5626" xr:uid="{00000000-0005-0000-0000-00005A1A0000}"/>
    <cellStyle name="SAPBEXexcBad7 8 5 2" xfId="37810" xr:uid="{00000000-0005-0000-0000-00005B1A0000}"/>
    <cellStyle name="SAPBEXexcBad7 8 6" xfId="5735" xr:uid="{00000000-0005-0000-0000-00005C1A0000}"/>
    <cellStyle name="SAPBEXexcBad7 8 7" xfId="14159" xr:uid="{00000000-0005-0000-0000-00005D1A0000}"/>
    <cellStyle name="SAPBEXexcBad7 8 8" xfId="14569" xr:uid="{00000000-0005-0000-0000-00005E1A0000}"/>
    <cellStyle name="SAPBEXexcBad7 8 9" xfId="13700" xr:uid="{00000000-0005-0000-0000-00005F1A0000}"/>
    <cellStyle name="SAPBEXexcBad7 9" xfId="620" xr:uid="{00000000-0005-0000-0000-0000601A0000}"/>
    <cellStyle name="SAPBEXexcBad7 9 10" xfId="4997" xr:uid="{00000000-0005-0000-0000-0000611A0000}"/>
    <cellStyle name="SAPBEXexcBad7 9 2" xfId="2759" xr:uid="{00000000-0005-0000-0000-0000621A0000}"/>
    <cellStyle name="SAPBEXexcBad7 9 2 2" xfId="7931" xr:uid="{00000000-0005-0000-0000-0000631A0000}"/>
    <cellStyle name="SAPBEXexcBad7 9 2 2 2" xfId="23961" xr:uid="{00000000-0005-0000-0000-0000641A0000}"/>
    <cellStyle name="SAPBEXexcBad7 9 2 3" xfId="10758" xr:uid="{00000000-0005-0000-0000-0000651A0000}"/>
    <cellStyle name="SAPBEXexcBad7 9 2 3 2" xfId="26626" xr:uid="{00000000-0005-0000-0000-0000661A0000}"/>
    <cellStyle name="SAPBEXexcBad7 9 2 4" xfId="14653" xr:uid="{00000000-0005-0000-0000-0000671A0000}"/>
    <cellStyle name="SAPBEXexcBad7 9 2 4 2" xfId="30153" xr:uid="{00000000-0005-0000-0000-0000681A0000}"/>
    <cellStyle name="SAPBEXexcBad7 9 2 5" xfId="16110" xr:uid="{00000000-0005-0000-0000-0000691A0000}"/>
    <cellStyle name="SAPBEXexcBad7 9 2 5 2" xfId="31249" xr:uid="{00000000-0005-0000-0000-00006A1A0000}"/>
    <cellStyle name="SAPBEXexcBad7 9 2 6" xfId="18722" xr:uid="{00000000-0005-0000-0000-00006B1A0000}"/>
    <cellStyle name="SAPBEXexcBad7 9 2 6 2" xfId="33670" xr:uid="{00000000-0005-0000-0000-00006C1A0000}"/>
    <cellStyle name="SAPBEXexcBad7 9 2 7" xfId="21025" xr:uid="{00000000-0005-0000-0000-00006D1A0000}"/>
    <cellStyle name="SAPBEXexcBad7 9 2 7 2" xfId="35951" xr:uid="{00000000-0005-0000-0000-00006E1A0000}"/>
    <cellStyle name="SAPBEXexcBad7 9 2 8" xfId="6182" xr:uid="{00000000-0005-0000-0000-00006F1A0000}"/>
    <cellStyle name="SAPBEXexcBad7 9 3" xfId="4757" xr:uid="{00000000-0005-0000-0000-0000701A0000}"/>
    <cellStyle name="SAPBEXexcBad7 9 3 2" xfId="9912" xr:uid="{00000000-0005-0000-0000-0000711A0000}"/>
    <cellStyle name="SAPBEXexcBad7 9 3 2 2" xfId="25903" xr:uid="{00000000-0005-0000-0000-0000721A0000}"/>
    <cellStyle name="SAPBEXexcBad7 9 3 3" xfId="12730" xr:uid="{00000000-0005-0000-0000-0000731A0000}"/>
    <cellStyle name="SAPBEXexcBad7 9 3 3 2" xfId="28574" xr:uid="{00000000-0005-0000-0000-0000741A0000}"/>
    <cellStyle name="SAPBEXexcBad7 9 3 4" xfId="10478" xr:uid="{00000000-0005-0000-0000-0000751A0000}"/>
    <cellStyle name="SAPBEXexcBad7 9 3 4 2" xfId="26400" xr:uid="{00000000-0005-0000-0000-0000761A0000}"/>
    <cellStyle name="SAPBEXexcBad7 9 3 5" xfId="18053" xr:uid="{00000000-0005-0000-0000-0000771A0000}"/>
    <cellStyle name="SAPBEXexcBad7 9 3 5 2" xfId="33169" xr:uid="{00000000-0005-0000-0000-0000781A0000}"/>
    <cellStyle name="SAPBEXexcBad7 9 3 6" xfId="20661" xr:uid="{00000000-0005-0000-0000-0000791A0000}"/>
    <cellStyle name="SAPBEXexcBad7 9 3 6 2" xfId="35598" xr:uid="{00000000-0005-0000-0000-00007A1A0000}"/>
    <cellStyle name="SAPBEXexcBad7 9 3 7" xfId="21810" xr:uid="{00000000-0005-0000-0000-00007B1A0000}"/>
    <cellStyle name="SAPBEXexcBad7 9 3 7 2" xfId="36729" xr:uid="{00000000-0005-0000-0000-00007C1A0000}"/>
    <cellStyle name="SAPBEXexcBad7 9 4" xfId="5624" xr:uid="{00000000-0005-0000-0000-00007D1A0000}"/>
    <cellStyle name="SAPBEXexcBad7 9 4 2" xfId="22749" xr:uid="{00000000-0005-0000-0000-00007E1A0000}"/>
    <cellStyle name="SAPBEXexcBad7 9 5" xfId="5736" xr:uid="{00000000-0005-0000-0000-00007F1A0000}"/>
    <cellStyle name="SAPBEXexcBad7 9 5 2" xfId="22787" xr:uid="{00000000-0005-0000-0000-0000801A0000}"/>
    <cellStyle name="SAPBEXexcBad7 9 6" xfId="13314" xr:uid="{00000000-0005-0000-0000-0000811A0000}"/>
    <cellStyle name="SAPBEXexcBad7 9 6 2" xfId="29040" xr:uid="{00000000-0005-0000-0000-0000821A0000}"/>
    <cellStyle name="SAPBEXexcBad7 9 7" xfId="14368" xr:uid="{00000000-0005-0000-0000-0000831A0000}"/>
    <cellStyle name="SAPBEXexcBad7 9 7 2" xfId="29889" xr:uid="{00000000-0005-0000-0000-0000841A0000}"/>
    <cellStyle name="SAPBEXexcBad7 9 8" xfId="10650" xr:uid="{00000000-0005-0000-0000-0000851A0000}"/>
    <cellStyle name="SAPBEXexcBad7 9 8 2" xfId="26523" xr:uid="{00000000-0005-0000-0000-0000861A0000}"/>
    <cellStyle name="SAPBEXexcBad7 9 9" xfId="10624" xr:uid="{00000000-0005-0000-0000-0000871A0000}"/>
    <cellStyle name="SAPBEXexcBad7 9 9 2" xfId="26510" xr:uid="{00000000-0005-0000-0000-0000881A0000}"/>
    <cellStyle name="SAPBEXexcBad7_CC - Div XRef" xfId="1787" xr:uid="{00000000-0005-0000-0000-0000891A0000}"/>
    <cellStyle name="SAPBEXexcBad8" xfId="73" xr:uid="{00000000-0005-0000-0000-00008A1A0000}"/>
    <cellStyle name="SAPBEXexcBad8 10" xfId="621" xr:uid="{00000000-0005-0000-0000-00008B1A0000}"/>
    <cellStyle name="SAPBEXexcBad8 10 10" xfId="22325" xr:uid="{00000000-0005-0000-0000-00008C1A0000}"/>
    <cellStyle name="SAPBEXexcBad8 10 2" xfId="2760" xr:uid="{00000000-0005-0000-0000-00008D1A0000}"/>
    <cellStyle name="SAPBEXexcBad8 10 2 2" xfId="7932" xr:uid="{00000000-0005-0000-0000-00008E1A0000}"/>
    <cellStyle name="SAPBEXexcBad8 10 2 2 2" xfId="23962" xr:uid="{00000000-0005-0000-0000-00008F1A0000}"/>
    <cellStyle name="SAPBEXexcBad8 10 2 3" xfId="10759" xr:uid="{00000000-0005-0000-0000-0000901A0000}"/>
    <cellStyle name="SAPBEXexcBad8 10 2 3 2" xfId="26627" xr:uid="{00000000-0005-0000-0000-0000911A0000}"/>
    <cellStyle name="SAPBEXexcBad8 10 2 4" xfId="14268" xr:uid="{00000000-0005-0000-0000-0000921A0000}"/>
    <cellStyle name="SAPBEXexcBad8 10 2 4 2" xfId="29791" xr:uid="{00000000-0005-0000-0000-0000931A0000}"/>
    <cellStyle name="SAPBEXexcBad8 10 2 5" xfId="16111" xr:uid="{00000000-0005-0000-0000-0000941A0000}"/>
    <cellStyle name="SAPBEXexcBad8 10 2 5 2" xfId="31250" xr:uid="{00000000-0005-0000-0000-0000951A0000}"/>
    <cellStyle name="SAPBEXexcBad8 10 2 6" xfId="18723" xr:uid="{00000000-0005-0000-0000-0000961A0000}"/>
    <cellStyle name="SAPBEXexcBad8 10 2 6 2" xfId="33671" xr:uid="{00000000-0005-0000-0000-0000971A0000}"/>
    <cellStyle name="SAPBEXexcBad8 10 2 7" xfId="21026" xr:uid="{00000000-0005-0000-0000-0000981A0000}"/>
    <cellStyle name="SAPBEXexcBad8 10 2 7 2" xfId="35952" xr:uid="{00000000-0005-0000-0000-0000991A0000}"/>
    <cellStyle name="SAPBEXexcBad8 10 2 8" xfId="6183" xr:uid="{00000000-0005-0000-0000-00009A1A0000}"/>
    <cellStyle name="SAPBEXexcBad8 10 3" xfId="4756" xr:uid="{00000000-0005-0000-0000-00009B1A0000}"/>
    <cellStyle name="SAPBEXexcBad8 10 3 2" xfId="9911" xr:uid="{00000000-0005-0000-0000-00009C1A0000}"/>
    <cellStyle name="SAPBEXexcBad8 10 3 2 2" xfId="25902" xr:uid="{00000000-0005-0000-0000-00009D1A0000}"/>
    <cellStyle name="SAPBEXexcBad8 10 3 3" xfId="12729" xr:uid="{00000000-0005-0000-0000-00009E1A0000}"/>
    <cellStyle name="SAPBEXexcBad8 10 3 3 2" xfId="28573" xr:uid="{00000000-0005-0000-0000-00009F1A0000}"/>
    <cellStyle name="SAPBEXexcBad8 10 3 4" xfId="12838" xr:uid="{00000000-0005-0000-0000-0000A01A0000}"/>
    <cellStyle name="SAPBEXexcBad8 10 3 4 2" xfId="28682" xr:uid="{00000000-0005-0000-0000-0000A11A0000}"/>
    <cellStyle name="SAPBEXexcBad8 10 3 5" xfId="18052" xr:uid="{00000000-0005-0000-0000-0000A21A0000}"/>
    <cellStyle name="SAPBEXexcBad8 10 3 5 2" xfId="33168" xr:uid="{00000000-0005-0000-0000-0000A31A0000}"/>
    <cellStyle name="SAPBEXexcBad8 10 3 6" xfId="20660" xr:uid="{00000000-0005-0000-0000-0000A41A0000}"/>
    <cellStyle name="SAPBEXexcBad8 10 3 6 2" xfId="35597" xr:uid="{00000000-0005-0000-0000-0000A51A0000}"/>
    <cellStyle name="SAPBEXexcBad8 10 3 7" xfId="21812" xr:uid="{00000000-0005-0000-0000-0000A61A0000}"/>
    <cellStyle name="SAPBEXexcBad8 10 3 7 2" xfId="36731" xr:uid="{00000000-0005-0000-0000-0000A71A0000}"/>
    <cellStyle name="SAPBEXexcBad8 10 4" xfId="5623" xr:uid="{00000000-0005-0000-0000-0000A81A0000}"/>
    <cellStyle name="SAPBEXexcBad8 10 4 2" xfId="37195" xr:uid="{00000000-0005-0000-0000-0000A91A0000}"/>
    <cellStyle name="SAPBEXexcBad8 10 5" xfId="7706" xr:uid="{00000000-0005-0000-0000-0000AA1A0000}"/>
    <cellStyle name="SAPBEXexcBad8 10 6" xfId="13049" xr:uid="{00000000-0005-0000-0000-0000AB1A0000}"/>
    <cellStyle name="SAPBEXexcBad8 10 7" xfId="13505" xr:uid="{00000000-0005-0000-0000-0000AC1A0000}"/>
    <cellStyle name="SAPBEXexcBad8 10 8" xfId="10580" xr:uid="{00000000-0005-0000-0000-0000AD1A0000}"/>
    <cellStyle name="SAPBEXexcBad8 10 9" xfId="19996" xr:uid="{00000000-0005-0000-0000-0000AE1A0000}"/>
    <cellStyle name="SAPBEXexcBad8 11" xfId="1788" xr:uid="{00000000-0005-0000-0000-0000AF1A0000}"/>
    <cellStyle name="SAPBEXexcBad8 11 10" xfId="23016" xr:uid="{00000000-0005-0000-0000-0000B01A0000}"/>
    <cellStyle name="SAPBEXexcBad8 11 2" xfId="2761" xr:uid="{00000000-0005-0000-0000-0000B11A0000}"/>
    <cellStyle name="SAPBEXexcBad8 11 2 2" xfId="7933" xr:uid="{00000000-0005-0000-0000-0000B21A0000}"/>
    <cellStyle name="SAPBEXexcBad8 11 2 2 2" xfId="23963" xr:uid="{00000000-0005-0000-0000-0000B31A0000}"/>
    <cellStyle name="SAPBEXexcBad8 11 2 3" xfId="10760" xr:uid="{00000000-0005-0000-0000-0000B41A0000}"/>
    <cellStyle name="SAPBEXexcBad8 11 2 3 2" xfId="26628" xr:uid="{00000000-0005-0000-0000-0000B51A0000}"/>
    <cellStyle name="SAPBEXexcBad8 11 2 4" xfId="14652" xr:uid="{00000000-0005-0000-0000-0000B61A0000}"/>
    <cellStyle name="SAPBEXexcBad8 11 2 4 2" xfId="30152" xr:uid="{00000000-0005-0000-0000-0000B71A0000}"/>
    <cellStyle name="SAPBEXexcBad8 11 2 5" xfId="16112" xr:uid="{00000000-0005-0000-0000-0000B81A0000}"/>
    <cellStyle name="SAPBEXexcBad8 11 2 5 2" xfId="31251" xr:uid="{00000000-0005-0000-0000-0000B91A0000}"/>
    <cellStyle name="SAPBEXexcBad8 11 2 6" xfId="18724" xr:uid="{00000000-0005-0000-0000-0000BA1A0000}"/>
    <cellStyle name="SAPBEXexcBad8 11 2 6 2" xfId="33672" xr:uid="{00000000-0005-0000-0000-0000BB1A0000}"/>
    <cellStyle name="SAPBEXexcBad8 11 2 7" xfId="21027" xr:uid="{00000000-0005-0000-0000-0000BC1A0000}"/>
    <cellStyle name="SAPBEXexcBad8 11 2 7 2" xfId="35953" xr:uid="{00000000-0005-0000-0000-0000BD1A0000}"/>
    <cellStyle name="SAPBEXexcBad8 11 2 8" xfId="6184" xr:uid="{00000000-0005-0000-0000-0000BE1A0000}"/>
    <cellStyle name="SAPBEXexcBad8 11 3" xfId="4755" xr:uid="{00000000-0005-0000-0000-0000BF1A0000}"/>
    <cellStyle name="SAPBEXexcBad8 11 3 2" xfId="9910" xr:uid="{00000000-0005-0000-0000-0000C01A0000}"/>
    <cellStyle name="SAPBEXexcBad8 11 3 2 2" xfId="25901" xr:uid="{00000000-0005-0000-0000-0000C11A0000}"/>
    <cellStyle name="SAPBEXexcBad8 11 3 3" xfId="12728" xr:uid="{00000000-0005-0000-0000-0000C21A0000}"/>
    <cellStyle name="SAPBEXexcBad8 11 3 3 2" xfId="28572" xr:uid="{00000000-0005-0000-0000-0000C31A0000}"/>
    <cellStyle name="SAPBEXexcBad8 11 3 4" xfId="12935" xr:uid="{00000000-0005-0000-0000-0000C41A0000}"/>
    <cellStyle name="SAPBEXexcBad8 11 3 4 2" xfId="28774" xr:uid="{00000000-0005-0000-0000-0000C51A0000}"/>
    <cellStyle name="SAPBEXexcBad8 11 3 5" xfId="18051" xr:uid="{00000000-0005-0000-0000-0000C61A0000}"/>
    <cellStyle name="SAPBEXexcBad8 11 3 5 2" xfId="33167" xr:uid="{00000000-0005-0000-0000-0000C71A0000}"/>
    <cellStyle name="SAPBEXexcBad8 11 3 6" xfId="20659" xr:uid="{00000000-0005-0000-0000-0000C81A0000}"/>
    <cellStyle name="SAPBEXexcBad8 11 3 6 2" xfId="35596" xr:uid="{00000000-0005-0000-0000-0000C91A0000}"/>
    <cellStyle name="SAPBEXexcBad8 11 3 7" xfId="21380" xr:uid="{00000000-0005-0000-0000-0000CA1A0000}"/>
    <cellStyle name="SAPBEXexcBad8 11 3 7 2" xfId="36306" xr:uid="{00000000-0005-0000-0000-0000CB1A0000}"/>
    <cellStyle name="SAPBEXexcBad8 11 4" xfId="7074" xr:uid="{00000000-0005-0000-0000-0000CC1A0000}"/>
    <cellStyle name="SAPBEXexcBad8 11 4 2" xfId="37835" xr:uid="{00000000-0005-0000-0000-0000CD1A0000}"/>
    <cellStyle name="SAPBEXexcBad8 11 5" xfId="6533" xr:uid="{00000000-0005-0000-0000-0000CE1A0000}"/>
    <cellStyle name="SAPBEXexcBad8 11 6" xfId="7030" xr:uid="{00000000-0005-0000-0000-0000CF1A0000}"/>
    <cellStyle name="SAPBEXexcBad8 11 7" xfId="14389" xr:uid="{00000000-0005-0000-0000-0000D01A0000}"/>
    <cellStyle name="SAPBEXexcBad8 11 8" xfId="12954" xr:uid="{00000000-0005-0000-0000-0000D11A0000}"/>
    <cellStyle name="SAPBEXexcBad8 11 9" xfId="18450" xr:uid="{00000000-0005-0000-0000-0000D21A0000}"/>
    <cellStyle name="SAPBEXexcBad8 12" xfId="2762" xr:uid="{00000000-0005-0000-0000-0000D31A0000}"/>
    <cellStyle name="SAPBEXexcBad8 12 2" xfId="4754" xr:uid="{00000000-0005-0000-0000-0000D41A0000}"/>
    <cellStyle name="SAPBEXexcBad8 12 2 2" xfId="9909" xr:uid="{00000000-0005-0000-0000-0000D51A0000}"/>
    <cellStyle name="SAPBEXexcBad8 12 2 2 2" xfId="25900" xr:uid="{00000000-0005-0000-0000-0000D61A0000}"/>
    <cellStyle name="SAPBEXexcBad8 12 2 3" xfId="12727" xr:uid="{00000000-0005-0000-0000-0000D71A0000}"/>
    <cellStyle name="SAPBEXexcBad8 12 2 3 2" xfId="28571" xr:uid="{00000000-0005-0000-0000-0000D81A0000}"/>
    <cellStyle name="SAPBEXexcBad8 12 2 4" xfId="14781" xr:uid="{00000000-0005-0000-0000-0000D91A0000}"/>
    <cellStyle name="SAPBEXexcBad8 12 2 4 2" xfId="30234" xr:uid="{00000000-0005-0000-0000-0000DA1A0000}"/>
    <cellStyle name="SAPBEXexcBad8 12 2 5" xfId="18050" xr:uid="{00000000-0005-0000-0000-0000DB1A0000}"/>
    <cellStyle name="SAPBEXexcBad8 12 2 5 2" xfId="33166" xr:uid="{00000000-0005-0000-0000-0000DC1A0000}"/>
    <cellStyle name="SAPBEXexcBad8 12 2 6" xfId="20658" xr:uid="{00000000-0005-0000-0000-0000DD1A0000}"/>
    <cellStyle name="SAPBEXexcBad8 12 2 6 2" xfId="35595" xr:uid="{00000000-0005-0000-0000-0000DE1A0000}"/>
    <cellStyle name="SAPBEXexcBad8 12 2 7" xfId="19744" xr:uid="{00000000-0005-0000-0000-0000DF1A0000}"/>
    <cellStyle name="SAPBEXexcBad8 12 2 7 2" xfId="34690" xr:uid="{00000000-0005-0000-0000-0000E01A0000}"/>
    <cellStyle name="SAPBEXexcBad8 12 3" xfId="7934" xr:uid="{00000000-0005-0000-0000-0000E11A0000}"/>
    <cellStyle name="SAPBEXexcBad8 12 3 2" xfId="23964" xr:uid="{00000000-0005-0000-0000-0000E21A0000}"/>
    <cellStyle name="SAPBEXexcBad8 12 4" xfId="10761" xr:uid="{00000000-0005-0000-0000-0000E31A0000}"/>
    <cellStyle name="SAPBEXexcBad8 12 4 2" xfId="26629" xr:uid="{00000000-0005-0000-0000-0000E41A0000}"/>
    <cellStyle name="SAPBEXexcBad8 12 5" xfId="14269" xr:uid="{00000000-0005-0000-0000-0000E51A0000}"/>
    <cellStyle name="SAPBEXexcBad8 12 5 2" xfId="29792" xr:uid="{00000000-0005-0000-0000-0000E61A0000}"/>
    <cellStyle name="SAPBEXexcBad8 12 6" xfId="16113" xr:uid="{00000000-0005-0000-0000-0000E71A0000}"/>
    <cellStyle name="SAPBEXexcBad8 12 6 2" xfId="31252" xr:uid="{00000000-0005-0000-0000-0000E81A0000}"/>
    <cellStyle name="SAPBEXexcBad8 12 7" xfId="18725" xr:uid="{00000000-0005-0000-0000-0000E91A0000}"/>
    <cellStyle name="SAPBEXexcBad8 12 7 2" xfId="33673" xr:uid="{00000000-0005-0000-0000-0000EA1A0000}"/>
    <cellStyle name="SAPBEXexcBad8 13" xfId="2763" xr:uid="{00000000-0005-0000-0000-0000EB1A0000}"/>
    <cellStyle name="SAPBEXexcBad8 13 2" xfId="4753" xr:uid="{00000000-0005-0000-0000-0000EC1A0000}"/>
    <cellStyle name="SAPBEXexcBad8 13 2 2" xfId="9908" xr:uid="{00000000-0005-0000-0000-0000ED1A0000}"/>
    <cellStyle name="SAPBEXexcBad8 13 2 2 2" xfId="25899" xr:uid="{00000000-0005-0000-0000-0000EE1A0000}"/>
    <cellStyle name="SAPBEXexcBad8 13 2 3" xfId="12726" xr:uid="{00000000-0005-0000-0000-0000EF1A0000}"/>
    <cellStyle name="SAPBEXexcBad8 13 2 3 2" xfId="28570" xr:uid="{00000000-0005-0000-0000-0000F01A0000}"/>
    <cellStyle name="SAPBEXexcBad8 13 2 4" xfId="6506" xr:uid="{00000000-0005-0000-0000-0000F11A0000}"/>
    <cellStyle name="SAPBEXexcBad8 13 2 4 2" xfId="23108" xr:uid="{00000000-0005-0000-0000-0000F21A0000}"/>
    <cellStyle name="SAPBEXexcBad8 13 2 5" xfId="18049" xr:uid="{00000000-0005-0000-0000-0000F31A0000}"/>
    <cellStyle name="SAPBEXexcBad8 13 2 5 2" xfId="33165" xr:uid="{00000000-0005-0000-0000-0000F41A0000}"/>
    <cellStyle name="SAPBEXexcBad8 13 2 6" xfId="20657" xr:uid="{00000000-0005-0000-0000-0000F51A0000}"/>
    <cellStyle name="SAPBEXexcBad8 13 2 6 2" xfId="35594" xr:uid="{00000000-0005-0000-0000-0000F61A0000}"/>
    <cellStyle name="SAPBEXexcBad8 13 2 7" xfId="21813" xr:uid="{00000000-0005-0000-0000-0000F71A0000}"/>
    <cellStyle name="SAPBEXexcBad8 13 2 7 2" xfId="36732" xr:uid="{00000000-0005-0000-0000-0000F81A0000}"/>
    <cellStyle name="SAPBEXexcBad8 13 3" xfId="7935" xr:uid="{00000000-0005-0000-0000-0000F91A0000}"/>
    <cellStyle name="SAPBEXexcBad8 13 3 2" xfId="23965" xr:uid="{00000000-0005-0000-0000-0000FA1A0000}"/>
    <cellStyle name="SAPBEXexcBad8 13 4" xfId="10762" xr:uid="{00000000-0005-0000-0000-0000FB1A0000}"/>
    <cellStyle name="SAPBEXexcBad8 13 4 2" xfId="26630" xr:uid="{00000000-0005-0000-0000-0000FC1A0000}"/>
    <cellStyle name="SAPBEXexcBad8 13 5" xfId="14650" xr:uid="{00000000-0005-0000-0000-0000FD1A0000}"/>
    <cellStyle name="SAPBEXexcBad8 13 5 2" xfId="30151" xr:uid="{00000000-0005-0000-0000-0000FE1A0000}"/>
    <cellStyle name="SAPBEXexcBad8 13 6" xfId="16114" xr:uid="{00000000-0005-0000-0000-0000FF1A0000}"/>
    <cellStyle name="SAPBEXexcBad8 13 6 2" xfId="31253" xr:uid="{00000000-0005-0000-0000-0000001B0000}"/>
    <cellStyle name="SAPBEXexcBad8 13 7" xfId="18726" xr:uid="{00000000-0005-0000-0000-0000011B0000}"/>
    <cellStyle name="SAPBEXexcBad8 13 7 2" xfId="33674" xr:uid="{00000000-0005-0000-0000-0000021B0000}"/>
    <cellStyle name="SAPBEXexcBad8 14" xfId="2764" xr:uid="{00000000-0005-0000-0000-0000031B0000}"/>
    <cellStyle name="SAPBEXexcBad8 14 2" xfId="4752" xr:uid="{00000000-0005-0000-0000-0000041B0000}"/>
    <cellStyle name="SAPBEXexcBad8 14 2 2" xfId="9907" xr:uid="{00000000-0005-0000-0000-0000051B0000}"/>
    <cellStyle name="SAPBEXexcBad8 14 2 2 2" xfId="25898" xr:uid="{00000000-0005-0000-0000-0000061B0000}"/>
    <cellStyle name="SAPBEXexcBad8 14 2 3" xfId="12725" xr:uid="{00000000-0005-0000-0000-0000071B0000}"/>
    <cellStyle name="SAPBEXexcBad8 14 2 3 2" xfId="28569" xr:uid="{00000000-0005-0000-0000-0000081B0000}"/>
    <cellStyle name="SAPBEXexcBad8 14 2 4" xfId="14124" xr:uid="{00000000-0005-0000-0000-0000091B0000}"/>
    <cellStyle name="SAPBEXexcBad8 14 2 4 2" xfId="29705" xr:uid="{00000000-0005-0000-0000-00000A1B0000}"/>
    <cellStyle name="SAPBEXexcBad8 14 2 5" xfId="18048" xr:uid="{00000000-0005-0000-0000-00000B1B0000}"/>
    <cellStyle name="SAPBEXexcBad8 14 2 5 2" xfId="33164" xr:uid="{00000000-0005-0000-0000-00000C1B0000}"/>
    <cellStyle name="SAPBEXexcBad8 14 2 6" xfId="20656" xr:uid="{00000000-0005-0000-0000-00000D1B0000}"/>
    <cellStyle name="SAPBEXexcBad8 14 2 6 2" xfId="35593" xr:uid="{00000000-0005-0000-0000-00000E1B0000}"/>
    <cellStyle name="SAPBEXexcBad8 14 2 7" xfId="21379" xr:uid="{00000000-0005-0000-0000-00000F1B0000}"/>
    <cellStyle name="SAPBEXexcBad8 14 2 7 2" xfId="36305" xr:uid="{00000000-0005-0000-0000-0000101B0000}"/>
    <cellStyle name="SAPBEXexcBad8 14 3" xfId="7936" xr:uid="{00000000-0005-0000-0000-0000111B0000}"/>
    <cellStyle name="SAPBEXexcBad8 14 3 2" xfId="23966" xr:uid="{00000000-0005-0000-0000-0000121B0000}"/>
    <cellStyle name="SAPBEXexcBad8 14 4" xfId="10763" xr:uid="{00000000-0005-0000-0000-0000131B0000}"/>
    <cellStyle name="SAPBEXexcBad8 14 4 2" xfId="26631" xr:uid="{00000000-0005-0000-0000-0000141B0000}"/>
    <cellStyle name="SAPBEXexcBad8 14 5" xfId="14270" xr:uid="{00000000-0005-0000-0000-0000151B0000}"/>
    <cellStyle name="SAPBEXexcBad8 14 5 2" xfId="29793" xr:uid="{00000000-0005-0000-0000-0000161B0000}"/>
    <cellStyle name="SAPBEXexcBad8 14 6" xfId="16115" xr:uid="{00000000-0005-0000-0000-0000171B0000}"/>
    <cellStyle name="SAPBEXexcBad8 14 6 2" xfId="31254" xr:uid="{00000000-0005-0000-0000-0000181B0000}"/>
    <cellStyle name="SAPBEXexcBad8 14 7" xfId="18727" xr:uid="{00000000-0005-0000-0000-0000191B0000}"/>
    <cellStyle name="SAPBEXexcBad8 14 7 2" xfId="33675" xr:uid="{00000000-0005-0000-0000-00001A1B0000}"/>
    <cellStyle name="SAPBEXexcBad8 15" xfId="2765" xr:uid="{00000000-0005-0000-0000-00001B1B0000}"/>
    <cellStyle name="SAPBEXexcBad8 15 2" xfId="4751" xr:uid="{00000000-0005-0000-0000-00001C1B0000}"/>
    <cellStyle name="SAPBEXexcBad8 15 2 2" xfId="9906" xr:uid="{00000000-0005-0000-0000-00001D1B0000}"/>
    <cellStyle name="SAPBEXexcBad8 15 2 2 2" xfId="25897" xr:uid="{00000000-0005-0000-0000-00001E1B0000}"/>
    <cellStyle name="SAPBEXexcBad8 15 2 3" xfId="12724" xr:uid="{00000000-0005-0000-0000-00001F1B0000}"/>
    <cellStyle name="SAPBEXexcBad8 15 2 3 2" xfId="28568" xr:uid="{00000000-0005-0000-0000-0000201B0000}"/>
    <cellStyle name="SAPBEXexcBad8 15 2 4" xfId="14782" xr:uid="{00000000-0005-0000-0000-0000211B0000}"/>
    <cellStyle name="SAPBEXexcBad8 15 2 4 2" xfId="30235" xr:uid="{00000000-0005-0000-0000-0000221B0000}"/>
    <cellStyle name="SAPBEXexcBad8 15 2 5" xfId="18047" xr:uid="{00000000-0005-0000-0000-0000231B0000}"/>
    <cellStyle name="SAPBEXexcBad8 15 2 5 2" xfId="33163" xr:uid="{00000000-0005-0000-0000-0000241B0000}"/>
    <cellStyle name="SAPBEXexcBad8 15 2 6" xfId="20655" xr:uid="{00000000-0005-0000-0000-0000251B0000}"/>
    <cellStyle name="SAPBEXexcBad8 15 2 6 2" xfId="35592" xr:uid="{00000000-0005-0000-0000-0000261B0000}"/>
    <cellStyle name="SAPBEXexcBad8 15 2 7" xfId="21815" xr:uid="{00000000-0005-0000-0000-0000271B0000}"/>
    <cellStyle name="SAPBEXexcBad8 15 2 7 2" xfId="36734" xr:uid="{00000000-0005-0000-0000-0000281B0000}"/>
    <cellStyle name="SAPBEXexcBad8 15 3" xfId="7937" xr:uid="{00000000-0005-0000-0000-0000291B0000}"/>
    <cellStyle name="SAPBEXexcBad8 15 3 2" xfId="23967" xr:uid="{00000000-0005-0000-0000-00002A1B0000}"/>
    <cellStyle name="SAPBEXexcBad8 15 4" xfId="10764" xr:uid="{00000000-0005-0000-0000-00002B1B0000}"/>
    <cellStyle name="SAPBEXexcBad8 15 4 2" xfId="26632" xr:uid="{00000000-0005-0000-0000-00002C1B0000}"/>
    <cellStyle name="SAPBEXexcBad8 15 5" xfId="14649" xr:uid="{00000000-0005-0000-0000-00002D1B0000}"/>
    <cellStyle name="SAPBEXexcBad8 15 5 2" xfId="30150" xr:uid="{00000000-0005-0000-0000-00002E1B0000}"/>
    <cellStyle name="SAPBEXexcBad8 15 6" xfId="16116" xr:uid="{00000000-0005-0000-0000-00002F1B0000}"/>
    <cellStyle name="SAPBEXexcBad8 15 6 2" xfId="31255" xr:uid="{00000000-0005-0000-0000-0000301B0000}"/>
    <cellStyle name="SAPBEXexcBad8 15 7" xfId="18728" xr:uid="{00000000-0005-0000-0000-0000311B0000}"/>
    <cellStyle name="SAPBEXexcBad8 15 7 2" xfId="33676" xr:uid="{00000000-0005-0000-0000-0000321B0000}"/>
    <cellStyle name="SAPBEXexcBad8 16" xfId="2766" xr:uid="{00000000-0005-0000-0000-0000331B0000}"/>
    <cellStyle name="SAPBEXexcBad8 16 2" xfId="4750" xr:uid="{00000000-0005-0000-0000-0000341B0000}"/>
    <cellStyle name="SAPBEXexcBad8 16 2 2" xfId="9905" xr:uid="{00000000-0005-0000-0000-0000351B0000}"/>
    <cellStyle name="SAPBEXexcBad8 16 2 2 2" xfId="25896" xr:uid="{00000000-0005-0000-0000-0000361B0000}"/>
    <cellStyle name="SAPBEXexcBad8 16 2 3" xfId="12723" xr:uid="{00000000-0005-0000-0000-0000371B0000}"/>
    <cellStyle name="SAPBEXexcBad8 16 2 3 2" xfId="28567" xr:uid="{00000000-0005-0000-0000-0000381B0000}"/>
    <cellStyle name="SAPBEXexcBad8 16 2 4" xfId="14123" xr:uid="{00000000-0005-0000-0000-0000391B0000}"/>
    <cellStyle name="SAPBEXexcBad8 16 2 4 2" xfId="29704" xr:uid="{00000000-0005-0000-0000-00003A1B0000}"/>
    <cellStyle name="SAPBEXexcBad8 16 2 5" xfId="18046" xr:uid="{00000000-0005-0000-0000-00003B1B0000}"/>
    <cellStyle name="SAPBEXexcBad8 16 2 5 2" xfId="33162" xr:uid="{00000000-0005-0000-0000-00003C1B0000}"/>
    <cellStyle name="SAPBEXexcBad8 16 2 6" xfId="20654" xr:uid="{00000000-0005-0000-0000-00003D1B0000}"/>
    <cellStyle name="SAPBEXexcBad8 16 2 6 2" xfId="35591" xr:uid="{00000000-0005-0000-0000-00003E1B0000}"/>
    <cellStyle name="SAPBEXexcBad8 16 2 7" xfId="21814" xr:uid="{00000000-0005-0000-0000-00003F1B0000}"/>
    <cellStyle name="SAPBEXexcBad8 16 2 7 2" xfId="36733" xr:uid="{00000000-0005-0000-0000-0000401B0000}"/>
    <cellStyle name="SAPBEXexcBad8 16 3" xfId="7938" xr:uid="{00000000-0005-0000-0000-0000411B0000}"/>
    <cellStyle name="SAPBEXexcBad8 16 3 2" xfId="23968" xr:uid="{00000000-0005-0000-0000-0000421B0000}"/>
    <cellStyle name="SAPBEXexcBad8 16 4" xfId="10765" xr:uid="{00000000-0005-0000-0000-0000431B0000}"/>
    <cellStyle name="SAPBEXexcBad8 16 4 2" xfId="26633" xr:uid="{00000000-0005-0000-0000-0000441B0000}"/>
    <cellStyle name="SAPBEXexcBad8 16 5" xfId="14271" xr:uid="{00000000-0005-0000-0000-0000451B0000}"/>
    <cellStyle name="SAPBEXexcBad8 16 5 2" xfId="29794" xr:uid="{00000000-0005-0000-0000-0000461B0000}"/>
    <cellStyle name="SAPBEXexcBad8 16 6" xfId="16117" xr:uid="{00000000-0005-0000-0000-0000471B0000}"/>
    <cellStyle name="SAPBEXexcBad8 16 6 2" xfId="31256" xr:uid="{00000000-0005-0000-0000-0000481B0000}"/>
    <cellStyle name="SAPBEXexcBad8 16 7" xfId="18729" xr:uid="{00000000-0005-0000-0000-0000491B0000}"/>
    <cellStyle name="SAPBEXexcBad8 16 7 2" xfId="33677" xr:uid="{00000000-0005-0000-0000-00004A1B0000}"/>
    <cellStyle name="SAPBEXexcBad8 17" xfId="2767" xr:uid="{00000000-0005-0000-0000-00004B1B0000}"/>
    <cellStyle name="SAPBEXexcBad8 17 2" xfId="4749" xr:uid="{00000000-0005-0000-0000-00004C1B0000}"/>
    <cellStyle name="SAPBEXexcBad8 17 2 2" xfId="9904" xr:uid="{00000000-0005-0000-0000-00004D1B0000}"/>
    <cellStyle name="SAPBEXexcBad8 17 2 2 2" xfId="25895" xr:uid="{00000000-0005-0000-0000-00004E1B0000}"/>
    <cellStyle name="SAPBEXexcBad8 17 2 3" xfId="12722" xr:uid="{00000000-0005-0000-0000-00004F1B0000}"/>
    <cellStyle name="SAPBEXexcBad8 17 2 3 2" xfId="28566" xr:uid="{00000000-0005-0000-0000-0000501B0000}"/>
    <cellStyle name="SAPBEXexcBad8 17 2 4" xfId="14783" xr:uid="{00000000-0005-0000-0000-0000511B0000}"/>
    <cellStyle name="SAPBEXexcBad8 17 2 4 2" xfId="30236" xr:uid="{00000000-0005-0000-0000-0000521B0000}"/>
    <cellStyle name="SAPBEXexcBad8 17 2 5" xfId="18045" xr:uid="{00000000-0005-0000-0000-0000531B0000}"/>
    <cellStyle name="SAPBEXexcBad8 17 2 5 2" xfId="33161" xr:uid="{00000000-0005-0000-0000-0000541B0000}"/>
    <cellStyle name="SAPBEXexcBad8 17 2 6" xfId="20653" xr:uid="{00000000-0005-0000-0000-0000551B0000}"/>
    <cellStyle name="SAPBEXexcBad8 17 2 6 2" xfId="35590" xr:uid="{00000000-0005-0000-0000-0000561B0000}"/>
    <cellStyle name="SAPBEXexcBad8 17 2 7" xfId="19749" xr:uid="{00000000-0005-0000-0000-0000571B0000}"/>
    <cellStyle name="SAPBEXexcBad8 17 2 7 2" xfId="34695" xr:uid="{00000000-0005-0000-0000-0000581B0000}"/>
    <cellStyle name="SAPBEXexcBad8 17 3" xfId="7939" xr:uid="{00000000-0005-0000-0000-0000591B0000}"/>
    <cellStyle name="SAPBEXexcBad8 17 3 2" xfId="23969" xr:uid="{00000000-0005-0000-0000-00005A1B0000}"/>
    <cellStyle name="SAPBEXexcBad8 17 4" xfId="10766" xr:uid="{00000000-0005-0000-0000-00005B1B0000}"/>
    <cellStyle name="SAPBEXexcBad8 17 4 2" xfId="26634" xr:uid="{00000000-0005-0000-0000-00005C1B0000}"/>
    <cellStyle name="SAPBEXexcBad8 17 5" xfId="14648" xr:uid="{00000000-0005-0000-0000-00005D1B0000}"/>
    <cellStyle name="SAPBEXexcBad8 17 5 2" xfId="30149" xr:uid="{00000000-0005-0000-0000-00005E1B0000}"/>
    <cellStyle name="SAPBEXexcBad8 17 6" xfId="16118" xr:uid="{00000000-0005-0000-0000-00005F1B0000}"/>
    <cellStyle name="SAPBEXexcBad8 17 6 2" xfId="31257" xr:uid="{00000000-0005-0000-0000-0000601B0000}"/>
    <cellStyle name="SAPBEXexcBad8 17 7" xfId="18730" xr:uid="{00000000-0005-0000-0000-0000611B0000}"/>
    <cellStyle name="SAPBEXexcBad8 17 7 2" xfId="33678" xr:uid="{00000000-0005-0000-0000-0000621B0000}"/>
    <cellStyle name="SAPBEXexcBad8 18" xfId="4909" xr:uid="{00000000-0005-0000-0000-0000631B0000}"/>
    <cellStyle name="SAPBEXexcBad8 18 2" xfId="10064" xr:uid="{00000000-0005-0000-0000-0000641B0000}"/>
    <cellStyle name="SAPBEXexcBad8 18 2 2" xfId="26046" xr:uid="{00000000-0005-0000-0000-0000651B0000}"/>
    <cellStyle name="SAPBEXexcBad8 18 3" xfId="12882" xr:uid="{00000000-0005-0000-0000-0000661B0000}"/>
    <cellStyle name="SAPBEXexcBad8 18 3 2" xfId="28723" xr:uid="{00000000-0005-0000-0000-0000671B0000}"/>
    <cellStyle name="SAPBEXexcBad8 18 4" xfId="13696" xr:uid="{00000000-0005-0000-0000-0000681B0000}"/>
    <cellStyle name="SAPBEXexcBad8 18 4 2" xfId="29316" xr:uid="{00000000-0005-0000-0000-0000691B0000}"/>
    <cellStyle name="SAPBEXexcBad8 18 5" xfId="18203" xr:uid="{00000000-0005-0000-0000-00006A1B0000}"/>
    <cellStyle name="SAPBEXexcBad8 18 5 2" xfId="33309" xr:uid="{00000000-0005-0000-0000-00006B1B0000}"/>
    <cellStyle name="SAPBEXexcBad8 18 6" xfId="20810" xr:uid="{00000000-0005-0000-0000-00006C1B0000}"/>
    <cellStyle name="SAPBEXexcBad8 18 6 2" xfId="35743" xr:uid="{00000000-0005-0000-0000-00006D1B0000}"/>
    <cellStyle name="SAPBEXexcBad8 18 7" xfId="20956" xr:uid="{00000000-0005-0000-0000-00006E1B0000}"/>
    <cellStyle name="SAPBEXexcBad8 18 7 2" xfId="35882" xr:uid="{00000000-0005-0000-0000-00006F1B0000}"/>
    <cellStyle name="SAPBEXexcBad8 19" xfId="6013" xr:uid="{00000000-0005-0000-0000-0000701B0000}"/>
    <cellStyle name="SAPBEXexcBad8 19 2" xfId="22978" xr:uid="{00000000-0005-0000-0000-0000711B0000}"/>
    <cellStyle name="SAPBEXexcBad8 2" xfId="622" xr:uid="{00000000-0005-0000-0000-0000721B0000}"/>
    <cellStyle name="SAPBEXexcBad8 2 10" xfId="15095" xr:uid="{00000000-0005-0000-0000-0000731B0000}"/>
    <cellStyle name="SAPBEXexcBad8 2 11" xfId="15931" xr:uid="{00000000-0005-0000-0000-0000741B0000}"/>
    <cellStyle name="SAPBEXexcBad8 2 12" xfId="18556" xr:uid="{00000000-0005-0000-0000-0000751B0000}"/>
    <cellStyle name="SAPBEXexcBad8 2 13" xfId="22326" xr:uid="{00000000-0005-0000-0000-0000761B0000}"/>
    <cellStyle name="SAPBEXexcBad8 2 14" xfId="37948" xr:uid="{00000000-0005-0000-0000-0000771B0000}"/>
    <cellStyle name="SAPBEXexcBad8 2 2" xfId="623" xr:uid="{00000000-0005-0000-0000-0000781B0000}"/>
    <cellStyle name="SAPBEXexcBad8 2 2 10" xfId="4998" xr:uid="{00000000-0005-0000-0000-0000791B0000}"/>
    <cellStyle name="SAPBEXexcBad8 2 2 11" xfId="37949" xr:uid="{00000000-0005-0000-0000-00007A1B0000}"/>
    <cellStyle name="SAPBEXexcBad8 2 2 2" xfId="2769" xr:uid="{00000000-0005-0000-0000-00007B1B0000}"/>
    <cellStyle name="SAPBEXexcBad8 2 2 2 2" xfId="7941" xr:uid="{00000000-0005-0000-0000-00007C1B0000}"/>
    <cellStyle name="SAPBEXexcBad8 2 2 2 2 2" xfId="23971" xr:uid="{00000000-0005-0000-0000-00007D1B0000}"/>
    <cellStyle name="SAPBEXexcBad8 2 2 2 3" xfId="10768" xr:uid="{00000000-0005-0000-0000-00007E1B0000}"/>
    <cellStyle name="SAPBEXexcBad8 2 2 2 3 2" xfId="26636" xr:uid="{00000000-0005-0000-0000-00007F1B0000}"/>
    <cellStyle name="SAPBEXexcBad8 2 2 2 4" xfId="14647" xr:uid="{00000000-0005-0000-0000-0000801B0000}"/>
    <cellStyle name="SAPBEXexcBad8 2 2 2 4 2" xfId="30148" xr:uid="{00000000-0005-0000-0000-0000811B0000}"/>
    <cellStyle name="SAPBEXexcBad8 2 2 2 5" xfId="16120" xr:uid="{00000000-0005-0000-0000-0000821B0000}"/>
    <cellStyle name="SAPBEXexcBad8 2 2 2 5 2" xfId="31259" xr:uid="{00000000-0005-0000-0000-0000831B0000}"/>
    <cellStyle name="SAPBEXexcBad8 2 2 2 6" xfId="18732" xr:uid="{00000000-0005-0000-0000-0000841B0000}"/>
    <cellStyle name="SAPBEXexcBad8 2 2 2 6 2" xfId="33680" xr:uid="{00000000-0005-0000-0000-0000851B0000}"/>
    <cellStyle name="SAPBEXexcBad8 2 2 2 7" xfId="21031" xr:uid="{00000000-0005-0000-0000-0000861B0000}"/>
    <cellStyle name="SAPBEXexcBad8 2 2 2 7 2" xfId="35957" xr:uid="{00000000-0005-0000-0000-0000871B0000}"/>
    <cellStyle name="SAPBEXexcBad8 2 2 2 8" xfId="6187" xr:uid="{00000000-0005-0000-0000-0000881B0000}"/>
    <cellStyle name="SAPBEXexcBad8 2 2 3" xfId="4747" xr:uid="{00000000-0005-0000-0000-0000891B0000}"/>
    <cellStyle name="SAPBEXexcBad8 2 2 3 2" xfId="9902" xr:uid="{00000000-0005-0000-0000-00008A1B0000}"/>
    <cellStyle name="SAPBEXexcBad8 2 2 3 2 2" xfId="25893" xr:uid="{00000000-0005-0000-0000-00008B1B0000}"/>
    <cellStyle name="SAPBEXexcBad8 2 2 3 3" xfId="12720" xr:uid="{00000000-0005-0000-0000-00008C1B0000}"/>
    <cellStyle name="SAPBEXexcBad8 2 2 3 3 2" xfId="28564" xr:uid="{00000000-0005-0000-0000-00008D1B0000}"/>
    <cellStyle name="SAPBEXexcBad8 2 2 3 4" xfId="15480" xr:uid="{00000000-0005-0000-0000-00008E1B0000}"/>
    <cellStyle name="SAPBEXexcBad8 2 2 3 4 2" xfId="30845" xr:uid="{00000000-0005-0000-0000-00008F1B0000}"/>
    <cellStyle name="SAPBEXexcBad8 2 2 3 5" xfId="18043" xr:uid="{00000000-0005-0000-0000-0000901B0000}"/>
    <cellStyle name="SAPBEXexcBad8 2 2 3 5 2" xfId="33159" xr:uid="{00000000-0005-0000-0000-0000911B0000}"/>
    <cellStyle name="SAPBEXexcBad8 2 2 3 6" xfId="20651" xr:uid="{00000000-0005-0000-0000-0000921B0000}"/>
    <cellStyle name="SAPBEXexcBad8 2 2 3 6 2" xfId="35588" xr:uid="{00000000-0005-0000-0000-0000931B0000}"/>
    <cellStyle name="SAPBEXexcBad8 2 2 3 7" xfId="21377" xr:uid="{00000000-0005-0000-0000-0000941B0000}"/>
    <cellStyle name="SAPBEXexcBad8 2 2 3 7 2" xfId="36303" xr:uid="{00000000-0005-0000-0000-0000951B0000}"/>
    <cellStyle name="SAPBEXexcBad8 2 2 4" xfId="5621" xr:uid="{00000000-0005-0000-0000-0000961B0000}"/>
    <cellStyle name="SAPBEXexcBad8 2 2 4 2" xfId="22748" xr:uid="{00000000-0005-0000-0000-0000971B0000}"/>
    <cellStyle name="SAPBEXexcBad8 2 2 5" xfId="6901" xr:uid="{00000000-0005-0000-0000-0000981B0000}"/>
    <cellStyle name="SAPBEXexcBad8 2 2 5 2" xfId="23324" xr:uid="{00000000-0005-0000-0000-0000991B0000}"/>
    <cellStyle name="SAPBEXexcBad8 2 2 6" xfId="13047" xr:uid="{00000000-0005-0000-0000-00009A1B0000}"/>
    <cellStyle name="SAPBEXexcBad8 2 2 6 2" xfId="28837" xr:uid="{00000000-0005-0000-0000-00009B1B0000}"/>
    <cellStyle name="SAPBEXexcBad8 2 2 7" xfId="10385" xr:uid="{00000000-0005-0000-0000-00009C1B0000}"/>
    <cellStyle name="SAPBEXexcBad8 2 2 7 2" xfId="26320" xr:uid="{00000000-0005-0000-0000-00009D1B0000}"/>
    <cellStyle name="SAPBEXexcBad8 2 2 8" xfId="5811" xr:uid="{00000000-0005-0000-0000-00009E1B0000}"/>
    <cellStyle name="SAPBEXexcBad8 2 2 8 2" xfId="22839" xr:uid="{00000000-0005-0000-0000-00009F1B0000}"/>
    <cellStyle name="SAPBEXexcBad8 2 2 9" xfId="19995" xr:uid="{00000000-0005-0000-0000-0000A01B0000}"/>
    <cellStyle name="SAPBEXexcBad8 2 2 9 2" xfId="34935" xr:uid="{00000000-0005-0000-0000-0000A11B0000}"/>
    <cellStyle name="SAPBEXexcBad8 2 3" xfId="1789" xr:uid="{00000000-0005-0000-0000-0000A21B0000}"/>
    <cellStyle name="SAPBEXexcBad8 2 3 2" xfId="7075" xr:uid="{00000000-0005-0000-0000-0000A31B0000}"/>
    <cellStyle name="SAPBEXexcBad8 2 3 2 2" xfId="37836" xr:uid="{00000000-0005-0000-0000-0000A41B0000}"/>
    <cellStyle name="SAPBEXexcBad8 2 3 3" xfId="6532" xr:uid="{00000000-0005-0000-0000-0000A51B0000}"/>
    <cellStyle name="SAPBEXexcBad8 2 3 4" xfId="10382" xr:uid="{00000000-0005-0000-0000-0000A61B0000}"/>
    <cellStyle name="SAPBEXexcBad8 2 3 5" xfId="6020" xr:uid="{00000000-0005-0000-0000-0000A71B0000}"/>
    <cellStyle name="SAPBEXexcBad8 2 3 6" xfId="6644" xr:uid="{00000000-0005-0000-0000-0000A81B0000}"/>
    <cellStyle name="SAPBEXexcBad8 2 3 7" xfId="13228" xr:uid="{00000000-0005-0000-0000-0000A91B0000}"/>
    <cellStyle name="SAPBEXexcBad8 2 3 8" xfId="23017" xr:uid="{00000000-0005-0000-0000-0000AA1B0000}"/>
    <cellStyle name="SAPBEXexcBad8 2 4" xfId="1790" xr:uid="{00000000-0005-0000-0000-0000AB1B0000}"/>
    <cellStyle name="SAPBEXexcBad8 2 4 2" xfId="7076" xr:uid="{00000000-0005-0000-0000-0000AC1B0000}"/>
    <cellStyle name="SAPBEXexcBad8 2 4 2 2" xfId="37837" xr:uid="{00000000-0005-0000-0000-0000AD1B0000}"/>
    <cellStyle name="SAPBEXexcBad8 2 4 3" xfId="6531" xr:uid="{00000000-0005-0000-0000-0000AE1B0000}"/>
    <cellStyle name="SAPBEXexcBad8 2 4 4" xfId="14189" xr:uid="{00000000-0005-0000-0000-0000AF1B0000}"/>
    <cellStyle name="SAPBEXexcBad8 2 4 5" xfId="13400" xr:uid="{00000000-0005-0000-0000-0000B01B0000}"/>
    <cellStyle name="SAPBEXexcBad8 2 4 6" xfId="12945" xr:uid="{00000000-0005-0000-0000-0000B11B0000}"/>
    <cellStyle name="SAPBEXexcBad8 2 4 7" xfId="15511" xr:uid="{00000000-0005-0000-0000-0000B21B0000}"/>
    <cellStyle name="SAPBEXexcBad8 2 4 8" xfId="23018" xr:uid="{00000000-0005-0000-0000-0000B31B0000}"/>
    <cellStyle name="SAPBEXexcBad8 2 5" xfId="2768" xr:uid="{00000000-0005-0000-0000-0000B41B0000}"/>
    <cellStyle name="SAPBEXexcBad8 2 5 2" xfId="7940" xr:uid="{00000000-0005-0000-0000-0000B51B0000}"/>
    <cellStyle name="SAPBEXexcBad8 2 5 2 2" xfId="23970" xr:uid="{00000000-0005-0000-0000-0000B61B0000}"/>
    <cellStyle name="SAPBEXexcBad8 2 5 3" xfId="10767" xr:uid="{00000000-0005-0000-0000-0000B71B0000}"/>
    <cellStyle name="SAPBEXexcBad8 2 5 3 2" xfId="26635" xr:uid="{00000000-0005-0000-0000-0000B81B0000}"/>
    <cellStyle name="SAPBEXexcBad8 2 5 4" xfId="14272" xr:uid="{00000000-0005-0000-0000-0000B91B0000}"/>
    <cellStyle name="SAPBEXexcBad8 2 5 4 2" xfId="29795" xr:uid="{00000000-0005-0000-0000-0000BA1B0000}"/>
    <cellStyle name="SAPBEXexcBad8 2 5 5" xfId="16119" xr:uid="{00000000-0005-0000-0000-0000BB1B0000}"/>
    <cellStyle name="SAPBEXexcBad8 2 5 5 2" xfId="31258" xr:uid="{00000000-0005-0000-0000-0000BC1B0000}"/>
    <cellStyle name="SAPBEXexcBad8 2 5 6" xfId="18731" xr:uid="{00000000-0005-0000-0000-0000BD1B0000}"/>
    <cellStyle name="SAPBEXexcBad8 2 5 6 2" xfId="33679" xr:uid="{00000000-0005-0000-0000-0000BE1B0000}"/>
    <cellStyle name="SAPBEXexcBad8 2 5 7" xfId="21030" xr:uid="{00000000-0005-0000-0000-0000BF1B0000}"/>
    <cellStyle name="SAPBEXexcBad8 2 5 7 2" xfId="35956" xr:uid="{00000000-0005-0000-0000-0000C01B0000}"/>
    <cellStyle name="SAPBEXexcBad8 2 5 8" xfId="6186" xr:uid="{00000000-0005-0000-0000-0000C11B0000}"/>
    <cellStyle name="SAPBEXexcBad8 2 6" xfId="4748" xr:uid="{00000000-0005-0000-0000-0000C21B0000}"/>
    <cellStyle name="SAPBEXexcBad8 2 6 2" xfId="9903" xr:uid="{00000000-0005-0000-0000-0000C31B0000}"/>
    <cellStyle name="SAPBEXexcBad8 2 6 2 2" xfId="25894" xr:uid="{00000000-0005-0000-0000-0000C41B0000}"/>
    <cellStyle name="SAPBEXexcBad8 2 6 3" xfId="12721" xr:uid="{00000000-0005-0000-0000-0000C51B0000}"/>
    <cellStyle name="SAPBEXexcBad8 2 6 3 2" xfId="28565" xr:uid="{00000000-0005-0000-0000-0000C61B0000}"/>
    <cellStyle name="SAPBEXexcBad8 2 6 4" xfId="14122" xr:uid="{00000000-0005-0000-0000-0000C71B0000}"/>
    <cellStyle name="SAPBEXexcBad8 2 6 4 2" xfId="29703" xr:uid="{00000000-0005-0000-0000-0000C81B0000}"/>
    <cellStyle name="SAPBEXexcBad8 2 6 5" xfId="18044" xr:uid="{00000000-0005-0000-0000-0000C91B0000}"/>
    <cellStyle name="SAPBEXexcBad8 2 6 5 2" xfId="33160" xr:uid="{00000000-0005-0000-0000-0000CA1B0000}"/>
    <cellStyle name="SAPBEXexcBad8 2 6 6" xfId="20652" xr:uid="{00000000-0005-0000-0000-0000CB1B0000}"/>
    <cellStyle name="SAPBEXexcBad8 2 6 6 2" xfId="35589" xr:uid="{00000000-0005-0000-0000-0000CC1B0000}"/>
    <cellStyle name="SAPBEXexcBad8 2 6 7" xfId="21378" xr:uid="{00000000-0005-0000-0000-0000CD1B0000}"/>
    <cellStyle name="SAPBEXexcBad8 2 6 7 2" xfId="36304" xr:uid="{00000000-0005-0000-0000-0000CE1B0000}"/>
    <cellStyle name="SAPBEXexcBad8 2 7" xfId="5622" xr:uid="{00000000-0005-0000-0000-0000CF1B0000}"/>
    <cellStyle name="SAPBEXexcBad8 2 7 2" xfId="37194" xr:uid="{00000000-0005-0000-0000-0000D01B0000}"/>
    <cellStyle name="SAPBEXexcBad8 2 8" xfId="6902" xr:uid="{00000000-0005-0000-0000-0000D11B0000}"/>
    <cellStyle name="SAPBEXexcBad8 2 9" xfId="13315" xr:uid="{00000000-0005-0000-0000-0000D21B0000}"/>
    <cellStyle name="SAPBEXexcBad8 2_CC - Div XRef" xfId="1791" xr:uid="{00000000-0005-0000-0000-0000D31B0000}"/>
    <cellStyle name="SAPBEXexcBad8 20" xfId="7182" xr:uid="{00000000-0005-0000-0000-0000D41B0000}"/>
    <cellStyle name="SAPBEXexcBad8 20 2" xfId="23461" xr:uid="{00000000-0005-0000-0000-0000D51B0000}"/>
    <cellStyle name="SAPBEXexcBad8 21" xfId="6760" xr:uid="{00000000-0005-0000-0000-0000D61B0000}"/>
    <cellStyle name="SAPBEXexcBad8 21 2" xfId="23235" xr:uid="{00000000-0005-0000-0000-0000D71B0000}"/>
    <cellStyle name="SAPBEXexcBad8 22" xfId="6917" xr:uid="{00000000-0005-0000-0000-0000D81B0000}"/>
    <cellStyle name="SAPBEXexcBad8 22 2" xfId="23330" xr:uid="{00000000-0005-0000-0000-0000D91B0000}"/>
    <cellStyle name="SAPBEXexcBad8 23" xfId="14679" xr:uid="{00000000-0005-0000-0000-0000DA1B0000}"/>
    <cellStyle name="SAPBEXexcBad8 23 2" xfId="30170" xr:uid="{00000000-0005-0000-0000-0000DB1B0000}"/>
    <cellStyle name="SAPBEXexcBad8 3" xfId="624" xr:uid="{00000000-0005-0000-0000-0000DC1B0000}"/>
    <cellStyle name="SAPBEXexcBad8 3 2" xfId="625" xr:uid="{00000000-0005-0000-0000-0000DD1B0000}"/>
    <cellStyle name="SAPBEXexcBad8 3 2 2" xfId="4745" xr:uid="{00000000-0005-0000-0000-0000DE1B0000}"/>
    <cellStyle name="SAPBEXexcBad8 3 2 2 2" xfId="9900" xr:uid="{00000000-0005-0000-0000-0000DF1B0000}"/>
    <cellStyle name="SAPBEXexcBad8 3 2 2 2 2" xfId="25891" xr:uid="{00000000-0005-0000-0000-0000E01B0000}"/>
    <cellStyle name="SAPBEXexcBad8 3 2 2 3" xfId="12718" xr:uid="{00000000-0005-0000-0000-0000E11B0000}"/>
    <cellStyle name="SAPBEXexcBad8 3 2 2 3 2" xfId="28562" xr:uid="{00000000-0005-0000-0000-0000E21B0000}"/>
    <cellStyle name="SAPBEXexcBad8 3 2 2 4" xfId="10451" xr:uid="{00000000-0005-0000-0000-0000E31B0000}"/>
    <cellStyle name="SAPBEXexcBad8 3 2 2 4 2" xfId="26373" xr:uid="{00000000-0005-0000-0000-0000E41B0000}"/>
    <cellStyle name="SAPBEXexcBad8 3 2 2 5" xfId="18041" xr:uid="{00000000-0005-0000-0000-0000E51B0000}"/>
    <cellStyle name="SAPBEXexcBad8 3 2 2 5 2" xfId="33157" xr:uid="{00000000-0005-0000-0000-0000E61B0000}"/>
    <cellStyle name="SAPBEXexcBad8 3 2 2 6" xfId="20649" xr:uid="{00000000-0005-0000-0000-0000E71B0000}"/>
    <cellStyle name="SAPBEXexcBad8 3 2 2 6 2" xfId="35586" xr:uid="{00000000-0005-0000-0000-0000E81B0000}"/>
    <cellStyle name="SAPBEXexcBad8 3 2 2 7" xfId="21816" xr:uid="{00000000-0005-0000-0000-0000E91B0000}"/>
    <cellStyle name="SAPBEXexcBad8 3 2 2 7 2" xfId="36735" xr:uid="{00000000-0005-0000-0000-0000EA1B0000}"/>
    <cellStyle name="SAPBEXexcBad8 3 2 3" xfId="5619" xr:uid="{00000000-0005-0000-0000-0000EB1B0000}"/>
    <cellStyle name="SAPBEXexcBad8 3 2 3 2" xfId="22746" xr:uid="{00000000-0005-0000-0000-0000EC1B0000}"/>
    <cellStyle name="SAPBEXexcBad8 3 2 4" xfId="5738" xr:uid="{00000000-0005-0000-0000-0000ED1B0000}"/>
    <cellStyle name="SAPBEXexcBad8 3 2 4 2" xfId="22789" xr:uid="{00000000-0005-0000-0000-0000EE1B0000}"/>
    <cellStyle name="SAPBEXexcBad8 3 2 5" xfId="15516" xr:uid="{00000000-0005-0000-0000-0000EF1B0000}"/>
    <cellStyle name="SAPBEXexcBad8 3 2 5 2" xfId="30871" xr:uid="{00000000-0005-0000-0000-0000F01B0000}"/>
    <cellStyle name="SAPBEXexcBad8 3 2 6" xfId="10412" xr:uid="{00000000-0005-0000-0000-0000F11B0000}"/>
    <cellStyle name="SAPBEXexcBad8 3 2 6 2" xfId="26335" xr:uid="{00000000-0005-0000-0000-0000F21B0000}"/>
    <cellStyle name="SAPBEXexcBad8 3 2 7" xfId="13034" xr:uid="{00000000-0005-0000-0000-0000F31B0000}"/>
    <cellStyle name="SAPBEXexcBad8 3 2 7 2" xfId="28832" xr:uid="{00000000-0005-0000-0000-0000F41B0000}"/>
    <cellStyle name="SAPBEXexcBad8 3 3" xfId="4746" xr:uid="{00000000-0005-0000-0000-0000F51B0000}"/>
    <cellStyle name="SAPBEXexcBad8 3 3 2" xfId="9901" xr:uid="{00000000-0005-0000-0000-0000F61B0000}"/>
    <cellStyle name="SAPBEXexcBad8 3 3 2 2" xfId="25892" xr:uid="{00000000-0005-0000-0000-0000F71B0000}"/>
    <cellStyle name="SAPBEXexcBad8 3 3 3" xfId="12719" xr:uid="{00000000-0005-0000-0000-0000F81B0000}"/>
    <cellStyle name="SAPBEXexcBad8 3 3 3 2" xfId="28563" xr:uid="{00000000-0005-0000-0000-0000F91B0000}"/>
    <cellStyle name="SAPBEXexcBad8 3 3 4" xfId="14121" xr:uid="{00000000-0005-0000-0000-0000FA1B0000}"/>
    <cellStyle name="SAPBEXexcBad8 3 3 4 2" xfId="29702" xr:uid="{00000000-0005-0000-0000-0000FB1B0000}"/>
    <cellStyle name="SAPBEXexcBad8 3 3 5" xfId="18042" xr:uid="{00000000-0005-0000-0000-0000FC1B0000}"/>
    <cellStyle name="SAPBEXexcBad8 3 3 5 2" xfId="33158" xr:uid="{00000000-0005-0000-0000-0000FD1B0000}"/>
    <cellStyle name="SAPBEXexcBad8 3 3 6" xfId="20650" xr:uid="{00000000-0005-0000-0000-0000FE1B0000}"/>
    <cellStyle name="SAPBEXexcBad8 3 3 6 2" xfId="35587" xr:uid="{00000000-0005-0000-0000-0000FF1B0000}"/>
    <cellStyle name="SAPBEXexcBad8 3 3 7" xfId="21817" xr:uid="{00000000-0005-0000-0000-0000001C0000}"/>
    <cellStyle name="SAPBEXexcBad8 3 3 7 2" xfId="36736" xr:uid="{00000000-0005-0000-0000-0000011C0000}"/>
    <cellStyle name="SAPBEXexcBad8 3 4" xfId="5620" xr:uid="{00000000-0005-0000-0000-0000021C0000}"/>
    <cellStyle name="SAPBEXexcBad8 3 4 2" xfId="22747" xr:uid="{00000000-0005-0000-0000-0000031C0000}"/>
    <cellStyle name="SAPBEXexcBad8 3 5" xfId="5737" xr:uid="{00000000-0005-0000-0000-0000041C0000}"/>
    <cellStyle name="SAPBEXexcBad8 3 5 2" xfId="22788" xr:uid="{00000000-0005-0000-0000-0000051C0000}"/>
    <cellStyle name="SAPBEXexcBad8 3 6" xfId="13308" xr:uid="{00000000-0005-0000-0000-0000061C0000}"/>
    <cellStyle name="SAPBEXexcBad8 3 6 2" xfId="29038" xr:uid="{00000000-0005-0000-0000-0000071C0000}"/>
    <cellStyle name="SAPBEXexcBad8 3 7" xfId="15108" xr:uid="{00000000-0005-0000-0000-0000081C0000}"/>
    <cellStyle name="SAPBEXexcBad8 3 7 2" xfId="30537" xr:uid="{00000000-0005-0000-0000-0000091C0000}"/>
    <cellStyle name="SAPBEXexcBad8 3 8" xfId="15930" xr:uid="{00000000-0005-0000-0000-00000A1C0000}"/>
    <cellStyle name="SAPBEXexcBad8 3 8 2" xfId="31116" xr:uid="{00000000-0005-0000-0000-00000B1C0000}"/>
    <cellStyle name="SAPBEXexcBad8 4" xfId="626" xr:uid="{00000000-0005-0000-0000-00000C1C0000}"/>
    <cellStyle name="SAPBEXexcBad8 4 10" xfId="12949" xr:uid="{00000000-0005-0000-0000-00000D1C0000}"/>
    <cellStyle name="SAPBEXexcBad8 4 10 2" xfId="28781" xr:uid="{00000000-0005-0000-0000-00000E1C0000}"/>
    <cellStyle name="SAPBEXexcBad8 4 11" xfId="4999" xr:uid="{00000000-0005-0000-0000-00000F1C0000}"/>
    <cellStyle name="SAPBEXexcBad8 4 12" xfId="37950" xr:uid="{00000000-0005-0000-0000-0000101C0000}"/>
    <cellStyle name="SAPBEXexcBad8 4 2" xfId="2771" xr:uid="{00000000-0005-0000-0000-0000111C0000}"/>
    <cellStyle name="SAPBEXexcBad8 4 2 2" xfId="4743" xr:uid="{00000000-0005-0000-0000-0000121C0000}"/>
    <cellStyle name="SAPBEXexcBad8 4 2 2 2" xfId="9898" xr:uid="{00000000-0005-0000-0000-0000131C0000}"/>
    <cellStyle name="SAPBEXexcBad8 4 2 2 2 2" xfId="25889" xr:uid="{00000000-0005-0000-0000-0000141C0000}"/>
    <cellStyle name="SAPBEXexcBad8 4 2 2 3" xfId="12716" xr:uid="{00000000-0005-0000-0000-0000151C0000}"/>
    <cellStyle name="SAPBEXexcBad8 4 2 2 3 2" xfId="28560" xr:uid="{00000000-0005-0000-0000-0000161C0000}"/>
    <cellStyle name="SAPBEXexcBad8 4 2 2 4" xfId="14119" xr:uid="{00000000-0005-0000-0000-0000171C0000}"/>
    <cellStyle name="SAPBEXexcBad8 4 2 2 4 2" xfId="29700" xr:uid="{00000000-0005-0000-0000-0000181C0000}"/>
    <cellStyle name="SAPBEXexcBad8 4 2 2 5" xfId="18039" xr:uid="{00000000-0005-0000-0000-0000191C0000}"/>
    <cellStyle name="SAPBEXexcBad8 4 2 2 5 2" xfId="33155" xr:uid="{00000000-0005-0000-0000-00001A1C0000}"/>
    <cellStyle name="SAPBEXexcBad8 4 2 2 6" xfId="20647" xr:uid="{00000000-0005-0000-0000-00001B1C0000}"/>
    <cellStyle name="SAPBEXexcBad8 4 2 2 6 2" xfId="35584" xr:uid="{00000000-0005-0000-0000-00001C1C0000}"/>
    <cellStyle name="SAPBEXexcBad8 4 2 2 7" xfId="21375" xr:uid="{00000000-0005-0000-0000-00001D1C0000}"/>
    <cellStyle name="SAPBEXexcBad8 4 2 2 7 2" xfId="36301" xr:uid="{00000000-0005-0000-0000-00001E1C0000}"/>
    <cellStyle name="SAPBEXexcBad8 4 2 3" xfId="7943" xr:uid="{00000000-0005-0000-0000-00001F1C0000}"/>
    <cellStyle name="SAPBEXexcBad8 4 2 3 2" xfId="23973" xr:uid="{00000000-0005-0000-0000-0000201C0000}"/>
    <cellStyle name="SAPBEXexcBad8 4 2 4" xfId="10770" xr:uid="{00000000-0005-0000-0000-0000211C0000}"/>
    <cellStyle name="SAPBEXexcBad8 4 2 4 2" xfId="26638" xr:uid="{00000000-0005-0000-0000-0000221C0000}"/>
    <cellStyle name="SAPBEXexcBad8 4 2 5" xfId="14273" xr:uid="{00000000-0005-0000-0000-0000231C0000}"/>
    <cellStyle name="SAPBEXexcBad8 4 2 5 2" xfId="29796" xr:uid="{00000000-0005-0000-0000-0000241C0000}"/>
    <cellStyle name="SAPBEXexcBad8 4 2 6" xfId="16122" xr:uid="{00000000-0005-0000-0000-0000251C0000}"/>
    <cellStyle name="SAPBEXexcBad8 4 2 6 2" xfId="31261" xr:uid="{00000000-0005-0000-0000-0000261C0000}"/>
    <cellStyle name="SAPBEXexcBad8 4 2 7" xfId="18734" xr:uid="{00000000-0005-0000-0000-0000271C0000}"/>
    <cellStyle name="SAPBEXexcBad8 4 2 7 2" xfId="33682" xr:uid="{00000000-0005-0000-0000-0000281C0000}"/>
    <cellStyle name="SAPBEXexcBad8 4 3" xfId="2770" xr:uid="{00000000-0005-0000-0000-0000291C0000}"/>
    <cellStyle name="SAPBEXexcBad8 4 3 2" xfId="7942" xr:uid="{00000000-0005-0000-0000-00002A1C0000}"/>
    <cellStyle name="SAPBEXexcBad8 4 3 2 2" xfId="23972" xr:uid="{00000000-0005-0000-0000-00002B1C0000}"/>
    <cellStyle name="SAPBEXexcBad8 4 3 3" xfId="10769" xr:uid="{00000000-0005-0000-0000-00002C1C0000}"/>
    <cellStyle name="SAPBEXexcBad8 4 3 3 2" xfId="26637" xr:uid="{00000000-0005-0000-0000-00002D1C0000}"/>
    <cellStyle name="SAPBEXexcBad8 4 3 4" xfId="15468" xr:uid="{00000000-0005-0000-0000-00002E1C0000}"/>
    <cellStyle name="SAPBEXexcBad8 4 3 4 2" xfId="30836" xr:uid="{00000000-0005-0000-0000-00002F1C0000}"/>
    <cellStyle name="SAPBEXexcBad8 4 3 5" xfId="16121" xr:uid="{00000000-0005-0000-0000-0000301C0000}"/>
    <cellStyle name="SAPBEXexcBad8 4 3 5 2" xfId="31260" xr:uid="{00000000-0005-0000-0000-0000311C0000}"/>
    <cellStyle name="SAPBEXexcBad8 4 3 6" xfId="18733" xr:uid="{00000000-0005-0000-0000-0000321C0000}"/>
    <cellStyle name="SAPBEXexcBad8 4 3 6 2" xfId="33681" xr:uid="{00000000-0005-0000-0000-0000331C0000}"/>
    <cellStyle name="SAPBEXexcBad8 4 3 7" xfId="21032" xr:uid="{00000000-0005-0000-0000-0000341C0000}"/>
    <cellStyle name="SAPBEXexcBad8 4 3 7 2" xfId="35958" xr:uid="{00000000-0005-0000-0000-0000351C0000}"/>
    <cellStyle name="SAPBEXexcBad8 4 3 8" xfId="6188" xr:uid="{00000000-0005-0000-0000-0000361C0000}"/>
    <cellStyle name="SAPBEXexcBad8 4 4" xfId="4744" xr:uid="{00000000-0005-0000-0000-0000371C0000}"/>
    <cellStyle name="SAPBEXexcBad8 4 4 2" xfId="9899" xr:uid="{00000000-0005-0000-0000-0000381C0000}"/>
    <cellStyle name="SAPBEXexcBad8 4 4 2 2" xfId="25890" xr:uid="{00000000-0005-0000-0000-0000391C0000}"/>
    <cellStyle name="SAPBEXexcBad8 4 4 3" xfId="12717" xr:uid="{00000000-0005-0000-0000-00003A1C0000}"/>
    <cellStyle name="SAPBEXexcBad8 4 4 3 2" xfId="28561" xr:uid="{00000000-0005-0000-0000-00003B1C0000}"/>
    <cellStyle name="SAPBEXexcBad8 4 4 4" xfId="14784" xr:uid="{00000000-0005-0000-0000-00003C1C0000}"/>
    <cellStyle name="SAPBEXexcBad8 4 4 4 2" xfId="30237" xr:uid="{00000000-0005-0000-0000-00003D1C0000}"/>
    <cellStyle name="SAPBEXexcBad8 4 4 5" xfId="18040" xr:uid="{00000000-0005-0000-0000-00003E1C0000}"/>
    <cellStyle name="SAPBEXexcBad8 4 4 5 2" xfId="33156" xr:uid="{00000000-0005-0000-0000-00003F1C0000}"/>
    <cellStyle name="SAPBEXexcBad8 4 4 6" xfId="20648" xr:uid="{00000000-0005-0000-0000-0000401C0000}"/>
    <cellStyle name="SAPBEXexcBad8 4 4 6 2" xfId="35585" xr:uid="{00000000-0005-0000-0000-0000411C0000}"/>
    <cellStyle name="SAPBEXexcBad8 4 4 7" xfId="21376" xr:uid="{00000000-0005-0000-0000-0000421C0000}"/>
    <cellStyle name="SAPBEXexcBad8 4 4 7 2" xfId="36302" xr:uid="{00000000-0005-0000-0000-0000431C0000}"/>
    <cellStyle name="SAPBEXexcBad8 4 5" xfId="5618" xr:uid="{00000000-0005-0000-0000-0000441C0000}"/>
    <cellStyle name="SAPBEXexcBad8 4 5 2" xfId="22745" xr:uid="{00000000-0005-0000-0000-0000451C0000}"/>
    <cellStyle name="SAPBEXexcBad8 4 6" xfId="9246" xr:uid="{00000000-0005-0000-0000-0000461C0000}"/>
    <cellStyle name="SAPBEXexcBad8 4 6 2" xfId="25240" xr:uid="{00000000-0005-0000-0000-0000471C0000}"/>
    <cellStyle name="SAPBEXexcBad8 4 7" xfId="13316" xr:uid="{00000000-0005-0000-0000-0000481C0000}"/>
    <cellStyle name="SAPBEXexcBad8 4 7 2" xfId="29041" xr:uid="{00000000-0005-0000-0000-0000491C0000}"/>
    <cellStyle name="SAPBEXexcBad8 4 8" xfId="14443" xr:uid="{00000000-0005-0000-0000-00004A1C0000}"/>
    <cellStyle name="SAPBEXexcBad8 4 8 2" xfId="29962" xr:uid="{00000000-0005-0000-0000-00004B1C0000}"/>
    <cellStyle name="SAPBEXexcBad8 4 9" xfId="11790" xr:uid="{00000000-0005-0000-0000-00004C1C0000}"/>
    <cellStyle name="SAPBEXexcBad8 4 9 2" xfId="27650" xr:uid="{00000000-0005-0000-0000-00004D1C0000}"/>
    <cellStyle name="SAPBEXexcBad8 5" xfId="627" xr:uid="{00000000-0005-0000-0000-00004E1C0000}"/>
    <cellStyle name="SAPBEXexcBad8 5 10" xfId="14514" xr:uid="{00000000-0005-0000-0000-00004F1C0000}"/>
    <cellStyle name="SAPBEXexcBad8 5 11" xfId="22327" xr:uid="{00000000-0005-0000-0000-0000501C0000}"/>
    <cellStyle name="SAPBEXexcBad8 5 2" xfId="628" xr:uid="{00000000-0005-0000-0000-0000511C0000}"/>
    <cellStyle name="SAPBEXexcBad8 5 2 10" xfId="22328" xr:uid="{00000000-0005-0000-0000-0000521C0000}"/>
    <cellStyle name="SAPBEXexcBad8 5 2 2" xfId="2773" xr:uid="{00000000-0005-0000-0000-0000531C0000}"/>
    <cellStyle name="SAPBEXexcBad8 5 2 2 2" xfId="7945" xr:uid="{00000000-0005-0000-0000-0000541C0000}"/>
    <cellStyle name="SAPBEXexcBad8 5 2 2 2 2" xfId="23975" xr:uid="{00000000-0005-0000-0000-0000551C0000}"/>
    <cellStyle name="SAPBEXexcBad8 5 2 2 3" xfId="10772" xr:uid="{00000000-0005-0000-0000-0000561C0000}"/>
    <cellStyle name="SAPBEXexcBad8 5 2 2 3 2" xfId="26640" xr:uid="{00000000-0005-0000-0000-0000571C0000}"/>
    <cellStyle name="SAPBEXexcBad8 5 2 2 4" xfId="10374" xr:uid="{00000000-0005-0000-0000-0000581C0000}"/>
    <cellStyle name="SAPBEXexcBad8 5 2 2 4 2" xfId="26312" xr:uid="{00000000-0005-0000-0000-0000591C0000}"/>
    <cellStyle name="SAPBEXexcBad8 5 2 2 5" xfId="16124" xr:uid="{00000000-0005-0000-0000-00005A1C0000}"/>
    <cellStyle name="SAPBEXexcBad8 5 2 2 5 2" xfId="31263" xr:uid="{00000000-0005-0000-0000-00005B1C0000}"/>
    <cellStyle name="SAPBEXexcBad8 5 2 2 6" xfId="18736" xr:uid="{00000000-0005-0000-0000-00005C1C0000}"/>
    <cellStyle name="SAPBEXexcBad8 5 2 2 6 2" xfId="33684" xr:uid="{00000000-0005-0000-0000-00005D1C0000}"/>
    <cellStyle name="SAPBEXexcBad8 5 2 2 7" xfId="21034" xr:uid="{00000000-0005-0000-0000-00005E1C0000}"/>
    <cellStyle name="SAPBEXexcBad8 5 2 2 7 2" xfId="35960" xr:uid="{00000000-0005-0000-0000-00005F1C0000}"/>
    <cellStyle name="SAPBEXexcBad8 5 2 2 8" xfId="6190" xr:uid="{00000000-0005-0000-0000-0000601C0000}"/>
    <cellStyle name="SAPBEXexcBad8 5 2 3" xfId="4741" xr:uid="{00000000-0005-0000-0000-0000611C0000}"/>
    <cellStyle name="SAPBEXexcBad8 5 2 3 2" xfId="9896" xr:uid="{00000000-0005-0000-0000-0000621C0000}"/>
    <cellStyle name="SAPBEXexcBad8 5 2 3 2 2" xfId="25887" xr:uid="{00000000-0005-0000-0000-0000631C0000}"/>
    <cellStyle name="SAPBEXexcBad8 5 2 3 3" xfId="12714" xr:uid="{00000000-0005-0000-0000-0000641C0000}"/>
    <cellStyle name="SAPBEXexcBad8 5 2 3 3 2" xfId="28558" xr:uid="{00000000-0005-0000-0000-0000651C0000}"/>
    <cellStyle name="SAPBEXexcBad8 5 2 3 4" xfId="14118" xr:uid="{00000000-0005-0000-0000-0000661C0000}"/>
    <cellStyle name="SAPBEXexcBad8 5 2 3 4 2" xfId="29699" xr:uid="{00000000-0005-0000-0000-0000671C0000}"/>
    <cellStyle name="SAPBEXexcBad8 5 2 3 5" xfId="18037" xr:uid="{00000000-0005-0000-0000-0000681C0000}"/>
    <cellStyle name="SAPBEXexcBad8 5 2 3 5 2" xfId="33153" xr:uid="{00000000-0005-0000-0000-0000691C0000}"/>
    <cellStyle name="SAPBEXexcBad8 5 2 3 6" xfId="20645" xr:uid="{00000000-0005-0000-0000-00006A1C0000}"/>
    <cellStyle name="SAPBEXexcBad8 5 2 3 6 2" xfId="35582" xr:uid="{00000000-0005-0000-0000-00006B1C0000}"/>
    <cellStyle name="SAPBEXexcBad8 5 2 3 7" xfId="21818" xr:uid="{00000000-0005-0000-0000-00006C1C0000}"/>
    <cellStyle name="SAPBEXexcBad8 5 2 3 7 2" xfId="36737" xr:uid="{00000000-0005-0000-0000-00006D1C0000}"/>
    <cellStyle name="SAPBEXexcBad8 5 2 4" xfId="5616" xr:uid="{00000000-0005-0000-0000-00006E1C0000}"/>
    <cellStyle name="SAPBEXexcBad8 5 2 4 2" xfId="37192" xr:uid="{00000000-0005-0000-0000-00006F1C0000}"/>
    <cellStyle name="SAPBEXexcBad8 5 2 5" xfId="5739" xr:uid="{00000000-0005-0000-0000-0000701C0000}"/>
    <cellStyle name="SAPBEXexcBad8 5 2 6" xfId="13317" xr:uid="{00000000-0005-0000-0000-0000711C0000}"/>
    <cellStyle name="SAPBEXexcBad8 5 2 7" xfId="7762" xr:uid="{00000000-0005-0000-0000-0000721C0000}"/>
    <cellStyle name="SAPBEXexcBad8 5 2 8" xfId="6683" xr:uid="{00000000-0005-0000-0000-0000731C0000}"/>
    <cellStyle name="SAPBEXexcBad8 5 2 9" xfId="18555" xr:uid="{00000000-0005-0000-0000-0000741C0000}"/>
    <cellStyle name="SAPBEXexcBad8 5 3" xfId="2772" xr:uid="{00000000-0005-0000-0000-0000751C0000}"/>
    <cellStyle name="SAPBEXexcBad8 5 3 2" xfId="7944" xr:uid="{00000000-0005-0000-0000-0000761C0000}"/>
    <cellStyle name="SAPBEXexcBad8 5 3 2 2" xfId="23974" xr:uid="{00000000-0005-0000-0000-0000771C0000}"/>
    <cellStyle name="SAPBEXexcBad8 5 3 3" xfId="10771" xr:uid="{00000000-0005-0000-0000-0000781C0000}"/>
    <cellStyle name="SAPBEXexcBad8 5 3 3 2" xfId="26639" xr:uid="{00000000-0005-0000-0000-0000791C0000}"/>
    <cellStyle name="SAPBEXexcBad8 5 3 4" xfId="10540" xr:uid="{00000000-0005-0000-0000-00007A1C0000}"/>
    <cellStyle name="SAPBEXexcBad8 5 3 4 2" xfId="26462" xr:uid="{00000000-0005-0000-0000-00007B1C0000}"/>
    <cellStyle name="SAPBEXexcBad8 5 3 5" xfId="16123" xr:uid="{00000000-0005-0000-0000-00007C1C0000}"/>
    <cellStyle name="SAPBEXexcBad8 5 3 5 2" xfId="31262" xr:uid="{00000000-0005-0000-0000-00007D1C0000}"/>
    <cellStyle name="SAPBEXexcBad8 5 3 6" xfId="18735" xr:uid="{00000000-0005-0000-0000-00007E1C0000}"/>
    <cellStyle name="SAPBEXexcBad8 5 3 6 2" xfId="33683" xr:uid="{00000000-0005-0000-0000-00007F1C0000}"/>
    <cellStyle name="SAPBEXexcBad8 5 3 7" xfId="21033" xr:uid="{00000000-0005-0000-0000-0000801C0000}"/>
    <cellStyle name="SAPBEXexcBad8 5 3 7 2" xfId="35959" xr:uid="{00000000-0005-0000-0000-0000811C0000}"/>
    <cellStyle name="SAPBEXexcBad8 5 3 8" xfId="6189" xr:uid="{00000000-0005-0000-0000-0000821C0000}"/>
    <cellStyle name="SAPBEXexcBad8 5 4" xfId="4742" xr:uid="{00000000-0005-0000-0000-0000831C0000}"/>
    <cellStyle name="SAPBEXexcBad8 5 4 2" xfId="9897" xr:uid="{00000000-0005-0000-0000-0000841C0000}"/>
    <cellStyle name="SAPBEXexcBad8 5 4 2 2" xfId="25888" xr:uid="{00000000-0005-0000-0000-0000851C0000}"/>
    <cellStyle name="SAPBEXexcBad8 5 4 3" xfId="12715" xr:uid="{00000000-0005-0000-0000-0000861C0000}"/>
    <cellStyle name="SAPBEXexcBad8 5 4 3 2" xfId="28559" xr:uid="{00000000-0005-0000-0000-0000871C0000}"/>
    <cellStyle name="SAPBEXexcBad8 5 4 4" xfId="14785" xr:uid="{00000000-0005-0000-0000-0000881C0000}"/>
    <cellStyle name="SAPBEXexcBad8 5 4 4 2" xfId="30238" xr:uid="{00000000-0005-0000-0000-0000891C0000}"/>
    <cellStyle name="SAPBEXexcBad8 5 4 5" xfId="18038" xr:uid="{00000000-0005-0000-0000-00008A1C0000}"/>
    <cellStyle name="SAPBEXexcBad8 5 4 5 2" xfId="33154" xr:uid="{00000000-0005-0000-0000-00008B1C0000}"/>
    <cellStyle name="SAPBEXexcBad8 5 4 6" xfId="20646" xr:uid="{00000000-0005-0000-0000-00008C1C0000}"/>
    <cellStyle name="SAPBEXexcBad8 5 4 6 2" xfId="35583" xr:uid="{00000000-0005-0000-0000-00008D1C0000}"/>
    <cellStyle name="SAPBEXexcBad8 5 4 7" xfId="21819" xr:uid="{00000000-0005-0000-0000-00008E1C0000}"/>
    <cellStyle name="SAPBEXexcBad8 5 4 7 2" xfId="36738" xr:uid="{00000000-0005-0000-0000-00008F1C0000}"/>
    <cellStyle name="SAPBEXexcBad8 5 5" xfId="5617" xr:uid="{00000000-0005-0000-0000-0000901C0000}"/>
    <cellStyle name="SAPBEXexcBad8 5 5 2" xfId="37193" xr:uid="{00000000-0005-0000-0000-0000911C0000}"/>
    <cellStyle name="SAPBEXexcBad8 5 6" xfId="7705" xr:uid="{00000000-0005-0000-0000-0000921C0000}"/>
    <cellStyle name="SAPBEXexcBad8 5 7" xfId="10392" xr:uid="{00000000-0005-0000-0000-0000931C0000}"/>
    <cellStyle name="SAPBEXexcBad8 5 8" xfId="13792" xr:uid="{00000000-0005-0000-0000-0000941C0000}"/>
    <cellStyle name="SAPBEXexcBad8 5 9" xfId="7036" xr:uid="{00000000-0005-0000-0000-0000951C0000}"/>
    <cellStyle name="SAPBEXexcBad8 6" xfId="629" xr:uid="{00000000-0005-0000-0000-0000961C0000}"/>
    <cellStyle name="SAPBEXexcBad8 6 10" xfId="6573" xr:uid="{00000000-0005-0000-0000-0000971C0000}"/>
    <cellStyle name="SAPBEXexcBad8 6 11" xfId="22329" xr:uid="{00000000-0005-0000-0000-0000981C0000}"/>
    <cellStyle name="SAPBEXexcBad8 6 2" xfId="630" xr:uid="{00000000-0005-0000-0000-0000991C0000}"/>
    <cellStyle name="SAPBEXexcBad8 6 2 10" xfId="22330" xr:uid="{00000000-0005-0000-0000-00009A1C0000}"/>
    <cellStyle name="SAPBEXexcBad8 6 2 2" xfId="2775" xr:uid="{00000000-0005-0000-0000-00009B1C0000}"/>
    <cellStyle name="SAPBEXexcBad8 6 2 2 2" xfId="7947" xr:uid="{00000000-0005-0000-0000-00009C1C0000}"/>
    <cellStyle name="SAPBEXexcBad8 6 2 2 2 2" xfId="23977" xr:uid="{00000000-0005-0000-0000-00009D1C0000}"/>
    <cellStyle name="SAPBEXexcBad8 6 2 2 3" xfId="10774" xr:uid="{00000000-0005-0000-0000-00009E1C0000}"/>
    <cellStyle name="SAPBEXexcBad8 6 2 2 3 2" xfId="26642" xr:uid="{00000000-0005-0000-0000-00009F1C0000}"/>
    <cellStyle name="SAPBEXexcBad8 6 2 2 4" xfId="14274" xr:uid="{00000000-0005-0000-0000-0000A01C0000}"/>
    <cellStyle name="SAPBEXexcBad8 6 2 2 4 2" xfId="29797" xr:uid="{00000000-0005-0000-0000-0000A11C0000}"/>
    <cellStyle name="SAPBEXexcBad8 6 2 2 5" xfId="16126" xr:uid="{00000000-0005-0000-0000-0000A21C0000}"/>
    <cellStyle name="SAPBEXexcBad8 6 2 2 5 2" xfId="31265" xr:uid="{00000000-0005-0000-0000-0000A31C0000}"/>
    <cellStyle name="SAPBEXexcBad8 6 2 2 6" xfId="18738" xr:uid="{00000000-0005-0000-0000-0000A41C0000}"/>
    <cellStyle name="SAPBEXexcBad8 6 2 2 6 2" xfId="33686" xr:uid="{00000000-0005-0000-0000-0000A51C0000}"/>
    <cellStyle name="SAPBEXexcBad8 6 2 2 7" xfId="21036" xr:uid="{00000000-0005-0000-0000-0000A61C0000}"/>
    <cellStyle name="SAPBEXexcBad8 6 2 2 7 2" xfId="35962" xr:uid="{00000000-0005-0000-0000-0000A71C0000}"/>
    <cellStyle name="SAPBEXexcBad8 6 2 2 8" xfId="6192" xr:uid="{00000000-0005-0000-0000-0000A81C0000}"/>
    <cellStyle name="SAPBEXexcBad8 6 2 3" xfId="4739" xr:uid="{00000000-0005-0000-0000-0000A91C0000}"/>
    <cellStyle name="SAPBEXexcBad8 6 2 3 2" xfId="9894" xr:uid="{00000000-0005-0000-0000-0000AA1C0000}"/>
    <cellStyle name="SAPBEXexcBad8 6 2 3 2 2" xfId="25885" xr:uid="{00000000-0005-0000-0000-0000AB1C0000}"/>
    <cellStyle name="SAPBEXexcBad8 6 2 3 3" xfId="12712" xr:uid="{00000000-0005-0000-0000-0000AC1C0000}"/>
    <cellStyle name="SAPBEXexcBad8 6 2 3 3 2" xfId="28556" xr:uid="{00000000-0005-0000-0000-0000AD1C0000}"/>
    <cellStyle name="SAPBEXexcBad8 6 2 3 4" xfId="14786" xr:uid="{00000000-0005-0000-0000-0000AE1C0000}"/>
    <cellStyle name="SAPBEXexcBad8 6 2 3 4 2" xfId="30239" xr:uid="{00000000-0005-0000-0000-0000AF1C0000}"/>
    <cellStyle name="SAPBEXexcBad8 6 2 3 5" xfId="18035" xr:uid="{00000000-0005-0000-0000-0000B01C0000}"/>
    <cellStyle name="SAPBEXexcBad8 6 2 3 5 2" xfId="33151" xr:uid="{00000000-0005-0000-0000-0000B11C0000}"/>
    <cellStyle name="SAPBEXexcBad8 6 2 3 6" xfId="20643" xr:uid="{00000000-0005-0000-0000-0000B21C0000}"/>
    <cellStyle name="SAPBEXexcBad8 6 2 3 6 2" xfId="35580" xr:uid="{00000000-0005-0000-0000-0000B31C0000}"/>
    <cellStyle name="SAPBEXexcBad8 6 2 3 7" xfId="21373" xr:uid="{00000000-0005-0000-0000-0000B41C0000}"/>
    <cellStyle name="SAPBEXexcBad8 6 2 3 7 2" xfId="36299" xr:uid="{00000000-0005-0000-0000-0000B51C0000}"/>
    <cellStyle name="SAPBEXexcBad8 6 2 4" xfId="5614" xr:uid="{00000000-0005-0000-0000-0000B61C0000}"/>
    <cellStyle name="SAPBEXexcBad8 6 2 4 2" xfId="37190" xr:uid="{00000000-0005-0000-0000-0000B71C0000}"/>
    <cellStyle name="SAPBEXexcBad8 6 2 5" xfId="7704" xr:uid="{00000000-0005-0000-0000-0000B81C0000}"/>
    <cellStyle name="SAPBEXexcBad8 6 2 6" xfId="13318" xr:uid="{00000000-0005-0000-0000-0000B91C0000}"/>
    <cellStyle name="SAPBEXexcBad8 6 2 7" xfId="13757" xr:uid="{00000000-0005-0000-0000-0000BA1C0000}"/>
    <cellStyle name="SAPBEXexcBad8 6 2 8" xfId="7037" xr:uid="{00000000-0005-0000-0000-0000BB1C0000}"/>
    <cellStyle name="SAPBEXexcBad8 6 2 9" xfId="18554" xr:uid="{00000000-0005-0000-0000-0000BC1C0000}"/>
    <cellStyle name="SAPBEXexcBad8 6 3" xfId="2774" xr:uid="{00000000-0005-0000-0000-0000BD1C0000}"/>
    <cellStyle name="SAPBEXexcBad8 6 3 2" xfId="7946" xr:uid="{00000000-0005-0000-0000-0000BE1C0000}"/>
    <cellStyle name="SAPBEXexcBad8 6 3 2 2" xfId="23976" xr:uid="{00000000-0005-0000-0000-0000BF1C0000}"/>
    <cellStyle name="SAPBEXexcBad8 6 3 3" xfId="10773" xr:uid="{00000000-0005-0000-0000-0000C01C0000}"/>
    <cellStyle name="SAPBEXexcBad8 6 3 3 2" xfId="26641" xr:uid="{00000000-0005-0000-0000-0000C11C0000}"/>
    <cellStyle name="SAPBEXexcBad8 6 3 4" xfId="14646" xr:uid="{00000000-0005-0000-0000-0000C21C0000}"/>
    <cellStyle name="SAPBEXexcBad8 6 3 4 2" xfId="30147" xr:uid="{00000000-0005-0000-0000-0000C31C0000}"/>
    <cellStyle name="SAPBEXexcBad8 6 3 5" xfId="16125" xr:uid="{00000000-0005-0000-0000-0000C41C0000}"/>
    <cellStyle name="SAPBEXexcBad8 6 3 5 2" xfId="31264" xr:uid="{00000000-0005-0000-0000-0000C51C0000}"/>
    <cellStyle name="SAPBEXexcBad8 6 3 6" xfId="18737" xr:uid="{00000000-0005-0000-0000-0000C61C0000}"/>
    <cellStyle name="SAPBEXexcBad8 6 3 6 2" xfId="33685" xr:uid="{00000000-0005-0000-0000-0000C71C0000}"/>
    <cellStyle name="SAPBEXexcBad8 6 3 7" xfId="21035" xr:uid="{00000000-0005-0000-0000-0000C81C0000}"/>
    <cellStyle name="SAPBEXexcBad8 6 3 7 2" xfId="35961" xr:uid="{00000000-0005-0000-0000-0000C91C0000}"/>
    <cellStyle name="SAPBEXexcBad8 6 3 8" xfId="6191" xr:uid="{00000000-0005-0000-0000-0000CA1C0000}"/>
    <cellStyle name="SAPBEXexcBad8 6 4" xfId="4740" xr:uid="{00000000-0005-0000-0000-0000CB1C0000}"/>
    <cellStyle name="SAPBEXexcBad8 6 4 2" xfId="9895" xr:uid="{00000000-0005-0000-0000-0000CC1C0000}"/>
    <cellStyle name="SAPBEXexcBad8 6 4 2 2" xfId="25886" xr:uid="{00000000-0005-0000-0000-0000CD1C0000}"/>
    <cellStyle name="SAPBEXexcBad8 6 4 3" xfId="12713" xr:uid="{00000000-0005-0000-0000-0000CE1C0000}"/>
    <cellStyle name="SAPBEXexcBad8 6 4 3 2" xfId="28557" xr:uid="{00000000-0005-0000-0000-0000CF1C0000}"/>
    <cellStyle name="SAPBEXexcBad8 6 4 4" xfId="15221" xr:uid="{00000000-0005-0000-0000-0000D01C0000}"/>
    <cellStyle name="SAPBEXexcBad8 6 4 4 2" xfId="30634" xr:uid="{00000000-0005-0000-0000-0000D11C0000}"/>
    <cellStyle name="SAPBEXexcBad8 6 4 5" xfId="18036" xr:uid="{00000000-0005-0000-0000-0000D21C0000}"/>
    <cellStyle name="SAPBEXexcBad8 6 4 5 2" xfId="33152" xr:uid="{00000000-0005-0000-0000-0000D31C0000}"/>
    <cellStyle name="SAPBEXexcBad8 6 4 6" xfId="20644" xr:uid="{00000000-0005-0000-0000-0000D41C0000}"/>
    <cellStyle name="SAPBEXexcBad8 6 4 6 2" xfId="35581" xr:uid="{00000000-0005-0000-0000-0000D51C0000}"/>
    <cellStyle name="SAPBEXexcBad8 6 4 7" xfId="21374" xr:uid="{00000000-0005-0000-0000-0000D61C0000}"/>
    <cellStyle name="SAPBEXexcBad8 6 4 7 2" xfId="36300" xr:uid="{00000000-0005-0000-0000-0000D71C0000}"/>
    <cellStyle name="SAPBEXexcBad8 6 5" xfId="5615" xr:uid="{00000000-0005-0000-0000-0000D81C0000}"/>
    <cellStyle name="SAPBEXexcBad8 6 5 2" xfId="37191" xr:uid="{00000000-0005-0000-0000-0000D91C0000}"/>
    <cellStyle name="SAPBEXexcBad8 6 6" xfId="9245" xr:uid="{00000000-0005-0000-0000-0000DA1C0000}"/>
    <cellStyle name="SAPBEXexcBad8 6 7" xfId="6631" xr:uid="{00000000-0005-0000-0000-0000DB1C0000}"/>
    <cellStyle name="SAPBEXexcBad8 6 8" xfId="10644" xr:uid="{00000000-0005-0000-0000-0000DC1C0000}"/>
    <cellStyle name="SAPBEXexcBad8 6 9" xfId="15929" xr:uid="{00000000-0005-0000-0000-0000DD1C0000}"/>
    <cellStyle name="SAPBEXexcBad8 7" xfId="631" xr:uid="{00000000-0005-0000-0000-0000DE1C0000}"/>
    <cellStyle name="SAPBEXexcBad8 7 10" xfId="5227" xr:uid="{00000000-0005-0000-0000-0000DF1C0000}"/>
    <cellStyle name="SAPBEXexcBad8 7 11" xfId="22331" xr:uid="{00000000-0005-0000-0000-0000E01C0000}"/>
    <cellStyle name="SAPBEXexcBad8 7 2" xfId="632" xr:uid="{00000000-0005-0000-0000-0000E11C0000}"/>
    <cellStyle name="SAPBEXexcBad8 7 2 10" xfId="22332" xr:uid="{00000000-0005-0000-0000-0000E21C0000}"/>
    <cellStyle name="SAPBEXexcBad8 7 2 2" xfId="2777" xr:uid="{00000000-0005-0000-0000-0000E31C0000}"/>
    <cellStyle name="SAPBEXexcBad8 7 2 2 2" xfId="7949" xr:uid="{00000000-0005-0000-0000-0000E41C0000}"/>
    <cellStyle name="SAPBEXexcBad8 7 2 2 2 2" xfId="23979" xr:uid="{00000000-0005-0000-0000-0000E51C0000}"/>
    <cellStyle name="SAPBEXexcBad8 7 2 2 3" xfId="10776" xr:uid="{00000000-0005-0000-0000-0000E61C0000}"/>
    <cellStyle name="SAPBEXexcBad8 7 2 2 3 2" xfId="26644" xr:uid="{00000000-0005-0000-0000-0000E71C0000}"/>
    <cellStyle name="SAPBEXexcBad8 7 2 2 4" xfId="13797" xr:uid="{00000000-0005-0000-0000-0000E81C0000}"/>
    <cellStyle name="SAPBEXexcBad8 7 2 2 4 2" xfId="29385" xr:uid="{00000000-0005-0000-0000-0000E91C0000}"/>
    <cellStyle name="SAPBEXexcBad8 7 2 2 5" xfId="16128" xr:uid="{00000000-0005-0000-0000-0000EA1C0000}"/>
    <cellStyle name="SAPBEXexcBad8 7 2 2 5 2" xfId="31267" xr:uid="{00000000-0005-0000-0000-0000EB1C0000}"/>
    <cellStyle name="SAPBEXexcBad8 7 2 2 6" xfId="18740" xr:uid="{00000000-0005-0000-0000-0000EC1C0000}"/>
    <cellStyle name="SAPBEXexcBad8 7 2 2 6 2" xfId="33688" xr:uid="{00000000-0005-0000-0000-0000ED1C0000}"/>
    <cellStyle name="SAPBEXexcBad8 7 2 2 7" xfId="21038" xr:uid="{00000000-0005-0000-0000-0000EE1C0000}"/>
    <cellStyle name="SAPBEXexcBad8 7 2 2 7 2" xfId="35964" xr:uid="{00000000-0005-0000-0000-0000EF1C0000}"/>
    <cellStyle name="SAPBEXexcBad8 7 2 2 8" xfId="6194" xr:uid="{00000000-0005-0000-0000-0000F01C0000}"/>
    <cellStyle name="SAPBEXexcBad8 7 2 3" xfId="4737" xr:uid="{00000000-0005-0000-0000-0000F11C0000}"/>
    <cellStyle name="SAPBEXexcBad8 7 2 3 2" xfId="9892" xr:uid="{00000000-0005-0000-0000-0000F21C0000}"/>
    <cellStyle name="SAPBEXexcBad8 7 2 3 2 2" xfId="25883" xr:uid="{00000000-0005-0000-0000-0000F31C0000}"/>
    <cellStyle name="SAPBEXexcBad8 7 2 3 3" xfId="12710" xr:uid="{00000000-0005-0000-0000-0000F41C0000}"/>
    <cellStyle name="SAPBEXexcBad8 7 2 3 3 2" xfId="28554" xr:uid="{00000000-0005-0000-0000-0000F51C0000}"/>
    <cellStyle name="SAPBEXexcBad8 7 2 3 4" xfId="14787" xr:uid="{00000000-0005-0000-0000-0000F61C0000}"/>
    <cellStyle name="SAPBEXexcBad8 7 2 3 4 2" xfId="30240" xr:uid="{00000000-0005-0000-0000-0000F71C0000}"/>
    <cellStyle name="SAPBEXexcBad8 7 2 3 5" xfId="18033" xr:uid="{00000000-0005-0000-0000-0000F81C0000}"/>
    <cellStyle name="SAPBEXexcBad8 7 2 3 5 2" xfId="33149" xr:uid="{00000000-0005-0000-0000-0000F91C0000}"/>
    <cellStyle name="SAPBEXexcBad8 7 2 3 6" xfId="20641" xr:uid="{00000000-0005-0000-0000-0000FA1C0000}"/>
    <cellStyle name="SAPBEXexcBad8 7 2 3 6 2" xfId="35578" xr:uid="{00000000-0005-0000-0000-0000FB1C0000}"/>
    <cellStyle name="SAPBEXexcBad8 7 2 3 7" xfId="21441" xr:uid="{00000000-0005-0000-0000-0000FC1C0000}"/>
    <cellStyle name="SAPBEXexcBad8 7 2 3 7 2" xfId="36367" xr:uid="{00000000-0005-0000-0000-0000FD1C0000}"/>
    <cellStyle name="SAPBEXexcBad8 7 2 4" xfId="5612" xr:uid="{00000000-0005-0000-0000-0000FE1C0000}"/>
    <cellStyle name="SAPBEXexcBad8 7 2 4 2" xfId="37188" xr:uid="{00000000-0005-0000-0000-0000FF1C0000}"/>
    <cellStyle name="SAPBEXexcBad8 7 2 5" xfId="6899" xr:uid="{00000000-0005-0000-0000-0000001D0000}"/>
    <cellStyle name="SAPBEXexcBad8 7 2 6" xfId="13319" xr:uid="{00000000-0005-0000-0000-0000011D0000}"/>
    <cellStyle name="SAPBEXexcBad8 7 2 7" xfId="14449" xr:uid="{00000000-0005-0000-0000-0000021D0000}"/>
    <cellStyle name="SAPBEXexcBad8 7 2 8" xfId="11788" xr:uid="{00000000-0005-0000-0000-0000031D0000}"/>
    <cellStyle name="SAPBEXexcBad8 7 2 9" xfId="14763" xr:uid="{00000000-0005-0000-0000-0000041D0000}"/>
    <cellStyle name="SAPBEXexcBad8 7 3" xfId="2776" xr:uid="{00000000-0005-0000-0000-0000051D0000}"/>
    <cellStyle name="SAPBEXexcBad8 7 3 2" xfId="7948" xr:uid="{00000000-0005-0000-0000-0000061D0000}"/>
    <cellStyle name="SAPBEXexcBad8 7 3 2 2" xfId="23978" xr:uid="{00000000-0005-0000-0000-0000071D0000}"/>
    <cellStyle name="SAPBEXexcBad8 7 3 3" xfId="10775" xr:uid="{00000000-0005-0000-0000-0000081D0000}"/>
    <cellStyle name="SAPBEXexcBad8 7 3 3 2" xfId="26643" xr:uid="{00000000-0005-0000-0000-0000091D0000}"/>
    <cellStyle name="SAPBEXexcBad8 7 3 4" xfId="14645" xr:uid="{00000000-0005-0000-0000-00000A1D0000}"/>
    <cellStyle name="SAPBEXexcBad8 7 3 4 2" xfId="30146" xr:uid="{00000000-0005-0000-0000-00000B1D0000}"/>
    <cellStyle name="SAPBEXexcBad8 7 3 5" xfId="16127" xr:uid="{00000000-0005-0000-0000-00000C1D0000}"/>
    <cellStyle name="SAPBEXexcBad8 7 3 5 2" xfId="31266" xr:uid="{00000000-0005-0000-0000-00000D1D0000}"/>
    <cellStyle name="SAPBEXexcBad8 7 3 6" xfId="18739" xr:uid="{00000000-0005-0000-0000-00000E1D0000}"/>
    <cellStyle name="SAPBEXexcBad8 7 3 6 2" xfId="33687" xr:uid="{00000000-0005-0000-0000-00000F1D0000}"/>
    <cellStyle name="SAPBEXexcBad8 7 3 7" xfId="21037" xr:uid="{00000000-0005-0000-0000-0000101D0000}"/>
    <cellStyle name="SAPBEXexcBad8 7 3 7 2" xfId="35963" xr:uid="{00000000-0005-0000-0000-0000111D0000}"/>
    <cellStyle name="SAPBEXexcBad8 7 3 8" xfId="6193" xr:uid="{00000000-0005-0000-0000-0000121D0000}"/>
    <cellStyle name="SAPBEXexcBad8 7 4" xfId="4738" xr:uid="{00000000-0005-0000-0000-0000131D0000}"/>
    <cellStyle name="SAPBEXexcBad8 7 4 2" xfId="9893" xr:uid="{00000000-0005-0000-0000-0000141D0000}"/>
    <cellStyle name="SAPBEXexcBad8 7 4 2 2" xfId="25884" xr:uid="{00000000-0005-0000-0000-0000151D0000}"/>
    <cellStyle name="SAPBEXexcBad8 7 4 3" xfId="12711" xr:uid="{00000000-0005-0000-0000-0000161D0000}"/>
    <cellStyle name="SAPBEXexcBad8 7 4 3 2" xfId="28555" xr:uid="{00000000-0005-0000-0000-0000171D0000}"/>
    <cellStyle name="SAPBEXexcBad8 7 4 4" xfId="14117" xr:uid="{00000000-0005-0000-0000-0000181D0000}"/>
    <cellStyle name="SAPBEXexcBad8 7 4 4 2" xfId="29698" xr:uid="{00000000-0005-0000-0000-0000191D0000}"/>
    <cellStyle name="SAPBEXexcBad8 7 4 5" xfId="18034" xr:uid="{00000000-0005-0000-0000-00001A1D0000}"/>
    <cellStyle name="SAPBEXexcBad8 7 4 5 2" xfId="33150" xr:uid="{00000000-0005-0000-0000-00001B1D0000}"/>
    <cellStyle name="SAPBEXexcBad8 7 4 6" xfId="20642" xr:uid="{00000000-0005-0000-0000-00001C1D0000}"/>
    <cellStyle name="SAPBEXexcBad8 7 4 6 2" xfId="35579" xr:uid="{00000000-0005-0000-0000-00001D1D0000}"/>
    <cellStyle name="SAPBEXexcBad8 7 4 7" xfId="6988" xr:uid="{00000000-0005-0000-0000-00001E1D0000}"/>
    <cellStyle name="SAPBEXexcBad8 7 4 7 2" xfId="23371" xr:uid="{00000000-0005-0000-0000-00001F1D0000}"/>
    <cellStyle name="SAPBEXexcBad8 7 5" xfId="5613" xr:uid="{00000000-0005-0000-0000-0000201D0000}"/>
    <cellStyle name="SAPBEXexcBad8 7 5 2" xfId="37189" xr:uid="{00000000-0005-0000-0000-0000211D0000}"/>
    <cellStyle name="SAPBEXexcBad8 7 6" xfId="6900" xr:uid="{00000000-0005-0000-0000-0000221D0000}"/>
    <cellStyle name="SAPBEXexcBad8 7 7" xfId="6630" xr:uid="{00000000-0005-0000-0000-0000231D0000}"/>
    <cellStyle name="SAPBEXexcBad8 7 8" xfId="10145" xr:uid="{00000000-0005-0000-0000-0000241D0000}"/>
    <cellStyle name="SAPBEXexcBad8 7 9" xfId="15928" xr:uid="{00000000-0005-0000-0000-0000251D0000}"/>
    <cellStyle name="SAPBEXexcBad8 8" xfId="633" xr:uid="{00000000-0005-0000-0000-0000261D0000}"/>
    <cellStyle name="SAPBEXexcBad8 8 10" xfId="10277" xr:uid="{00000000-0005-0000-0000-0000271D0000}"/>
    <cellStyle name="SAPBEXexcBad8 8 11" xfId="22333" xr:uid="{00000000-0005-0000-0000-0000281D0000}"/>
    <cellStyle name="SAPBEXexcBad8 8 2" xfId="634" xr:uid="{00000000-0005-0000-0000-0000291D0000}"/>
    <cellStyle name="SAPBEXexcBad8 8 2 2" xfId="5610" xr:uid="{00000000-0005-0000-0000-00002A1D0000}"/>
    <cellStyle name="SAPBEXexcBad8 8 2 2 2" xfId="37186" xr:uid="{00000000-0005-0000-0000-00002B1D0000}"/>
    <cellStyle name="SAPBEXexcBad8 8 2 3" xfId="5741" xr:uid="{00000000-0005-0000-0000-00002C1D0000}"/>
    <cellStyle name="SAPBEXexcBad8 8 2 4" xfId="15106" xr:uid="{00000000-0005-0000-0000-00002D1D0000}"/>
    <cellStyle name="SAPBEXexcBad8 8 2 5" xfId="14665" xr:uid="{00000000-0005-0000-0000-00002E1D0000}"/>
    <cellStyle name="SAPBEXexcBad8 8 2 6" xfId="7563" xr:uid="{00000000-0005-0000-0000-00002F1D0000}"/>
    <cellStyle name="SAPBEXexcBad8 8 2 7" xfId="7051" xr:uid="{00000000-0005-0000-0000-0000301D0000}"/>
    <cellStyle name="SAPBEXexcBad8 8 2 8" xfId="22334" xr:uid="{00000000-0005-0000-0000-0000311D0000}"/>
    <cellStyle name="SAPBEXexcBad8 8 3" xfId="2778" xr:uid="{00000000-0005-0000-0000-0000321D0000}"/>
    <cellStyle name="SAPBEXexcBad8 8 3 2" xfId="7950" xr:uid="{00000000-0005-0000-0000-0000331D0000}"/>
    <cellStyle name="SAPBEXexcBad8 8 3 2 2" xfId="23980" xr:uid="{00000000-0005-0000-0000-0000341D0000}"/>
    <cellStyle name="SAPBEXexcBad8 8 3 3" xfId="10777" xr:uid="{00000000-0005-0000-0000-0000351D0000}"/>
    <cellStyle name="SAPBEXexcBad8 8 3 3 2" xfId="26645" xr:uid="{00000000-0005-0000-0000-0000361D0000}"/>
    <cellStyle name="SAPBEXexcBad8 8 3 4" xfId="15455" xr:uid="{00000000-0005-0000-0000-0000371D0000}"/>
    <cellStyle name="SAPBEXexcBad8 8 3 4 2" xfId="30824" xr:uid="{00000000-0005-0000-0000-0000381D0000}"/>
    <cellStyle name="SAPBEXexcBad8 8 3 5" xfId="16129" xr:uid="{00000000-0005-0000-0000-0000391D0000}"/>
    <cellStyle name="SAPBEXexcBad8 8 3 5 2" xfId="31268" xr:uid="{00000000-0005-0000-0000-00003A1D0000}"/>
    <cellStyle name="SAPBEXexcBad8 8 3 6" xfId="18741" xr:uid="{00000000-0005-0000-0000-00003B1D0000}"/>
    <cellStyle name="SAPBEXexcBad8 8 3 6 2" xfId="33689" xr:uid="{00000000-0005-0000-0000-00003C1D0000}"/>
    <cellStyle name="SAPBEXexcBad8 8 3 7" xfId="21039" xr:uid="{00000000-0005-0000-0000-00003D1D0000}"/>
    <cellStyle name="SAPBEXexcBad8 8 3 7 2" xfId="35965" xr:uid="{00000000-0005-0000-0000-00003E1D0000}"/>
    <cellStyle name="SAPBEXexcBad8 8 3 8" xfId="6195" xr:uid="{00000000-0005-0000-0000-00003F1D0000}"/>
    <cellStyle name="SAPBEXexcBad8 8 4" xfId="4736" xr:uid="{00000000-0005-0000-0000-0000401D0000}"/>
    <cellStyle name="SAPBEXexcBad8 8 4 2" xfId="9891" xr:uid="{00000000-0005-0000-0000-0000411D0000}"/>
    <cellStyle name="SAPBEXexcBad8 8 4 2 2" xfId="25882" xr:uid="{00000000-0005-0000-0000-0000421D0000}"/>
    <cellStyle name="SAPBEXexcBad8 8 4 3" xfId="12709" xr:uid="{00000000-0005-0000-0000-0000431D0000}"/>
    <cellStyle name="SAPBEXexcBad8 8 4 3 2" xfId="28553" xr:uid="{00000000-0005-0000-0000-0000441D0000}"/>
    <cellStyle name="SAPBEXexcBad8 8 4 4" xfId="14116" xr:uid="{00000000-0005-0000-0000-0000451D0000}"/>
    <cellStyle name="SAPBEXexcBad8 8 4 4 2" xfId="29697" xr:uid="{00000000-0005-0000-0000-0000461D0000}"/>
    <cellStyle name="SAPBEXexcBad8 8 4 5" xfId="18032" xr:uid="{00000000-0005-0000-0000-0000471D0000}"/>
    <cellStyle name="SAPBEXexcBad8 8 4 5 2" xfId="33148" xr:uid="{00000000-0005-0000-0000-0000481D0000}"/>
    <cellStyle name="SAPBEXexcBad8 8 4 6" xfId="20640" xr:uid="{00000000-0005-0000-0000-0000491D0000}"/>
    <cellStyle name="SAPBEXexcBad8 8 4 6 2" xfId="35577" xr:uid="{00000000-0005-0000-0000-00004A1D0000}"/>
    <cellStyle name="SAPBEXexcBad8 8 4 7" xfId="21820" xr:uid="{00000000-0005-0000-0000-00004B1D0000}"/>
    <cellStyle name="SAPBEXexcBad8 8 4 7 2" xfId="36739" xr:uid="{00000000-0005-0000-0000-00004C1D0000}"/>
    <cellStyle name="SAPBEXexcBad8 8 5" xfId="5611" xr:uid="{00000000-0005-0000-0000-00004D1D0000}"/>
    <cellStyle name="SAPBEXexcBad8 8 5 2" xfId="37187" xr:uid="{00000000-0005-0000-0000-00004E1D0000}"/>
    <cellStyle name="SAPBEXexcBad8 8 6" xfId="5740" xr:uid="{00000000-0005-0000-0000-00004F1D0000}"/>
    <cellStyle name="SAPBEXexcBad8 8 7" xfId="6629" xr:uid="{00000000-0005-0000-0000-0000501D0000}"/>
    <cellStyle name="SAPBEXexcBad8 8 8" xfId="15110" xr:uid="{00000000-0005-0000-0000-0000511D0000}"/>
    <cellStyle name="SAPBEXexcBad8 8 9" xfId="15479" xr:uid="{00000000-0005-0000-0000-0000521D0000}"/>
    <cellStyle name="SAPBEXexcBad8 9" xfId="635" xr:uid="{00000000-0005-0000-0000-0000531D0000}"/>
    <cellStyle name="SAPBEXexcBad8 9 10" xfId="5000" xr:uid="{00000000-0005-0000-0000-0000541D0000}"/>
    <cellStyle name="SAPBEXexcBad8 9 2" xfId="2779" xr:uid="{00000000-0005-0000-0000-0000551D0000}"/>
    <cellStyle name="SAPBEXexcBad8 9 2 2" xfId="7951" xr:uid="{00000000-0005-0000-0000-0000561D0000}"/>
    <cellStyle name="SAPBEXexcBad8 9 2 2 2" xfId="23981" xr:uid="{00000000-0005-0000-0000-0000571D0000}"/>
    <cellStyle name="SAPBEXexcBad8 9 2 3" xfId="10778" xr:uid="{00000000-0005-0000-0000-0000581D0000}"/>
    <cellStyle name="SAPBEXexcBad8 9 2 3 2" xfId="26646" xr:uid="{00000000-0005-0000-0000-0000591D0000}"/>
    <cellStyle name="SAPBEXexcBad8 9 2 4" xfId="10172" xr:uid="{00000000-0005-0000-0000-00005A1D0000}"/>
    <cellStyle name="SAPBEXexcBad8 9 2 4 2" xfId="26137" xr:uid="{00000000-0005-0000-0000-00005B1D0000}"/>
    <cellStyle name="SAPBEXexcBad8 9 2 5" xfId="16130" xr:uid="{00000000-0005-0000-0000-00005C1D0000}"/>
    <cellStyle name="SAPBEXexcBad8 9 2 5 2" xfId="31269" xr:uid="{00000000-0005-0000-0000-00005D1D0000}"/>
    <cellStyle name="SAPBEXexcBad8 9 2 6" xfId="18742" xr:uid="{00000000-0005-0000-0000-00005E1D0000}"/>
    <cellStyle name="SAPBEXexcBad8 9 2 6 2" xfId="33690" xr:uid="{00000000-0005-0000-0000-00005F1D0000}"/>
    <cellStyle name="SAPBEXexcBad8 9 2 7" xfId="21040" xr:uid="{00000000-0005-0000-0000-0000601D0000}"/>
    <cellStyle name="SAPBEXexcBad8 9 2 7 2" xfId="35966" xr:uid="{00000000-0005-0000-0000-0000611D0000}"/>
    <cellStyle name="SAPBEXexcBad8 9 2 8" xfId="6196" xr:uid="{00000000-0005-0000-0000-0000621D0000}"/>
    <cellStyle name="SAPBEXexcBad8 9 3" xfId="4735" xr:uid="{00000000-0005-0000-0000-0000631D0000}"/>
    <cellStyle name="SAPBEXexcBad8 9 3 2" xfId="9890" xr:uid="{00000000-0005-0000-0000-0000641D0000}"/>
    <cellStyle name="SAPBEXexcBad8 9 3 2 2" xfId="25881" xr:uid="{00000000-0005-0000-0000-0000651D0000}"/>
    <cellStyle name="SAPBEXexcBad8 9 3 3" xfId="12708" xr:uid="{00000000-0005-0000-0000-0000661D0000}"/>
    <cellStyle name="SAPBEXexcBad8 9 3 3 2" xfId="28552" xr:uid="{00000000-0005-0000-0000-0000671D0000}"/>
    <cellStyle name="SAPBEXexcBad8 9 3 4" xfId="13648" xr:uid="{00000000-0005-0000-0000-0000681D0000}"/>
    <cellStyle name="SAPBEXexcBad8 9 3 4 2" xfId="29269" xr:uid="{00000000-0005-0000-0000-0000691D0000}"/>
    <cellStyle name="SAPBEXexcBad8 9 3 5" xfId="18031" xr:uid="{00000000-0005-0000-0000-00006A1D0000}"/>
    <cellStyle name="SAPBEXexcBad8 9 3 5 2" xfId="33147" xr:uid="{00000000-0005-0000-0000-00006B1D0000}"/>
    <cellStyle name="SAPBEXexcBad8 9 3 6" xfId="20639" xr:uid="{00000000-0005-0000-0000-00006C1D0000}"/>
    <cellStyle name="SAPBEXexcBad8 9 3 6 2" xfId="35576" xr:uid="{00000000-0005-0000-0000-00006D1D0000}"/>
    <cellStyle name="SAPBEXexcBad8 9 3 7" xfId="21372" xr:uid="{00000000-0005-0000-0000-00006E1D0000}"/>
    <cellStyle name="SAPBEXexcBad8 9 3 7 2" xfId="36298" xr:uid="{00000000-0005-0000-0000-00006F1D0000}"/>
    <cellStyle name="SAPBEXexcBad8 9 4" xfId="5219" xr:uid="{00000000-0005-0000-0000-0000701D0000}"/>
    <cellStyle name="SAPBEXexcBad8 9 4 2" xfId="22543" xr:uid="{00000000-0005-0000-0000-0000711D0000}"/>
    <cellStyle name="SAPBEXexcBad8 9 5" xfId="7703" xr:uid="{00000000-0005-0000-0000-0000721D0000}"/>
    <cellStyle name="SAPBEXexcBad8 9 5 2" xfId="23796" xr:uid="{00000000-0005-0000-0000-0000731D0000}"/>
    <cellStyle name="SAPBEXexcBad8 9 6" xfId="6628" xr:uid="{00000000-0005-0000-0000-0000741D0000}"/>
    <cellStyle name="SAPBEXexcBad8 9 6 2" xfId="23152" xr:uid="{00000000-0005-0000-0000-0000751D0000}"/>
    <cellStyle name="SAPBEXexcBad8 9 7" xfId="15094" xr:uid="{00000000-0005-0000-0000-0000761D0000}"/>
    <cellStyle name="SAPBEXexcBad8 9 7 2" xfId="30532" xr:uid="{00000000-0005-0000-0000-0000771D0000}"/>
    <cellStyle name="SAPBEXexcBad8 9 8" xfId="15927" xr:uid="{00000000-0005-0000-0000-0000781D0000}"/>
    <cellStyle name="SAPBEXexcBad8 9 8 2" xfId="31115" xr:uid="{00000000-0005-0000-0000-0000791D0000}"/>
    <cellStyle name="SAPBEXexcBad8 9 9" xfId="18553" xr:uid="{00000000-0005-0000-0000-00007A1D0000}"/>
    <cellStyle name="SAPBEXexcBad8 9 9 2" xfId="33536" xr:uid="{00000000-0005-0000-0000-00007B1D0000}"/>
    <cellStyle name="SAPBEXexcBad8_CC - Div XRef" xfId="1792" xr:uid="{00000000-0005-0000-0000-00007C1D0000}"/>
    <cellStyle name="SAPBEXexcBad9" xfId="74" xr:uid="{00000000-0005-0000-0000-00007D1D0000}"/>
    <cellStyle name="SAPBEXexcBad9 10" xfId="636" xr:uid="{00000000-0005-0000-0000-00007E1D0000}"/>
    <cellStyle name="SAPBEXexcBad9 10 10" xfId="22335" xr:uid="{00000000-0005-0000-0000-00007F1D0000}"/>
    <cellStyle name="SAPBEXexcBad9 10 11" xfId="37951" xr:uid="{00000000-0005-0000-0000-0000801D0000}"/>
    <cellStyle name="SAPBEXexcBad9 10 2" xfId="2780" xr:uid="{00000000-0005-0000-0000-0000811D0000}"/>
    <cellStyle name="SAPBEXexcBad9 10 2 2" xfId="7952" xr:uid="{00000000-0005-0000-0000-0000821D0000}"/>
    <cellStyle name="SAPBEXexcBad9 10 2 2 2" xfId="23982" xr:uid="{00000000-0005-0000-0000-0000831D0000}"/>
    <cellStyle name="SAPBEXexcBad9 10 2 3" xfId="10779" xr:uid="{00000000-0005-0000-0000-0000841D0000}"/>
    <cellStyle name="SAPBEXexcBad9 10 2 3 2" xfId="26647" xr:uid="{00000000-0005-0000-0000-0000851D0000}"/>
    <cellStyle name="SAPBEXexcBad9 10 2 4" xfId="6025" xr:uid="{00000000-0005-0000-0000-0000861D0000}"/>
    <cellStyle name="SAPBEXexcBad9 10 2 4 2" xfId="22987" xr:uid="{00000000-0005-0000-0000-0000871D0000}"/>
    <cellStyle name="SAPBEXexcBad9 10 2 5" xfId="16131" xr:uid="{00000000-0005-0000-0000-0000881D0000}"/>
    <cellStyle name="SAPBEXexcBad9 10 2 5 2" xfId="31270" xr:uid="{00000000-0005-0000-0000-0000891D0000}"/>
    <cellStyle name="SAPBEXexcBad9 10 2 6" xfId="18743" xr:uid="{00000000-0005-0000-0000-00008A1D0000}"/>
    <cellStyle name="SAPBEXexcBad9 10 2 6 2" xfId="33691" xr:uid="{00000000-0005-0000-0000-00008B1D0000}"/>
    <cellStyle name="SAPBEXexcBad9 10 2 7" xfId="21041" xr:uid="{00000000-0005-0000-0000-00008C1D0000}"/>
    <cellStyle name="SAPBEXexcBad9 10 2 7 2" xfId="35967" xr:uid="{00000000-0005-0000-0000-00008D1D0000}"/>
    <cellStyle name="SAPBEXexcBad9 10 2 8" xfId="6197" xr:uid="{00000000-0005-0000-0000-00008E1D0000}"/>
    <cellStyle name="SAPBEXexcBad9 10 3" xfId="4734" xr:uid="{00000000-0005-0000-0000-00008F1D0000}"/>
    <cellStyle name="SAPBEXexcBad9 10 3 2" xfId="9889" xr:uid="{00000000-0005-0000-0000-0000901D0000}"/>
    <cellStyle name="SAPBEXexcBad9 10 3 2 2" xfId="25880" xr:uid="{00000000-0005-0000-0000-0000911D0000}"/>
    <cellStyle name="SAPBEXexcBad9 10 3 3" xfId="12707" xr:uid="{00000000-0005-0000-0000-0000921D0000}"/>
    <cellStyle name="SAPBEXexcBad9 10 3 3 2" xfId="28551" xr:uid="{00000000-0005-0000-0000-0000931D0000}"/>
    <cellStyle name="SAPBEXexcBad9 10 3 4" xfId="14788" xr:uid="{00000000-0005-0000-0000-0000941D0000}"/>
    <cellStyle name="SAPBEXexcBad9 10 3 4 2" xfId="30241" xr:uid="{00000000-0005-0000-0000-0000951D0000}"/>
    <cellStyle name="SAPBEXexcBad9 10 3 5" xfId="18030" xr:uid="{00000000-0005-0000-0000-0000961D0000}"/>
    <cellStyle name="SAPBEXexcBad9 10 3 5 2" xfId="33146" xr:uid="{00000000-0005-0000-0000-0000971D0000}"/>
    <cellStyle name="SAPBEXexcBad9 10 3 6" xfId="20638" xr:uid="{00000000-0005-0000-0000-0000981D0000}"/>
    <cellStyle name="SAPBEXexcBad9 10 3 6 2" xfId="35575" xr:uid="{00000000-0005-0000-0000-0000991D0000}"/>
    <cellStyle name="SAPBEXexcBad9 10 3 7" xfId="21371" xr:uid="{00000000-0005-0000-0000-00009A1D0000}"/>
    <cellStyle name="SAPBEXexcBad9 10 3 7 2" xfId="36297" xr:uid="{00000000-0005-0000-0000-00009B1D0000}"/>
    <cellStyle name="SAPBEXexcBad9 10 4" xfId="5218" xr:uid="{00000000-0005-0000-0000-00009C1D0000}"/>
    <cellStyle name="SAPBEXexcBad9 10 4 2" xfId="37185" xr:uid="{00000000-0005-0000-0000-00009D1D0000}"/>
    <cellStyle name="SAPBEXexcBad9 10 5" xfId="5742" xr:uid="{00000000-0005-0000-0000-00009E1D0000}"/>
    <cellStyle name="SAPBEXexcBad9 10 6" xfId="13760" xr:uid="{00000000-0005-0000-0000-00009F1D0000}"/>
    <cellStyle name="SAPBEXexcBad9 10 7" xfId="15444" xr:uid="{00000000-0005-0000-0000-0000A01D0000}"/>
    <cellStyle name="SAPBEXexcBad9 10 8" xfId="15926" xr:uid="{00000000-0005-0000-0000-0000A11D0000}"/>
    <cellStyle name="SAPBEXexcBad9 10 9" xfId="10279" xr:uid="{00000000-0005-0000-0000-0000A21D0000}"/>
    <cellStyle name="SAPBEXexcBad9 11" xfId="1793" xr:uid="{00000000-0005-0000-0000-0000A31D0000}"/>
    <cellStyle name="SAPBEXexcBad9 11 10" xfId="23019" xr:uid="{00000000-0005-0000-0000-0000A41D0000}"/>
    <cellStyle name="SAPBEXexcBad9 11 2" xfId="2781" xr:uid="{00000000-0005-0000-0000-0000A51D0000}"/>
    <cellStyle name="SAPBEXexcBad9 11 2 2" xfId="7953" xr:uid="{00000000-0005-0000-0000-0000A61D0000}"/>
    <cellStyle name="SAPBEXexcBad9 11 2 2 2" xfId="23983" xr:uid="{00000000-0005-0000-0000-0000A71D0000}"/>
    <cellStyle name="SAPBEXexcBad9 11 2 3" xfId="10780" xr:uid="{00000000-0005-0000-0000-0000A81D0000}"/>
    <cellStyle name="SAPBEXexcBad9 11 2 3 2" xfId="26648" xr:uid="{00000000-0005-0000-0000-0000A91D0000}"/>
    <cellStyle name="SAPBEXexcBad9 11 2 4" xfId="13184" xr:uid="{00000000-0005-0000-0000-0000AA1D0000}"/>
    <cellStyle name="SAPBEXexcBad9 11 2 4 2" xfId="28963" xr:uid="{00000000-0005-0000-0000-0000AB1D0000}"/>
    <cellStyle name="SAPBEXexcBad9 11 2 5" xfId="16132" xr:uid="{00000000-0005-0000-0000-0000AC1D0000}"/>
    <cellStyle name="SAPBEXexcBad9 11 2 5 2" xfId="31271" xr:uid="{00000000-0005-0000-0000-0000AD1D0000}"/>
    <cellStyle name="SAPBEXexcBad9 11 2 6" xfId="18744" xr:uid="{00000000-0005-0000-0000-0000AE1D0000}"/>
    <cellStyle name="SAPBEXexcBad9 11 2 6 2" xfId="33692" xr:uid="{00000000-0005-0000-0000-0000AF1D0000}"/>
    <cellStyle name="SAPBEXexcBad9 11 2 7" xfId="21042" xr:uid="{00000000-0005-0000-0000-0000B01D0000}"/>
    <cellStyle name="SAPBEXexcBad9 11 2 7 2" xfId="35968" xr:uid="{00000000-0005-0000-0000-0000B11D0000}"/>
    <cellStyle name="SAPBEXexcBad9 11 2 8" xfId="6198" xr:uid="{00000000-0005-0000-0000-0000B21D0000}"/>
    <cellStyle name="SAPBEXexcBad9 11 3" xfId="4733" xr:uid="{00000000-0005-0000-0000-0000B31D0000}"/>
    <cellStyle name="SAPBEXexcBad9 11 3 2" xfId="9888" xr:uid="{00000000-0005-0000-0000-0000B41D0000}"/>
    <cellStyle name="SAPBEXexcBad9 11 3 2 2" xfId="25879" xr:uid="{00000000-0005-0000-0000-0000B51D0000}"/>
    <cellStyle name="SAPBEXexcBad9 11 3 3" xfId="12706" xr:uid="{00000000-0005-0000-0000-0000B61D0000}"/>
    <cellStyle name="SAPBEXexcBad9 11 3 3 2" xfId="28550" xr:uid="{00000000-0005-0000-0000-0000B71D0000}"/>
    <cellStyle name="SAPBEXexcBad9 11 3 4" xfId="14115" xr:uid="{00000000-0005-0000-0000-0000B81D0000}"/>
    <cellStyle name="SAPBEXexcBad9 11 3 4 2" xfId="29696" xr:uid="{00000000-0005-0000-0000-0000B91D0000}"/>
    <cellStyle name="SAPBEXexcBad9 11 3 5" xfId="18029" xr:uid="{00000000-0005-0000-0000-0000BA1D0000}"/>
    <cellStyle name="SAPBEXexcBad9 11 3 5 2" xfId="33145" xr:uid="{00000000-0005-0000-0000-0000BB1D0000}"/>
    <cellStyle name="SAPBEXexcBad9 11 3 6" xfId="20637" xr:uid="{00000000-0005-0000-0000-0000BC1D0000}"/>
    <cellStyle name="SAPBEXexcBad9 11 3 6 2" xfId="35574" xr:uid="{00000000-0005-0000-0000-0000BD1D0000}"/>
    <cellStyle name="SAPBEXexcBad9 11 3 7" xfId="21822" xr:uid="{00000000-0005-0000-0000-0000BE1D0000}"/>
    <cellStyle name="SAPBEXexcBad9 11 3 7 2" xfId="36741" xr:uid="{00000000-0005-0000-0000-0000BF1D0000}"/>
    <cellStyle name="SAPBEXexcBad9 11 4" xfId="7077" xr:uid="{00000000-0005-0000-0000-0000C01D0000}"/>
    <cellStyle name="SAPBEXexcBad9 11 4 2" xfId="37838" xr:uid="{00000000-0005-0000-0000-0000C11D0000}"/>
    <cellStyle name="SAPBEXexcBad9 11 5" xfId="6530" xr:uid="{00000000-0005-0000-0000-0000C21D0000}"/>
    <cellStyle name="SAPBEXexcBad9 11 6" xfId="7029" xr:uid="{00000000-0005-0000-0000-0000C31D0000}"/>
    <cellStyle name="SAPBEXexcBad9 11 7" xfId="7787" xr:uid="{00000000-0005-0000-0000-0000C41D0000}"/>
    <cellStyle name="SAPBEXexcBad9 11 8" xfId="12975" xr:uid="{00000000-0005-0000-0000-0000C51D0000}"/>
    <cellStyle name="SAPBEXexcBad9 11 9" xfId="18449" xr:uid="{00000000-0005-0000-0000-0000C61D0000}"/>
    <cellStyle name="SAPBEXexcBad9 12" xfId="2782" xr:uid="{00000000-0005-0000-0000-0000C71D0000}"/>
    <cellStyle name="SAPBEXexcBad9 12 2" xfId="4732" xr:uid="{00000000-0005-0000-0000-0000C81D0000}"/>
    <cellStyle name="SAPBEXexcBad9 12 2 2" xfId="9887" xr:uid="{00000000-0005-0000-0000-0000C91D0000}"/>
    <cellStyle name="SAPBEXexcBad9 12 2 2 2" xfId="25878" xr:uid="{00000000-0005-0000-0000-0000CA1D0000}"/>
    <cellStyle name="SAPBEXexcBad9 12 2 3" xfId="12705" xr:uid="{00000000-0005-0000-0000-0000CB1D0000}"/>
    <cellStyle name="SAPBEXexcBad9 12 2 3 2" xfId="28549" xr:uid="{00000000-0005-0000-0000-0000CC1D0000}"/>
    <cellStyle name="SAPBEXexcBad9 12 2 4" xfId="14789" xr:uid="{00000000-0005-0000-0000-0000CD1D0000}"/>
    <cellStyle name="SAPBEXexcBad9 12 2 4 2" xfId="30242" xr:uid="{00000000-0005-0000-0000-0000CE1D0000}"/>
    <cellStyle name="SAPBEXexcBad9 12 2 5" xfId="18028" xr:uid="{00000000-0005-0000-0000-0000CF1D0000}"/>
    <cellStyle name="SAPBEXexcBad9 12 2 5 2" xfId="33144" xr:uid="{00000000-0005-0000-0000-0000D01D0000}"/>
    <cellStyle name="SAPBEXexcBad9 12 2 6" xfId="20636" xr:uid="{00000000-0005-0000-0000-0000D11D0000}"/>
    <cellStyle name="SAPBEXexcBad9 12 2 6 2" xfId="35573" xr:uid="{00000000-0005-0000-0000-0000D21D0000}"/>
    <cellStyle name="SAPBEXexcBad9 12 2 7" xfId="21821" xr:uid="{00000000-0005-0000-0000-0000D31D0000}"/>
    <cellStyle name="SAPBEXexcBad9 12 2 7 2" xfId="36740" xr:uid="{00000000-0005-0000-0000-0000D41D0000}"/>
    <cellStyle name="SAPBEXexcBad9 12 3" xfId="7954" xr:uid="{00000000-0005-0000-0000-0000D51D0000}"/>
    <cellStyle name="SAPBEXexcBad9 12 3 2" xfId="23984" xr:uid="{00000000-0005-0000-0000-0000D61D0000}"/>
    <cellStyle name="SAPBEXexcBad9 12 4" xfId="10781" xr:uid="{00000000-0005-0000-0000-0000D71D0000}"/>
    <cellStyle name="SAPBEXexcBad9 12 4 2" xfId="26649" xr:uid="{00000000-0005-0000-0000-0000D81D0000}"/>
    <cellStyle name="SAPBEXexcBad9 12 5" xfId="10539" xr:uid="{00000000-0005-0000-0000-0000D91D0000}"/>
    <cellStyle name="SAPBEXexcBad9 12 5 2" xfId="26461" xr:uid="{00000000-0005-0000-0000-0000DA1D0000}"/>
    <cellStyle name="SAPBEXexcBad9 12 6" xfId="16133" xr:uid="{00000000-0005-0000-0000-0000DB1D0000}"/>
    <cellStyle name="SAPBEXexcBad9 12 6 2" xfId="31272" xr:uid="{00000000-0005-0000-0000-0000DC1D0000}"/>
    <cellStyle name="SAPBEXexcBad9 12 7" xfId="18745" xr:uid="{00000000-0005-0000-0000-0000DD1D0000}"/>
    <cellStyle name="SAPBEXexcBad9 12 7 2" xfId="33693" xr:uid="{00000000-0005-0000-0000-0000DE1D0000}"/>
    <cellStyle name="SAPBEXexcBad9 13" xfId="2783" xr:uid="{00000000-0005-0000-0000-0000DF1D0000}"/>
    <cellStyle name="SAPBEXexcBad9 13 2" xfId="4731" xr:uid="{00000000-0005-0000-0000-0000E01D0000}"/>
    <cellStyle name="SAPBEXexcBad9 13 2 2" xfId="9886" xr:uid="{00000000-0005-0000-0000-0000E11D0000}"/>
    <cellStyle name="SAPBEXexcBad9 13 2 2 2" xfId="25877" xr:uid="{00000000-0005-0000-0000-0000E21D0000}"/>
    <cellStyle name="SAPBEXexcBad9 13 2 3" xfId="12704" xr:uid="{00000000-0005-0000-0000-0000E31D0000}"/>
    <cellStyle name="SAPBEXexcBad9 13 2 3 2" xfId="28548" xr:uid="{00000000-0005-0000-0000-0000E41D0000}"/>
    <cellStyle name="SAPBEXexcBad9 13 2 4" xfId="14114" xr:uid="{00000000-0005-0000-0000-0000E51D0000}"/>
    <cellStyle name="SAPBEXexcBad9 13 2 4 2" xfId="29695" xr:uid="{00000000-0005-0000-0000-0000E61D0000}"/>
    <cellStyle name="SAPBEXexcBad9 13 2 5" xfId="18027" xr:uid="{00000000-0005-0000-0000-0000E71D0000}"/>
    <cellStyle name="SAPBEXexcBad9 13 2 5 2" xfId="33143" xr:uid="{00000000-0005-0000-0000-0000E81D0000}"/>
    <cellStyle name="SAPBEXexcBad9 13 2 6" xfId="20635" xr:uid="{00000000-0005-0000-0000-0000E91D0000}"/>
    <cellStyle name="SAPBEXexcBad9 13 2 6 2" xfId="35572" xr:uid="{00000000-0005-0000-0000-0000EA1D0000}"/>
    <cellStyle name="SAPBEXexcBad9 13 2 7" xfId="21370" xr:uid="{00000000-0005-0000-0000-0000EB1D0000}"/>
    <cellStyle name="SAPBEXexcBad9 13 2 7 2" xfId="36296" xr:uid="{00000000-0005-0000-0000-0000EC1D0000}"/>
    <cellStyle name="SAPBEXexcBad9 13 3" xfId="7955" xr:uid="{00000000-0005-0000-0000-0000ED1D0000}"/>
    <cellStyle name="SAPBEXexcBad9 13 3 2" xfId="23985" xr:uid="{00000000-0005-0000-0000-0000EE1D0000}"/>
    <cellStyle name="SAPBEXexcBad9 13 4" xfId="10782" xr:uid="{00000000-0005-0000-0000-0000EF1D0000}"/>
    <cellStyle name="SAPBEXexcBad9 13 4 2" xfId="26650" xr:uid="{00000000-0005-0000-0000-0000F01D0000}"/>
    <cellStyle name="SAPBEXexcBad9 13 5" xfId="13183" xr:uid="{00000000-0005-0000-0000-0000F11D0000}"/>
    <cellStyle name="SAPBEXexcBad9 13 5 2" xfId="28962" xr:uid="{00000000-0005-0000-0000-0000F21D0000}"/>
    <cellStyle name="SAPBEXexcBad9 13 6" xfId="16134" xr:uid="{00000000-0005-0000-0000-0000F31D0000}"/>
    <cellStyle name="SAPBEXexcBad9 13 6 2" xfId="31273" xr:uid="{00000000-0005-0000-0000-0000F41D0000}"/>
    <cellStyle name="SAPBEXexcBad9 13 7" xfId="18746" xr:uid="{00000000-0005-0000-0000-0000F51D0000}"/>
    <cellStyle name="SAPBEXexcBad9 13 7 2" xfId="33694" xr:uid="{00000000-0005-0000-0000-0000F61D0000}"/>
    <cellStyle name="SAPBEXexcBad9 14" xfId="2784" xr:uid="{00000000-0005-0000-0000-0000F71D0000}"/>
    <cellStyle name="SAPBEXexcBad9 14 2" xfId="4730" xr:uid="{00000000-0005-0000-0000-0000F81D0000}"/>
    <cellStyle name="SAPBEXexcBad9 14 2 2" xfId="9885" xr:uid="{00000000-0005-0000-0000-0000F91D0000}"/>
    <cellStyle name="SAPBEXexcBad9 14 2 2 2" xfId="25876" xr:uid="{00000000-0005-0000-0000-0000FA1D0000}"/>
    <cellStyle name="SAPBEXexcBad9 14 2 3" xfId="12703" xr:uid="{00000000-0005-0000-0000-0000FB1D0000}"/>
    <cellStyle name="SAPBEXexcBad9 14 2 3 2" xfId="28547" xr:uid="{00000000-0005-0000-0000-0000FC1D0000}"/>
    <cellStyle name="SAPBEXexcBad9 14 2 4" xfId="14790" xr:uid="{00000000-0005-0000-0000-0000FD1D0000}"/>
    <cellStyle name="SAPBEXexcBad9 14 2 4 2" xfId="30243" xr:uid="{00000000-0005-0000-0000-0000FE1D0000}"/>
    <cellStyle name="SAPBEXexcBad9 14 2 5" xfId="18026" xr:uid="{00000000-0005-0000-0000-0000FF1D0000}"/>
    <cellStyle name="SAPBEXexcBad9 14 2 5 2" xfId="33142" xr:uid="{00000000-0005-0000-0000-0000001E0000}"/>
    <cellStyle name="SAPBEXexcBad9 14 2 6" xfId="20634" xr:uid="{00000000-0005-0000-0000-0000011E0000}"/>
    <cellStyle name="SAPBEXexcBad9 14 2 6 2" xfId="35571" xr:uid="{00000000-0005-0000-0000-0000021E0000}"/>
    <cellStyle name="SAPBEXexcBad9 14 2 7" xfId="21369" xr:uid="{00000000-0005-0000-0000-0000031E0000}"/>
    <cellStyle name="SAPBEXexcBad9 14 2 7 2" xfId="36295" xr:uid="{00000000-0005-0000-0000-0000041E0000}"/>
    <cellStyle name="SAPBEXexcBad9 14 3" xfId="7956" xr:uid="{00000000-0005-0000-0000-0000051E0000}"/>
    <cellStyle name="SAPBEXexcBad9 14 3 2" xfId="23986" xr:uid="{00000000-0005-0000-0000-0000061E0000}"/>
    <cellStyle name="SAPBEXexcBad9 14 4" xfId="10783" xr:uid="{00000000-0005-0000-0000-0000071E0000}"/>
    <cellStyle name="SAPBEXexcBad9 14 4 2" xfId="26651" xr:uid="{00000000-0005-0000-0000-0000081E0000}"/>
    <cellStyle name="SAPBEXexcBad9 14 5" xfId="13528" xr:uid="{00000000-0005-0000-0000-0000091E0000}"/>
    <cellStyle name="SAPBEXexcBad9 14 5 2" xfId="29153" xr:uid="{00000000-0005-0000-0000-00000A1E0000}"/>
    <cellStyle name="SAPBEXexcBad9 14 6" xfId="16135" xr:uid="{00000000-0005-0000-0000-00000B1E0000}"/>
    <cellStyle name="SAPBEXexcBad9 14 6 2" xfId="31274" xr:uid="{00000000-0005-0000-0000-00000C1E0000}"/>
    <cellStyle name="SAPBEXexcBad9 14 7" xfId="18747" xr:uid="{00000000-0005-0000-0000-00000D1E0000}"/>
    <cellStyle name="SAPBEXexcBad9 14 7 2" xfId="33695" xr:uid="{00000000-0005-0000-0000-00000E1E0000}"/>
    <cellStyle name="SAPBEXexcBad9 15" xfId="2785" xr:uid="{00000000-0005-0000-0000-00000F1E0000}"/>
    <cellStyle name="SAPBEXexcBad9 15 2" xfId="4729" xr:uid="{00000000-0005-0000-0000-0000101E0000}"/>
    <cellStyle name="SAPBEXexcBad9 15 2 2" xfId="9884" xr:uid="{00000000-0005-0000-0000-0000111E0000}"/>
    <cellStyle name="SAPBEXexcBad9 15 2 2 2" xfId="25875" xr:uid="{00000000-0005-0000-0000-0000121E0000}"/>
    <cellStyle name="SAPBEXexcBad9 15 2 3" xfId="12702" xr:uid="{00000000-0005-0000-0000-0000131E0000}"/>
    <cellStyle name="SAPBEXexcBad9 15 2 3 2" xfId="28546" xr:uid="{00000000-0005-0000-0000-0000141E0000}"/>
    <cellStyle name="SAPBEXexcBad9 15 2 4" xfId="14113" xr:uid="{00000000-0005-0000-0000-0000151E0000}"/>
    <cellStyle name="SAPBEXexcBad9 15 2 4 2" xfId="29694" xr:uid="{00000000-0005-0000-0000-0000161E0000}"/>
    <cellStyle name="SAPBEXexcBad9 15 2 5" xfId="18025" xr:uid="{00000000-0005-0000-0000-0000171E0000}"/>
    <cellStyle name="SAPBEXexcBad9 15 2 5 2" xfId="33141" xr:uid="{00000000-0005-0000-0000-0000181E0000}"/>
    <cellStyle name="SAPBEXexcBad9 15 2 6" xfId="20633" xr:uid="{00000000-0005-0000-0000-0000191E0000}"/>
    <cellStyle name="SAPBEXexcBad9 15 2 6 2" xfId="35570" xr:uid="{00000000-0005-0000-0000-00001A1E0000}"/>
    <cellStyle name="SAPBEXexcBad9 15 2 7" xfId="21824" xr:uid="{00000000-0005-0000-0000-00001B1E0000}"/>
    <cellStyle name="SAPBEXexcBad9 15 2 7 2" xfId="36743" xr:uid="{00000000-0005-0000-0000-00001C1E0000}"/>
    <cellStyle name="SAPBEXexcBad9 15 3" xfId="7957" xr:uid="{00000000-0005-0000-0000-00001D1E0000}"/>
    <cellStyle name="SAPBEXexcBad9 15 3 2" xfId="23987" xr:uid="{00000000-0005-0000-0000-00001E1E0000}"/>
    <cellStyle name="SAPBEXexcBad9 15 4" xfId="10784" xr:uid="{00000000-0005-0000-0000-00001F1E0000}"/>
    <cellStyle name="SAPBEXexcBad9 15 4 2" xfId="26652" xr:uid="{00000000-0005-0000-0000-0000201E0000}"/>
    <cellStyle name="SAPBEXexcBad9 15 5" xfId="13181" xr:uid="{00000000-0005-0000-0000-0000211E0000}"/>
    <cellStyle name="SAPBEXexcBad9 15 5 2" xfId="28960" xr:uid="{00000000-0005-0000-0000-0000221E0000}"/>
    <cellStyle name="SAPBEXexcBad9 15 6" xfId="16136" xr:uid="{00000000-0005-0000-0000-0000231E0000}"/>
    <cellStyle name="SAPBEXexcBad9 15 6 2" xfId="31275" xr:uid="{00000000-0005-0000-0000-0000241E0000}"/>
    <cellStyle name="SAPBEXexcBad9 15 7" xfId="18748" xr:uid="{00000000-0005-0000-0000-0000251E0000}"/>
    <cellStyle name="SAPBEXexcBad9 15 7 2" xfId="33696" xr:uid="{00000000-0005-0000-0000-0000261E0000}"/>
    <cellStyle name="SAPBEXexcBad9 16" xfId="2786" xr:uid="{00000000-0005-0000-0000-0000271E0000}"/>
    <cellStyle name="SAPBEXexcBad9 16 2" xfId="4728" xr:uid="{00000000-0005-0000-0000-0000281E0000}"/>
    <cellStyle name="SAPBEXexcBad9 16 2 2" xfId="9883" xr:uid="{00000000-0005-0000-0000-0000291E0000}"/>
    <cellStyle name="SAPBEXexcBad9 16 2 2 2" xfId="25874" xr:uid="{00000000-0005-0000-0000-00002A1E0000}"/>
    <cellStyle name="SAPBEXexcBad9 16 2 3" xfId="12701" xr:uid="{00000000-0005-0000-0000-00002B1E0000}"/>
    <cellStyle name="SAPBEXexcBad9 16 2 3 2" xfId="28545" xr:uid="{00000000-0005-0000-0000-00002C1E0000}"/>
    <cellStyle name="SAPBEXexcBad9 16 2 4" xfId="14791" xr:uid="{00000000-0005-0000-0000-00002D1E0000}"/>
    <cellStyle name="SAPBEXexcBad9 16 2 4 2" xfId="30244" xr:uid="{00000000-0005-0000-0000-00002E1E0000}"/>
    <cellStyle name="SAPBEXexcBad9 16 2 5" xfId="18024" xr:uid="{00000000-0005-0000-0000-00002F1E0000}"/>
    <cellStyle name="SAPBEXexcBad9 16 2 5 2" xfId="33140" xr:uid="{00000000-0005-0000-0000-0000301E0000}"/>
    <cellStyle name="SAPBEXexcBad9 16 2 6" xfId="20632" xr:uid="{00000000-0005-0000-0000-0000311E0000}"/>
    <cellStyle name="SAPBEXexcBad9 16 2 6 2" xfId="35569" xr:uid="{00000000-0005-0000-0000-0000321E0000}"/>
    <cellStyle name="SAPBEXexcBad9 16 2 7" xfId="21823" xr:uid="{00000000-0005-0000-0000-0000331E0000}"/>
    <cellStyle name="SAPBEXexcBad9 16 2 7 2" xfId="36742" xr:uid="{00000000-0005-0000-0000-0000341E0000}"/>
    <cellStyle name="SAPBEXexcBad9 16 3" xfId="7958" xr:uid="{00000000-0005-0000-0000-0000351E0000}"/>
    <cellStyle name="SAPBEXexcBad9 16 3 2" xfId="23988" xr:uid="{00000000-0005-0000-0000-0000361E0000}"/>
    <cellStyle name="SAPBEXexcBad9 16 4" xfId="10785" xr:uid="{00000000-0005-0000-0000-0000371E0000}"/>
    <cellStyle name="SAPBEXexcBad9 16 4 2" xfId="26653" xr:uid="{00000000-0005-0000-0000-0000381E0000}"/>
    <cellStyle name="SAPBEXexcBad9 16 5" xfId="13182" xr:uid="{00000000-0005-0000-0000-0000391E0000}"/>
    <cellStyle name="SAPBEXexcBad9 16 5 2" xfId="28961" xr:uid="{00000000-0005-0000-0000-00003A1E0000}"/>
    <cellStyle name="SAPBEXexcBad9 16 6" xfId="16137" xr:uid="{00000000-0005-0000-0000-00003B1E0000}"/>
    <cellStyle name="SAPBEXexcBad9 16 6 2" xfId="31276" xr:uid="{00000000-0005-0000-0000-00003C1E0000}"/>
    <cellStyle name="SAPBEXexcBad9 16 7" xfId="18749" xr:uid="{00000000-0005-0000-0000-00003D1E0000}"/>
    <cellStyle name="SAPBEXexcBad9 16 7 2" xfId="33697" xr:uid="{00000000-0005-0000-0000-00003E1E0000}"/>
    <cellStyle name="SAPBEXexcBad9 17" xfId="2787" xr:uid="{00000000-0005-0000-0000-00003F1E0000}"/>
    <cellStyle name="SAPBEXexcBad9 17 2" xfId="4727" xr:uid="{00000000-0005-0000-0000-0000401E0000}"/>
    <cellStyle name="SAPBEXexcBad9 17 2 2" xfId="9882" xr:uid="{00000000-0005-0000-0000-0000411E0000}"/>
    <cellStyle name="SAPBEXexcBad9 17 2 2 2" xfId="25873" xr:uid="{00000000-0005-0000-0000-0000421E0000}"/>
    <cellStyle name="SAPBEXexcBad9 17 2 3" xfId="12700" xr:uid="{00000000-0005-0000-0000-0000431E0000}"/>
    <cellStyle name="SAPBEXexcBad9 17 2 3 2" xfId="28544" xr:uid="{00000000-0005-0000-0000-0000441E0000}"/>
    <cellStyle name="SAPBEXexcBad9 17 2 4" xfId="14112" xr:uid="{00000000-0005-0000-0000-0000451E0000}"/>
    <cellStyle name="SAPBEXexcBad9 17 2 4 2" xfId="29693" xr:uid="{00000000-0005-0000-0000-0000461E0000}"/>
    <cellStyle name="SAPBEXexcBad9 17 2 5" xfId="18023" xr:uid="{00000000-0005-0000-0000-0000471E0000}"/>
    <cellStyle name="SAPBEXexcBad9 17 2 5 2" xfId="33139" xr:uid="{00000000-0005-0000-0000-0000481E0000}"/>
    <cellStyle name="SAPBEXexcBad9 17 2 6" xfId="20631" xr:uid="{00000000-0005-0000-0000-0000491E0000}"/>
    <cellStyle name="SAPBEXexcBad9 17 2 6 2" xfId="35568" xr:uid="{00000000-0005-0000-0000-00004A1E0000}"/>
    <cellStyle name="SAPBEXexcBad9 17 2 7" xfId="21368" xr:uid="{00000000-0005-0000-0000-00004B1E0000}"/>
    <cellStyle name="SAPBEXexcBad9 17 2 7 2" xfId="36294" xr:uid="{00000000-0005-0000-0000-00004C1E0000}"/>
    <cellStyle name="SAPBEXexcBad9 17 3" xfId="7959" xr:uid="{00000000-0005-0000-0000-00004D1E0000}"/>
    <cellStyle name="SAPBEXexcBad9 17 3 2" xfId="23989" xr:uid="{00000000-0005-0000-0000-00004E1E0000}"/>
    <cellStyle name="SAPBEXexcBad9 17 4" xfId="10786" xr:uid="{00000000-0005-0000-0000-00004F1E0000}"/>
    <cellStyle name="SAPBEXexcBad9 17 4 2" xfId="26654" xr:uid="{00000000-0005-0000-0000-0000501E0000}"/>
    <cellStyle name="SAPBEXexcBad9 17 5" xfId="15353" xr:uid="{00000000-0005-0000-0000-0000511E0000}"/>
    <cellStyle name="SAPBEXexcBad9 17 5 2" xfId="30762" xr:uid="{00000000-0005-0000-0000-0000521E0000}"/>
    <cellStyle name="SAPBEXexcBad9 17 6" xfId="16138" xr:uid="{00000000-0005-0000-0000-0000531E0000}"/>
    <cellStyle name="SAPBEXexcBad9 17 6 2" xfId="31277" xr:uid="{00000000-0005-0000-0000-0000541E0000}"/>
    <cellStyle name="SAPBEXexcBad9 17 7" xfId="18750" xr:uid="{00000000-0005-0000-0000-0000551E0000}"/>
    <cellStyle name="SAPBEXexcBad9 17 7 2" xfId="33698" xr:uid="{00000000-0005-0000-0000-0000561E0000}"/>
    <cellStyle name="SAPBEXexcBad9 18" xfId="4908" xr:uid="{00000000-0005-0000-0000-0000571E0000}"/>
    <cellStyle name="SAPBEXexcBad9 18 2" xfId="10063" xr:uid="{00000000-0005-0000-0000-0000581E0000}"/>
    <cellStyle name="SAPBEXexcBad9 18 2 2" xfId="26045" xr:uid="{00000000-0005-0000-0000-0000591E0000}"/>
    <cellStyle name="SAPBEXexcBad9 18 3" xfId="12881" xr:uid="{00000000-0005-0000-0000-00005A1E0000}"/>
    <cellStyle name="SAPBEXexcBad9 18 3 2" xfId="28722" xr:uid="{00000000-0005-0000-0000-00005B1E0000}"/>
    <cellStyle name="SAPBEXexcBad9 18 4" xfId="10153" xr:uid="{00000000-0005-0000-0000-00005C1E0000}"/>
    <cellStyle name="SAPBEXexcBad9 18 4 2" xfId="26121" xr:uid="{00000000-0005-0000-0000-00005D1E0000}"/>
    <cellStyle name="SAPBEXexcBad9 18 5" xfId="18202" xr:uid="{00000000-0005-0000-0000-00005E1E0000}"/>
    <cellStyle name="SAPBEXexcBad9 18 5 2" xfId="33308" xr:uid="{00000000-0005-0000-0000-00005F1E0000}"/>
    <cellStyle name="SAPBEXexcBad9 18 6" xfId="20809" xr:uid="{00000000-0005-0000-0000-0000601E0000}"/>
    <cellStyle name="SAPBEXexcBad9 18 6 2" xfId="35742" xr:uid="{00000000-0005-0000-0000-0000611E0000}"/>
    <cellStyle name="SAPBEXexcBad9 18 7" xfId="18599" xr:uid="{00000000-0005-0000-0000-0000621E0000}"/>
    <cellStyle name="SAPBEXexcBad9 18 7 2" xfId="33553" xr:uid="{00000000-0005-0000-0000-0000631E0000}"/>
    <cellStyle name="SAPBEXexcBad9 19" xfId="6012" xr:uid="{00000000-0005-0000-0000-0000641E0000}"/>
    <cellStyle name="SAPBEXexcBad9 19 2" xfId="22977" xr:uid="{00000000-0005-0000-0000-0000651E0000}"/>
    <cellStyle name="SAPBEXexcBad9 2" xfId="637" xr:uid="{00000000-0005-0000-0000-0000661E0000}"/>
    <cellStyle name="SAPBEXexcBad9 2 10" xfId="13699" xr:uid="{00000000-0005-0000-0000-0000671E0000}"/>
    <cellStyle name="SAPBEXexcBad9 2 11" xfId="15925" xr:uid="{00000000-0005-0000-0000-0000681E0000}"/>
    <cellStyle name="SAPBEXexcBad9 2 12" xfId="18552" xr:uid="{00000000-0005-0000-0000-0000691E0000}"/>
    <cellStyle name="SAPBEXexcBad9 2 13" xfId="22336" xr:uid="{00000000-0005-0000-0000-00006A1E0000}"/>
    <cellStyle name="SAPBEXexcBad9 2 14" xfId="37952" xr:uid="{00000000-0005-0000-0000-00006B1E0000}"/>
    <cellStyle name="SAPBEXexcBad9 2 2" xfId="638" xr:uid="{00000000-0005-0000-0000-00006C1E0000}"/>
    <cellStyle name="SAPBEXexcBad9 2 2 10" xfId="5001" xr:uid="{00000000-0005-0000-0000-00006D1E0000}"/>
    <cellStyle name="SAPBEXexcBad9 2 2 11" xfId="37953" xr:uid="{00000000-0005-0000-0000-00006E1E0000}"/>
    <cellStyle name="SAPBEXexcBad9 2 2 2" xfId="2789" xr:uid="{00000000-0005-0000-0000-00006F1E0000}"/>
    <cellStyle name="SAPBEXexcBad9 2 2 2 2" xfId="7961" xr:uid="{00000000-0005-0000-0000-0000701E0000}"/>
    <cellStyle name="SAPBEXexcBad9 2 2 2 2 2" xfId="23991" xr:uid="{00000000-0005-0000-0000-0000711E0000}"/>
    <cellStyle name="SAPBEXexcBad9 2 2 2 3" xfId="10788" xr:uid="{00000000-0005-0000-0000-0000721E0000}"/>
    <cellStyle name="SAPBEXexcBad9 2 2 2 3 2" xfId="26656" xr:uid="{00000000-0005-0000-0000-0000731E0000}"/>
    <cellStyle name="SAPBEXexcBad9 2 2 2 4" xfId="13179" xr:uid="{00000000-0005-0000-0000-0000741E0000}"/>
    <cellStyle name="SAPBEXexcBad9 2 2 2 4 2" xfId="28959" xr:uid="{00000000-0005-0000-0000-0000751E0000}"/>
    <cellStyle name="SAPBEXexcBad9 2 2 2 5" xfId="16140" xr:uid="{00000000-0005-0000-0000-0000761E0000}"/>
    <cellStyle name="SAPBEXexcBad9 2 2 2 5 2" xfId="31279" xr:uid="{00000000-0005-0000-0000-0000771E0000}"/>
    <cellStyle name="SAPBEXexcBad9 2 2 2 6" xfId="18752" xr:uid="{00000000-0005-0000-0000-0000781E0000}"/>
    <cellStyle name="SAPBEXexcBad9 2 2 2 6 2" xfId="33700" xr:uid="{00000000-0005-0000-0000-0000791E0000}"/>
    <cellStyle name="SAPBEXexcBad9 2 2 2 7" xfId="21044" xr:uid="{00000000-0005-0000-0000-00007A1E0000}"/>
    <cellStyle name="SAPBEXexcBad9 2 2 2 7 2" xfId="35970" xr:uid="{00000000-0005-0000-0000-00007B1E0000}"/>
    <cellStyle name="SAPBEXexcBad9 2 2 2 8" xfId="6200" xr:uid="{00000000-0005-0000-0000-00007C1E0000}"/>
    <cellStyle name="SAPBEXexcBad9 2 2 3" xfId="4725" xr:uid="{00000000-0005-0000-0000-00007D1E0000}"/>
    <cellStyle name="SAPBEXexcBad9 2 2 3 2" xfId="9880" xr:uid="{00000000-0005-0000-0000-00007E1E0000}"/>
    <cellStyle name="SAPBEXexcBad9 2 2 3 2 2" xfId="25871" xr:uid="{00000000-0005-0000-0000-00007F1E0000}"/>
    <cellStyle name="SAPBEXexcBad9 2 2 3 3" xfId="12698" xr:uid="{00000000-0005-0000-0000-0000801E0000}"/>
    <cellStyle name="SAPBEXexcBad9 2 2 3 3 2" xfId="28542" xr:uid="{00000000-0005-0000-0000-0000811E0000}"/>
    <cellStyle name="SAPBEXexcBad9 2 2 3 4" xfId="14792" xr:uid="{00000000-0005-0000-0000-0000821E0000}"/>
    <cellStyle name="SAPBEXexcBad9 2 2 3 4 2" xfId="30245" xr:uid="{00000000-0005-0000-0000-0000831E0000}"/>
    <cellStyle name="SAPBEXexcBad9 2 2 3 5" xfId="18021" xr:uid="{00000000-0005-0000-0000-0000841E0000}"/>
    <cellStyle name="SAPBEXexcBad9 2 2 3 5 2" xfId="33137" xr:uid="{00000000-0005-0000-0000-0000851E0000}"/>
    <cellStyle name="SAPBEXexcBad9 2 2 3 6" xfId="20629" xr:uid="{00000000-0005-0000-0000-0000861E0000}"/>
    <cellStyle name="SAPBEXexcBad9 2 2 3 6 2" xfId="35566" xr:uid="{00000000-0005-0000-0000-0000871E0000}"/>
    <cellStyle name="SAPBEXexcBad9 2 2 3 7" xfId="20925" xr:uid="{00000000-0005-0000-0000-0000881E0000}"/>
    <cellStyle name="SAPBEXexcBad9 2 2 3 7 2" xfId="35851" xr:uid="{00000000-0005-0000-0000-0000891E0000}"/>
    <cellStyle name="SAPBEXexcBad9 2 2 4" xfId="5609" xr:uid="{00000000-0005-0000-0000-00008A1E0000}"/>
    <cellStyle name="SAPBEXexcBad9 2 2 4 2" xfId="22744" xr:uid="{00000000-0005-0000-0000-00008B1E0000}"/>
    <cellStyle name="SAPBEXexcBad9 2 2 5" xfId="6898" xr:uid="{00000000-0005-0000-0000-00008C1E0000}"/>
    <cellStyle name="SAPBEXexcBad9 2 2 5 2" xfId="23323" xr:uid="{00000000-0005-0000-0000-00008D1E0000}"/>
    <cellStyle name="SAPBEXexcBad9 2 2 6" xfId="15105" xr:uid="{00000000-0005-0000-0000-00008E1E0000}"/>
    <cellStyle name="SAPBEXexcBad9 2 2 6 2" xfId="30536" xr:uid="{00000000-0005-0000-0000-00008F1E0000}"/>
    <cellStyle name="SAPBEXexcBad9 2 2 7" xfId="15374" xr:uid="{00000000-0005-0000-0000-0000901E0000}"/>
    <cellStyle name="SAPBEXexcBad9 2 2 7 2" xfId="30776" xr:uid="{00000000-0005-0000-0000-0000911E0000}"/>
    <cellStyle name="SAPBEXexcBad9 2 2 8" xfId="15924" xr:uid="{00000000-0005-0000-0000-0000921E0000}"/>
    <cellStyle name="SAPBEXexcBad9 2 2 8 2" xfId="31114" xr:uid="{00000000-0005-0000-0000-0000931E0000}"/>
    <cellStyle name="SAPBEXexcBad9 2 2 9" xfId="15802" xr:uid="{00000000-0005-0000-0000-0000941E0000}"/>
    <cellStyle name="SAPBEXexcBad9 2 2 9 2" xfId="31049" xr:uid="{00000000-0005-0000-0000-0000951E0000}"/>
    <cellStyle name="SAPBEXexcBad9 2 3" xfId="1794" xr:uid="{00000000-0005-0000-0000-0000961E0000}"/>
    <cellStyle name="SAPBEXexcBad9 2 3 2" xfId="7078" xr:uid="{00000000-0005-0000-0000-0000971E0000}"/>
    <cellStyle name="SAPBEXexcBad9 2 3 2 2" xfId="37839" xr:uid="{00000000-0005-0000-0000-0000981E0000}"/>
    <cellStyle name="SAPBEXexcBad9 2 3 3" xfId="6529" xr:uid="{00000000-0005-0000-0000-0000991E0000}"/>
    <cellStyle name="SAPBEXexcBad9 2 3 4" xfId="13433" xr:uid="{00000000-0005-0000-0000-00009A1E0000}"/>
    <cellStyle name="SAPBEXexcBad9 2 3 5" xfId="10616" xr:uid="{00000000-0005-0000-0000-00009B1E0000}"/>
    <cellStyle name="SAPBEXexcBad9 2 3 6" xfId="7584" xr:uid="{00000000-0005-0000-0000-00009C1E0000}"/>
    <cellStyle name="SAPBEXexcBad9 2 3 7" xfId="15824" xr:uid="{00000000-0005-0000-0000-00009D1E0000}"/>
    <cellStyle name="SAPBEXexcBad9 2 3 8" xfId="23020" xr:uid="{00000000-0005-0000-0000-00009E1E0000}"/>
    <cellStyle name="SAPBEXexcBad9 2 4" xfId="1795" xr:uid="{00000000-0005-0000-0000-00009F1E0000}"/>
    <cellStyle name="SAPBEXexcBad9 2 4 2" xfId="7079" xr:uid="{00000000-0005-0000-0000-0000A01E0000}"/>
    <cellStyle name="SAPBEXexcBad9 2 4 2 2" xfId="37840" xr:uid="{00000000-0005-0000-0000-0000A11E0000}"/>
    <cellStyle name="SAPBEXexcBad9 2 4 3" xfId="6528" xr:uid="{00000000-0005-0000-0000-0000A21E0000}"/>
    <cellStyle name="SAPBEXexcBad9 2 4 4" xfId="14717" xr:uid="{00000000-0005-0000-0000-0000A31E0000}"/>
    <cellStyle name="SAPBEXexcBad9 2 4 5" xfId="13399" xr:uid="{00000000-0005-0000-0000-0000A41E0000}"/>
    <cellStyle name="SAPBEXexcBad9 2 4 6" xfId="10269" xr:uid="{00000000-0005-0000-0000-0000A51E0000}"/>
    <cellStyle name="SAPBEXexcBad9 2 4 7" xfId="13229" xr:uid="{00000000-0005-0000-0000-0000A61E0000}"/>
    <cellStyle name="SAPBEXexcBad9 2 4 8" xfId="23021" xr:uid="{00000000-0005-0000-0000-0000A71E0000}"/>
    <cellStyle name="SAPBEXexcBad9 2 5" xfId="2788" xr:uid="{00000000-0005-0000-0000-0000A81E0000}"/>
    <cellStyle name="SAPBEXexcBad9 2 5 2" xfId="7960" xr:uid="{00000000-0005-0000-0000-0000A91E0000}"/>
    <cellStyle name="SAPBEXexcBad9 2 5 2 2" xfId="23990" xr:uid="{00000000-0005-0000-0000-0000AA1E0000}"/>
    <cellStyle name="SAPBEXexcBad9 2 5 3" xfId="10787" xr:uid="{00000000-0005-0000-0000-0000AB1E0000}"/>
    <cellStyle name="SAPBEXexcBad9 2 5 3 2" xfId="26655" xr:uid="{00000000-0005-0000-0000-0000AC1E0000}"/>
    <cellStyle name="SAPBEXexcBad9 2 5 4" xfId="7589" xr:uid="{00000000-0005-0000-0000-0000AD1E0000}"/>
    <cellStyle name="SAPBEXexcBad9 2 5 4 2" xfId="23734" xr:uid="{00000000-0005-0000-0000-0000AE1E0000}"/>
    <cellStyle name="SAPBEXexcBad9 2 5 5" xfId="16139" xr:uid="{00000000-0005-0000-0000-0000AF1E0000}"/>
    <cellStyle name="SAPBEXexcBad9 2 5 5 2" xfId="31278" xr:uid="{00000000-0005-0000-0000-0000B01E0000}"/>
    <cellStyle name="SAPBEXexcBad9 2 5 6" xfId="18751" xr:uid="{00000000-0005-0000-0000-0000B11E0000}"/>
    <cellStyle name="SAPBEXexcBad9 2 5 6 2" xfId="33699" xr:uid="{00000000-0005-0000-0000-0000B21E0000}"/>
    <cellStyle name="SAPBEXexcBad9 2 5 7" xfId="21043" xr:uid="{00000000-0005-0000-0000-0000B31E0000}"/>
    <cellStyle name="SAPBEXexcBad9 2 5 7 2" xfId="35969" xr:uid="{00000000-0005-0000-0000-0000B41E0000}"/>
    <cellStyle name="SAPBEXexcBad9 2 5 8" xfId="6199" xr:uid="{00000000-0005-0000-0000-0000B51E0000}"/>
    <cellStyle name="SAPBEXexcBad9 2 6" xfId="4726" xr:uid="{00000000-0005-0000-0000-0000B61E0000}"/>
    <cellStyle name="SAPBEXexcBad9 2 6 2" xfId="9881" xr:uid="{00000000-0005-0000-0000-0000B71E0000}"/>
    <cellStyle name="SAPBEXexcBad9 2 6 2 2" xfId="25872" xr:uid="{00000000-0005-0000-0000-0000B81E0000}"/>
    <cellStyle name="SAPBEXexcBad9 2 6 3" xfId="12699" xr:uid="{00000000-0005-0000-0000-0000B91E0000}"/>
    <cellStyle name="SAPBEXexcBad9 2 6 3 2" xfId="28543" xr:uid="{00000000-0005-0000-0000-0000BA1E0000}"/>
    <cellStyle name="SAPBEXexcBad9 2 6 4" xfId="14796" xr:uid="{00000000-0005-0000-0000-0000BB1E0000}"/>
    <cellStyle name="SAPBEXexcBad9 2 6 4 2" xfId="30249" xr:uid="{00000000-0005-0000-0000-0000BC1E0000}"/>
    <cellStyle name="SAPBEXexcBad9 2 6 5" xfId="18022" xr:uid="{00000000-0005-0000-0000-0000BD1E0000}"/>
    <cellStyle name="SAPBEXexcBad9 2 6 5 2" xfId="33138" xr:uid="{00000000-0005-0000-0000-0000BE1E0000}"/>
    <cellStyle name="SAPBEXexcBad9 2 6 6" xfId="20630" xr:uid="{00000000-0005-0000-0000-0000BF1E0000}"/>
    <cellStyle name="SAPBEXexcBad9 2 6 6 2" xfId="35567" xr:uid="{00000000-0005-0000-0000-0000C01E0000}"/>
    <cellStyle name="SAPBEXexcBad9 2 6 7" xfId="21832" xr:uid="{00000000-0005-0000-0000-0000C11E0000}"/>
    <cellStyle name="SAPBEXexcBad9 2 6 7 2" xfId="36751" xr:uid="{00000000-0005-0000-0000-0000C21E0000}"/>
    <cellStyle name="SAPBEXexcBad9 2 7" xfId="5217" xr:uid="{00000000-0005-0000-0000-0000C31E0000}"/>
    <cellStyle name="SAPBEXexcBad9 2 7 2" xfId="37184" xr:uid="{00000000-0005-0000-0000-0000C41E0000}"/>
    <cellStyle name="SAPBEXexcBad9 2 8" xfId="7702" xr:uid="{00000000-0005-0000-0000-0000C51E0000}"/>
    <cellStyle name="SAPBEXexcBad9 2 9" xfId="6627" xr:uid="{00000000-0005-0000-0000-0000C61E0000}"/>
    <cellStyle name="SAPBEXexcBad9 2_CC - Div XRef" xfId="1796" xr:uid="{00000000-0005-0000-0000-0000C71E0000}"/>
    <cellStyle name="SAPBEXexcBad9 20" xfId="5981" xr:uid="{00000000-0005-0000-0000-0000C81E0000}"/>
    <cellStyle name="SAPBEXexcBad9 20 2" xfId="22950" xr:uid="{00000000-0005-0000-0000-0000C91E0000}"/>
    <cellStyle name="SAPBEXexcBad9 21" xfId="13704" xr:uid="{00000000-0005-0000-0000-0000CA1E0000}"/>
    <cellStyle name="SAPBEXexcBad9 21 2" xfId="29319" xr:uid="{00000000-0005-0000-0000-0000CB1E0000}"/>
    <cellStyle name="SAPBEXexcBad9 22" xfId="15425" xr:uid="{00000000-0005-0000-0000-0000CC1E0000}"/>
    <cellStyle name="SAPBEXexcBad9 22 2" xfId="30805" xr:uid="{00000000-0005-0000-0000-0000CD1E0000}"/>
    <cellStyle name="SAPBEXexcBad9 23" xfId="14231" xr:uid="{00000000-0005-0000-0000-0000CE1E0000}"/>
    <cellStyle name="SAPBEXexcBad9 23 2" xfId="29768" xr:uid="{00000000-0005-0000-0000-0000CF1E0000}"/>
    <cellStyle name="SAPBEXexcBad9 3" xfId="639" xr:uid="{00000000-0005-0000-0000-0000D01E0000}"/>
    <cellStyle name="SAPBEXexcBad9 3 2" xfId="640" xr:uid="{00000000-0005-0000-0000-0000D11E0000}"/>
    <cellStyle name="SAPBEXexcBad9 3 2 2" xfId="4723" xr:uid="{00000000-0005-0000-0000-0000D21E0000}"/>
    <cellStyle name="SAPBEXexcBad9 3 2 2 2" xfId="9878" xr:uid="{00000000-0005-0000-0000-0000D31E0000}"/>
    <cellStyle name="SAPBEXexcBad9 3 2 2 2 2" xfId="25869" xr:uid="{00000000-0005-0000-0000-0000D41E0000}"/>
    <cellStyle name="SAPBEXexcBad9 3 2 2 3" xfId="12696" xr:uid="{00000000-0005-0000-0000-0000D51E0000}"/>
    <cellStyle name="SAPBEXexcBad9 3 2 2 3 2" xfId="28540" xr:uid="{00000000-0005-0000-0000-0000D61E0000}"/>
    <cellStyle name="SAPBEXexcBad9 3 2 2 4" xfId="14111" xr:uid="{00000000-0005-0000-0000-0000D71E0000}"/>
    <cellStyle name="SAPBEXexcBad9 3 2 2 4 2" xfId="29692" xr:uid="{00000000-0005-0000-0000-0000D81E0000}"/>
    <cellStyle name="SAPBEXexcBad9 3 2 2 5" xfId="18019" xr:uid="{00000000-0005-0000-0000-0000D91E0000}"/>
    <cellStyle name="SAPBEXexcBad9 3 2 2 5 2" xfId="33135" xr:uid="{00000000-0005-0000-0000-0000DA1E0000}"/>
    <cellStyle name="SAPBEXexcBad9 3 2 2 6" xfId="20627" xr:uid="{00000000-0005-0000-0000-0000DB1E0000}"/>
    <cellStyle name="SAPBEXexcBad9 3 2 2 6 2" xfId="35564" xr:uid="{00000000-0005-0000-0000-0000DC1E0000}"/>
    <cellStyle name="SAPBEXexcBad9 3 2 2 7" xfId="21366" xr:uid="{00000000-0005-0000-0000-0000DD1E0000}"/>
    <cellStyle name="SAPBEXexcBad9 3 2 2 7 2" xfId="36292" xr:uid="{00000000-0005-0000-0000-0000DE1E0000}"/>
    <cellStyle name="SAPBEXexcBad9 3 2 3" xfId="5191" xr:uid="{00000000-0005-0000-0000-0000DF1E0000}"/>
    <cellStyle name="SAPBEXexcBad9 3 2 3 2" xfId="22525" xr:uid="{00000000-0005-0000-0000-0000E01E0000}"/>
    <cellStyle name="SAPBEXexcBad9 3 2 4" xfId="5231" xr:uid="{00000000-0005-0000-0000-0000E11E0000}"/>
    <cellStyle name="SAPBEXexcBad9 3 2 4 2" xfId="22547" xr:uid="{00000000-0005-0000-0000-0000E21E0000}"/>
    <cellStyle name="SAPBEXexcBad9 3 2 5" xfId="13761" xr:uid="{00000000-0005-0000-0000-0000E31E0000}"/>
    <cellStyle name="SAPBEXexcBad9 3 2 5 2" xfId="29365" xr:uid="{00000000-0005-0000-0000-0000E41E0000}"/>
    <cellStyle name="SAPBEXexcBad9 3 2 6" xfId="15072" xr:uid="{00000000-0005-0000-0000-0000E51E0000}"/>
    <cellStyle name="SAPBEXexcBad9 3 2 6 2" xfId="30518" xr:uid="{00000000-0005-0000-0000-0000E61E0000}"/>
    <cellStyle name="SAPBEXexcBad9 3 2 7" xfId="14719" xr:uid="{00000000-0005-0000-0000-0000E71E0000}"/>
    <cellStyle name="SAPBEXexcBad9 3 2 7 2" xfId="30195" xr:uid="{00000000-0005-0000-0000-0000E81E0000}"/>
    <cellStyle name="SAPBEXexcBad9 3 3" xfId="4724" xr:uid="{00000000-0005-0000-0000-0000E91E0000}"/>
    <cellStyle name="SAPBEXexcBad9 3 3 2" xfId="9879" xr:uid="{00000000-0005-0000-0000-0000EA1E0000}"/>
    <cellStyle name="SAPBEXexcBad9 3 3 2 2" xfId="25870" xr:uid="{00000000-0005-0000-0000-0000EB1E0000}"/>
    <cellStyle name="SAPBEXexcBad9 3 3 3" xfId="12697" xr:uid="{00000000-0005-0000-0000-0000EC1E0000}"/>
    <cellStyle name="SAPBEXexcBad9 3 3 3 2" xfId="28541" xr:uid="{00000000-0005-0000-0000-0000ED1E0000}"/>
    <cellStyle name="SAPBEXexcBad9 3 3 4" xfId="11052" xr:uid="{00000000-0005-0000-0000-0000EE1E0000}"/>
    <cellStyle name="SAPBEXexcBad9 3 3 4 2" xfId="26919" xr:uid="{00000000-0005-0000-0000-0000EF1E0000}"/>
    <cellStyle name="SAPBEXexcBad9 3 3 5" xfId="18020" xr:uid="{00000000-0005-0000-0000-0000F01E0000}"/>
    <cellStyle name="SAPBEXexcBad9 3 3 5 2" xfId="33136" xr:uid="{00000000-0005-0000-0000-0000F11E0000}"/>
    <cellStyle name="SAPBEXexcBad9 3 3 6" xfId="20628" xr:uid="{00000000-0005-0000-0000-0000F21E0000}"/>
    <cellStyle name="SAPBEXexcBad9 3 3 6 2" xfId="35565" xr:uid="{00000000-0005-0000-0000-0000F31E0000}"/>
    <cellStyle name="SAPBEXexcBad9 3 3 7" xfId="21825" xr:uid="{00000000-0005-0000-0000-0000F41E0000}"/>
    <cellStyle name="SAPBEXexcBad9 3 3 7 2" xfId="36744" xr:uid="{00000000-0005-0000-0000-0000F51E0000}"/>
    <cellStyle name="SAPBEXexcBad9 3 4" xfId="5608" xr:uid="{00000000-0005-0000-0000-0000F61E0000}"/>
    <cellStyle name="SAPBEXexcBad9 3 4 2" xfId="22743" xr:uid="{00000000-0005-0000-0000-0000F71E0000}"/>
    <cellStyle name="SAPBEXexcBad9 3 5" xfId="6897" xr:uid="{00000000-0005-0000-0000-0000F81E0000}"/>
    <cellStyle name="SAPBEXexcBad9 3 5 2" xfId="23322" xr:uid="{00000000-0005-0000-0000-0000F91E0000}"/>
    <cellStyle name="SAPBEXexcBad9 3 6" xfId="13271" xr:uid="{00000000-0005-0000-0000-0000FA1E0000}"/>
    <cellStyle name="SAPBEXexcBad9 3 6 2" xfId="29016" xr:uid="{00000000-0005-0000-0000-0000FB1E0000}"/>
    <cellStyle name="SAPBEXexcBad9 3 7" xfId="6975" xr:uid="{00000000-0005-0000-0000-0000FC1E0000}"/>
    <cellStyle name="SAPBEXexcBad9 3 7 2" xfId="23365" xr:uid="{00000000-0005-0000-0000-0000FD1E0000}"/>
    <cellStyle name="SAPBEXexcBad9 3 8" xfId="15098" xr:uid="{00000000-0005-0000-0000-0000FE1E0000}"/>
    <cellStyle name="SAPBEXexcBad9 3 8 2" xfId="30534" xr:uid="{00000000-0005-0000-0000-0000FF1E0000}"/>
    <cellStyle name="SAPBEXexcBad9 4" xfId="641" xr:uid="{00000000-0005-0000-0000-0000001F0000}"/>
    <cellStyle name="SAPBEXexcBad9 4 10" xfId="18551" xr:uid="{00000000-0005-0000-0000-0000011F0000}"/>
    <cellStyle name="SAPBEXexcBad9 4 10 2" xfId="33535" xr:uid="{00000000-0005-0000-0000-0000021F0000}"/>
    <cellStyle name="SAPBEXexcBad9 4 11" xfId="5002" xr:uid="{00000000-0005-0000-0000-0000031F0000}"/>
    <cellStyle name="SAPBEXexcBad9 4 12" xfId="37954" xr:uid="{00000000-0005-0000-0000-0000041F0000}"/>
    <cellStyle name="SAPBEXexcBad9 4 2" xfId="2792" xr:uid="{00000000-0005-0000-0000-0000051F0000}"/>
    <cellStyle name="SAPBEXexcBad9 4 2 2" xfId="4721" xr:uid="{00000000-0005-0000-0000-0000061F0000}"/>
    <cellStyle name="SAPBEXexcBad9 4 2 2 2" xfId="9876" xr:uid="{00000000-0005-0000-0000-0000071F0000}"/>
    <cellStyle name="SAPBEXexcBad9 4 2 2 2 2" xfId="25867" xr:uid="{00000000-0005-0000-0000-0000081F0000}"/>
    <cellStyle name="SAPBEXexcBad9 4 2 2 3" xfId="12694" xr:uid="{00000000-0005-0000-0000-0000091F0000}"/>
    <cellStyle name="SAPBEXexcBad9 4 2 2 3 2" xfId="28538" xr:uid="{00000000-0005-0000-0000-00000A1F0000}"/>
    <cellStyle name="SAPBEXexcBad9 4 2 2 4" xfId="14110" xr:uid="{00000000-0005-0000-0000-00000B1F0000}"/>
    <cellStyle name="SAPBEXexcBad9 4 2 2 4 2" xfId="29691" xr:uid="{00000000-0005-0000-0000-00000C1F0000}"/>
    <cellStyle name="SAPBEXexcBad9 4 2 2 5" xfId="18017" xr:uid="{00000000-0005-0000-0000-00000D1F0000}"/>
    <cellStyle name="SAPBEXexcBad9 4 2 2 5 2" xfId="33133" xr:uid="{00000000-0005-0000-0000-00000E1F0000}"/>
    <cellStyle name="SAPBEXexcBad9 4 2 2 6" xfId="20625" xr:uid="{00000000-0005-0000-0000-00000F1F0000}"/>
    <cellStyle name="SAPBEXexcBad9 4 2 2 6 2" xfId="35562" xr:uid="{00000000-0005-0000-0000-0000101F0000}"/>
    <cellStyle name="SAPBEXexcBad9 4 2 2 7" xfId="21365" xr:uid="{00000000-0005-0000-0000-0000111F0000}"/>
    <cellStyle name="SAPBEXexcBad9 4 2 2 7 2" xfId="36291" xr:uid="{00000000-0005-0000-0000-0000121F0000}"/>
    <cellStyle name="SAPBEXexcBad9 4 2 3" xfId="7964" xr:uid="{00000000-0005-0000-0000-0000131F0000}"/>
    <cellStyle name="SAPBEXexcBad9 4 2 3 2" xfId="23993" xr:uid="{00000000-0005-0000-0000-0000141F0000}"/>
    <cellStyle name="SAPBEXexcBad9 4 2 4" xfId="10791" xr:uid="{00000000-0005-0000-0000-0000151F0000}"/>
    <cellStyle name="SAPBEXexcBad9 4 2 4 2" xfId="26658" xr:uid="{00000000-0005-0000-0000-0000161F0000}"/>
    <cellStyle name="SAPBEXexcBad9 4 2 5" xfId="13527" xr:uid="{00000000-0005-0000-0000-0000171F0000}"/>
    <cellStyle name="SAPBEXexcBad9 4 2 5 2" xfId="29152" xr:uid="{00000000-0005-0000-0000-0000181F0000}"/>
    <cellStyle name="SAPBEXexcBad9 4 2 6" xfId="16143" xr:uid="{00000000-0005-0000-0000-0000191F0000}"/>
    <cellStyle name="SAPBEXexcBad9 4 2 6 2" xfId="31281" xr:uid="{00000000-0005-0000-0000-00001A1F0000}"/>
    <cellStyle name="SAPBEXexcBad9 4 2 7" xfId="18754" xr:uid="{00000000-0005-0000-0000-00001B1F0000}"/>
    <cellStyle name="SAPBEXexcBad9 4 2 7 2" xfId="33702" xr:uid="{00000000-0005-0000-0000-00001C1F0000}"/>
    <cellStyle name="SAPBEXexcBad9 4 3" xfId="2791" xr:uid="{00000000-0005-0000-0000-00001D1F0000}"/>
    <cellStyle name="SAPBEXexcBad9 4 3 2" xfId="7963" xr:uid="{00000000-0005-0000-0000-00001E1F0000}"/>
    <cellStyle name="SAPBEXexcBad9 4 3 2 2" xfId="23992" xr:uid="{00000000-0005-0000-0000-00001F1F0000}"/>
    <cellStyle name="SAPBEXexcBad9 4 3 3" xfId="10790" xr:uid="{00000000-0005-0000-0000-0000201F0000}"/>
    <cellStyle name="SAPBEXexcBad9 4 3 3 2" xfId="26657" xr:uid="{00000000-0005-0000-0000-0000211F0000}"/>
    <cellStyle name="SAPBEXexcBad9 4 3 4" xfId="5793" xr:uid="{00000000-0005-0000-0000-0000221F0000}"/>
    <cellStyle name="SAPBEXexcBad9 4 3 4 2" xfId="22828" xr:uid="{00000000-0005-0000-0000-0000231F0000}"/>
    <cellStyle name="SAPBEXexcBad9 4 3 5" xfId="16142" xr:uid="{00000000-0005-0000-0000-0000241F0000}"/>
    <cellStyle name="SAPBEXexcBad9 4 3 5 2" xfId="31280" xr:uid="{00000000-0005-0000-0000-0000251F0000}"/>
    <cellStyle name="SAPBEXexcBad9 4 3 6" xfId="18753" xr:uid="{00000000-0005-0000-0000-0000261F0000}"/>
    <cellStyle name="SAPBEXexcBad9 4 3 6 2" xfId="33701" xr:uid="{00000000-0005-0000-0000-0000271F0000}"/>
    <cellStyle name="SAPBEXexcBad9 4 3 7" xfId="21045" xr:uid="{00000000-0005-0000-0000-0000281F0000}"/>
    <cellStyle name="SAPBEXexcBad9 4 3 7 2" xfId="35971" xr:uid="{00000000-0005-0000-0000-0000291F0000}"/>
    <cellStyle name="SAPBEXexcBad9 4 3 8" xfId="6201" xr:uid="{00000000-0005-0000-0000-00002A1F0000}"/>
    <cellStyle name="SAPBEXexcBad9 4 4" xfId="4722" xr:uid="{00000000-0005-0000-0000-00002B1F0000}"/>
    <cellStyle name="SAPBEXexcBad9 4 4 2" xfId="9877" xr:uid="{00000000-0005-0000-0000-00002C1F0000}"/>
    <cellStyle name="SAPBEXexcBad9 4 4 2 2" xfId="25868" xr:uid="{00000000-0005-0000-0000-00002D1F0000}"/>
    <cellStyle name="SAPBEXexcBad9 4 4 3" xfId="12695" xr:uid="{00000000-0005-0000-0000-00002E1F0000}"/>
    <cellStyle name="SAPBEXexcBad9 4 4 3 2" xfId="28539" xr:uid="{00000000-0005-0000-0000-00002F1F0000}"/>
    <cellStyle name="SAPBEXexcBad9 4 4 4" xfId="13021" xr:uid="{00000000-0005-0000-0000-0000301F0000}"/>
    <cellStyle name="SAPBEXexcBad9 4 4 4 2" xfId="28820" xr:uid="{00000000-0005-0000-0000-0000311F0000}"/>
    <cellStyle name="SAPBEXexcBad9 4 4 5" xfId="18018" xr:uid="{00000000-0005-0000-0000-0000321F0000}"/>
    <cellStyle name="SAPBEXexcBad9 4 4 5 2" xfId="33134" xr:uid="{00000000-0005-0000-0000-0000331F0000}"/>
    <cellStyle name="SAPBEXexcBad9 4 4 6" xfId="20626" xr:uid="{00000000-0005-0000-0000-0000341F0000}"/>
    <cellStyle name="SAPBEXexcBad9 4 4 6 2" xfId="35563" xr:uid="{00000000-0005-0000-0000-0000351F0000}"/>
    <cellStyle name="SAPBEXexcBad9 4 4 7" xfId="21826" xr:uid="{00000000-0005-0000-0000-0000361F0000}"/>
    <cellStyle name="SAPBEXexcBad9 4 4 7 2" xfId="36745" xr:uid="{00000000-0005-0000-0000-0000371F0000}"/>
    <cellStyle name="SAPBEXexcBad9 4 5" xfId="5176" xr:uid="{00000000-0005-0000-0000-0000381F0000}"/>
    <cellStyle name="SAPBEXexcBad9 4 5 2" xfId="22521" xr:uid="{00000000-0005-0000-0000-0000391F0000}"/>
    <cellStyle name="SAPBEXexcBad9 4 6" xfId="5232" xr:uid="{00000000-0005-0000-0000-00003A1F0000}"/>
    <cellStyle name="SAPBEXexcBad9 4 6 2" xfId="22548" xr:uid="{00000000-0005-0000-0000-00003B1F0000}"/>
    <cellStyle name="SAPBEXexcBad9 4 7" xfId="6626" xr:uid="{00000000-0005-0000-0000-00003C1F0000}"/>
    <cellStyle name="SAPBEXexcBad9 4 7 2" xfId="23151" xr:uid="{00000000-0005-0000-0000-00003D1F0000}"/>
    <cellStyle name="SAPBEXexcBad9 4 8" xfId="13504" xr:uid="{00000000-0005-0000-0000-00003E1F0000}"/>
    <cellStyle name="SAPBEXexcBad9 4 8 2" xfId="29134" xr:uid="{00000000-0005-0000-0000-00003F1F0000}"/>
    <cellStyle name="SAPBEXexcBad9 4 9" xfId="7828" xr:uid="{00000000-0005-0000-0000-0000401F0000}"/>
    <cellStyle name="SAPBEXexcBad9 4 9 2" xfId="23859" xr:uid="{00000000-0005-0000-0000-0000411F0000}"/>
    <cellStyle name="SAPBEXexcBad9 5" xfId="642" xr:uid="{00000000-0005-0000-0000-0000421F0000}"/>
    <cellStyle name="SAPBEXexcBad9 5 10" xfId="18550" xr:uid="{00000000-0005-0000-0000-0000431F0000}"/>
    <cellStyle name="SAPBEXexcBad9 5 11" xfId="22337" xr:uid="{00000000-0005-0000-0000-0000441F0000}"/>
    <cellStyle name="SAPBEXexcBad9 5 12" xfId="37955" xr:uid="{00000000-0005-0000-0000-0000451F0000}"/>
    <cellStyle name="SAPBEXexcBad9 5 2" xfId="643" xr:uid="{00000000-0005-0000-0000-0000461F0000}"/>
    <cellStyle name="SAPBEXexcBad9 5 2 10" xfId="22338" xr:uid="{00000000-0005-0000-0000-0000471F0000}"/>
    <cellStyle name="SAPBEXexcBad9 5 2 11" xfId="37956" xr:uid="{00000000-0005-0000-0000-0000481F0000}"/>
    <cellStyle name="SAPBEXexcBad9 5 2 2" xfId="2794" xr:uid="{00000000-0005-0000-0000-0000491F0000}"/>
    <cellStyle name="SAPBEXexcBad9 5 2 2 2" xfId="7966" xr:uid="{00000000-0005-0000-0000-00004A1F0000}"/>
    <cellStyle name="SAPBEXexcBad9 5 2 2 2 2" xfId="23995" xr:uid="{00000000-0005-0000-0000-00004B1F0000}"/>
    <cellStyle name="SAPBEXexcBad9 5 2 2 3" xfId="10793" xr:uid="{00000000-0005-0000-0000-00004C1F0000}"/>
    <cellStyle name="SAPBEXexcBad9 5 2 2 3 2" xfId="26660" xr:uid="{00000000-0005-0000-0000-00004D1F0000}"/>
    <cellStyle name="SAPBEXexcBad9 5 2 2 4" xfId="13178" xr:uid="{00000000-0005-0000-0000-00004E1F0000}"/>
    <cellStyle name="SAPBEXexcBad9 5 2 2 4 2" xfId="28958" xr:uid="{00000000-0005-0000-0000-00004F1F0000}"/>
    <cellStyle name="SAPBEXexcBad9 5 2 2 5" xfId="16145" xr:uid="{00000000-0005-0000-0000-0000501F0000}"/>
    <cellStyle name="SAPBEXexcBad9 5 2 2 5 2" xfId="31283" xr:uid="{00000000-0005-0000-0000-0000511F0000}"/>
    <cellStyle name="SAPBEXexcBad9 5 2 2 6" xfId="18756" xr:uid="{00000000-0005-0000-0000-0000521F0000}"/>
    <cellStyle name="SAPBEXexcBad9 5 2 2 6 2" xfId="33704" xr:uid="{00000000-0005-0000-0000-0000531F0000}"/>
    <cellStyle name="SAPBEXexcBad9 5 2 2 7" xfId="21047" xr:uid="{00000000-0005-0000-0000-0000541F0000}"/>
    <cellStyle name="SAPBEXexcBad9 5 2 2 7 2" xfId="35973" xr:uid="{00000000-0005-0000-0000-0000551F0000}"/>
    <cellStyle name="SAPBEXexcBad9 5 2 2 8" xfId="6203" xr:uid="{00000000-0005-0000-0000-0000561F0000}"/>
    <cellStyle name="SAPBEXexcBad9 5 2 3" xfId="4719" xr:uid="{00000000-0005-0000-0000-0000571F0000}"/>
    <cellStyle name="SAPBEXexcBad9 5 2 3 2" xfId="9874" xr:uid="{00000000-0005-0000-0000-0000581F0000}"/>
    <cellStyle name="SAPBEXexcBad9 5 2 3 2 2" xfId="25865" xr:uid="{00000000-0005-0000-0000-0000591F0000}"/>
    <cellStyle name="SAPBEXexcBad9 5 2 3 3" xfId="12692" xr:uid="{00000000-0005-0000-0000-00005A1F0000}"/>
    <cellStyle name="SAPBEXexcBad9 5 2 3 3 2" xfId="28536" xr:uid="{00000000-0005-0000-0000-00005B1F0000}"/>
    <cellStyle name="SAPBEXexcBad9 5 2 3 4" xfId="14109" xr:uid="{00000000-0005-0000-0000-00005C1F0000}"/>
    <cellStyle name="SAPBEXexcBad9 5 2 3 4 2" xfId="29690" xr:uid="{00000000-0005-0000-0000-00005D1F0000}"/>
    <cellStyle name="SAPBEXexcBad9 5 2 3 5" xfId="18015" xr:uid="{00000000-0005-0000-0000-00005E1F0000}"/>
    <cellStyle name="SAPBEXexcBad9 5 2 3 5 2" xfId="33131" xr:uid="{00000000-0005-0000-0000-00005F1F0000}"/>
    <cellStyle name="SAPBEXexcBad9 5 2 3 6" xfId="20623" xr:uid="{00000000-0005-0000-0000-0000601F0000}"/>
    <cellStyle name="SAPBEXexcBad9 5 2 3 6 2" xfId="35560" xr:uid="{00000000-0005-0000-0000-0000611F0000}"/>
    <cellStyle name="SAPBEXexcBad9 5 2 3 7" xfId="21827" xr:uid="{00000000-0005-0000-0000-0000621F0000}"/>
    <cellStyle name="SAPBEXexcBad9 5 2 3 7 2" xfId="36746" xr:uid="{00000000-0005-0000-0000-0000631F0000}"/>
    <cellStyle name="SAPBEXexcBad9 5 2 4" xfId="5607" xr:uid="{00000000-0005-0000-0000-0000641F0000}"/>
    <cellStyle name="SAPBEXexcBad9 5 2 4 2" xfId="37182" xr:uid="{00000000-0005-0000-0000-0000651F0000}"/>
    <cellStyle name="SAPBEXexcBad9 5 2 5" xfId="5743" xr:uid="{00000000-0005-0000-0000-0000661F0000}"/>
    <cellStyle name="SAPBEXexcBad9 5 2 6" xfId="14748" xr:uid="{00000000-0005-0000-0000-0000671F0000}"/>
    <cellStyle name="SAPBEXexcBad9 5 2 7" xfId="13728" xr:uid="{00000000-0005-0000-0000-0000681F0000}"/>
    <cellStyle name="SAPBEXexcBad9 5 2 8" xfId="13207" xr:uid="{00000000-0005-0000-0000-0000691F0000}"/>
    <cellStyle name="SAPBEXexcBad9 5 2 9" xfId="18549" xr:uid="{00000000-0005-0000-0000-00006A1F0000}"/>
    <cellStyle name="SAPBEXexcBad9 5 3" xfId="2793" xr:uid="{00000000-0005-0000-0000-00006B1F0000}"/>
    <cellStyle name="SAPBEXexcBad9 5 3 2" xfId="7965" xr:uid="{00000000-0005-0000-0000-00006C1F0000}"/>
    <cellStyle name="SAPBEXexcBad9 5 3 2 2" xfId="23994" xr:uid="{00000000-0005-0000-0000-00006D1F0000}"/>
    <cellStyle name="SAPBEXexcBad9 5 3 3" xfId="10792" xr:uid="{00000000-0005-0000-0000-00006E1F0000}"/>
    <cellStyle name="SAPBEXexcBad9 5 3 3 2" xfId="26659" xr:uid="{00000000-0005-0000-0000-00006F1F0000}"/>
    <cellStyle name="SAPBEXexcBad9 5 3 4" xfId="13177" xr:uid="{00000000-0005-0000-0000-0000701F0000}"/>
    <cellStyle name="SAPBEXexcBad9 5 3 4 2" xfId="28957" xr:uid="{00000000-0005-0000-0000-0000711F0000}"/>
    <cellStyle name="SAPBEXexcBad9 5 3 5" xfId="16144" xr:uid="{00000000-0005-0000-0000-0000721F0000}"/>
    <cellStyle name="SAPBEXexcBad9 5 3 5 2" xfId="31282" xr:uid="{00000000-0005-0000-0000-0000731F0000}"/>
    <cellStyle name="SAPBEXexcBad9 5 3 6" xfId="18755" xr:uid="{00000000-0005-0000-0000-0000741F0000}"/>
    <cellStyle name="SAPBEXexcBad9 5 3 6 2" xfId="33703" xr:uid="{00000000-0005-0000-0000-0000751F0000}"/>
    <cellStyle name="SAPBEXexcBad9 5 3 7" xfId="21046" xr:uid="{00000000-0005-0000-0000-0000761F0000}"/>
    <cellStyle name="SAPBEXexcBad9 5 3 7 2" xfId="35972" xr:uid="{00000000-0005-0000-0000-0000771F0000}"/>
    <cellStyle name="SAPBEXexcBad9 5 3 8" xfId="6202" xr:uid="{00000000-0005-0000-0000-0000781F0000}"/>
    <cellStyle name="SAPBEXexcBad9 5 4" xfId="4720" xr:uid="{00000000-0005-0000-0000-0000791F0000}"/>
    <cellStyle name="SAPBEXexcBad9 5 4 2" xfId="9875" xr:uid="{00000000-0005-0000-0000-00007A1F0000}"/>
    <cellStyle name="SAPBEXexcBad9 5 4 2 2" xfId="25866" xr:uid="{00000000-0005-0000-0000-00007B1F0000}"/>
    <cellStyle name="SAPBEXexcBad9 5 4 3" xfId="12693" xr:uid="{00000000-0005-0000-0000-00007C1F0000}"/>
    <cellStyle name="SAPBEXexcBad9 5 4 3 2" xfId="28537" xr:uid="{00000000-0005-0000-0000-00007D1F0000}"/>
    <cellStyle name="SAPBEXexcBad9 5 4 4" xfId="13020" xr:uid="{00000000-0005-0000-0000-00007E1F0000}"/>
    <cellStyle name="SAPBEXexcBad9 5 4 4 2" xfId="28819" xr:uid="{00000000-0005-0000-0000-00007F1F0000}"/>
    <cellStyle name="SAPBEXexcBad9 5 4 5" xfId="18016" xr:uid="{00000000-0005-0000-0000-0000801F0000}"/>
    <cellStyle name="SAPBEXexcBad9 5 4 5 2" xfId="33132" xr:uid="{00000000-0005-0000-0000-0000811F0000}"/>
    <cellStyle name="SAPBEXexcBad9 5 4 6" xfId="20624" xr:uid="{00000000-0005-0000-0000-0000821F0000}"/>
    <cellStyle name="SAPBEXexcBad9 5 4 6 2" xfId="35561" xr:uid="{00000000-0005-0000-0000-0000831F0000}"/>
    <cellStyle name="SAPBEXexcBad9 5 4 7" xfId="20923" xr:uid="{00000000-0005-0000-0000-0000841F0000}"/>
    <cellStyle name="SAPBEXexcBad9 5 4 7 2" xfId="35849" xr:uid="{00000000-0005-0000-0000-0000851F0000}"/>
    <cellStyle name="SAPBEXexcBad9 5 5" xfId="6067" xr:uid="{00000000-0005-0000-0000-0000861F0000}"/>
    <cellStyle name="SAPBEXexcBad9 5 5 2" xfId="37183" xr:uid="{00000000-0005-0000-0000-0000871F0000}"/>
    <cellStyle name="SAPBEXexcBad9 5 6" xfId="7701" xr:uid="{00000000-0005-0000-0000-0000881F0000}"/>
    <cellStyle name="SAPBEXexcBad9 5 7" xfId="5880" xr:uid="{00000000-0005-0000-0000-0000891F0000}"/>
    <cellStyle name="SAPBEXexcBad9 5 8" xfId="13771" xr:uid="{00000000-0005-0000-0000-00008A1F0000}"/>
    <cellStyle name="SAPBEXexcBad9 5 9" xfId="15167" xr:uid="{00000000-0005-0000-0000-00008B1F0000}"/>
    <cellStyle name="SAPBEXexcBad9 6" xfId="644" xr:uid="{00000000-0005-0000-0000-00008C1F0000}"/>
    <cellStyle name="SAPBEXexcBad9 6 10" xfId="18548" xr:uid="{00000000-0005-0000-0000-00008D1F0000}"/>
    <cellStyle name="SAPBEXexcBad9 6 11" xfId="22339" xr:uid="{00000000-0005-0000-0000-00008E1F0000}"/>
    <cellStyle name="SAPBEXexcBad9 6 12" xfId="37957" xr:uid="{00000000-0005-0000-0000-00008F1F0000}"/>
    <cellStyle name="SAPBEXexcBad9 6 2" xfId="645" xr:uid="{00000000-0005-0000-0000-0000901F0000}"/>
    <cellStyle name="SAPBEXexcBad9 6 2 10" xfId="22340" xr:uid="{00000000-0005-0000-0000-0000911F0000}"/>
    <cellStyle name="SAPBEXexcBad9 6 2 11" xfId="37958" xr:uid="{00000000-0005-0000-0000-0000921F0000}"/>
    <cellStyle name="SAPBEXexcBad9 6 2 2" xfId="2796" xr:uid="{00000000-0005-0000-0000-0000931F0000}"/>
    <cellStyle name="SAPBEXexcBad9 6 2 2 2" xfId="7968" xr:uid="{00000000-0005-0000-0000-0000941F0000}"/>
    <cellStyle name="SAPBEXexcBad9 6 2 2 2 2" xfId="23997" xr:uid="{00000000-0005-0000-0000-0000951F0000}"/>
    <cellStyle name="SAPBEXexcBad9 6 2 2 3" xfId="10795" xr:uid="{00000000-0005-0000-0000-0000961F0000}"/>
    <cellStyle name="SAPBEXexcBad9 6 2 2 3 2" xfId="26662" xr:uid="{00000000-0005-0000-0000-0000971F0000}"/>
    <cellStyle name="SAPBEXexcBad9 6 2 2 4" xfId="5792" xr:uid="{00000000-0005-0000-0000-0000981F0000}"/>
    <cellStyle name="SAPBEXexcBad9 6 2 2 4 2" xfId="22827" xr:uid="{00000000-0005-0000-0000-0000991F0000}"/>
    <cellStyle name="SAPBEXexcBad9 6 2 2 5" xfId="16147" xr:uid="{00000000-0005-0000-0000-00009A1F0000}"/>
    <cellStyle name="SAPBEXexcBad9 6 2 2 5 2" xfId="31285" xr:uid="{00000000-0005-0000-0000-00009B1F0000}"/>
    <cellStyle name="SAPBEXexcBad9 6 2 2 6" xfId="18758" xr:uid="{00000000-0005-0000-0000-00009C1F0000}"/>
    <cellStyle name="SAPBEXexcBad9 6 2 2 6 2" xfId="33706" xr:uid="{00000000-0005-0000-0000-00009D1F0000}"/>
    <cellStyle name="SAPBEXexcBad9 6 2 2 7" xfId="21049" xr:uid="{00000000-0005-0000-0000-00009E1F0000}"/>
    <cellStyle name="SAPBEXexcBad9 6 2 2 7 2" xfId="35975" xr:uid="{00000000-0005-0000-0000-00009F1F0000}"/>
    <cellStyle name="SAPBEXexcBad9 6 2 2 8" xfId="6205" xr:uid="{00000000-0005-0000-0000-0000A01F0000}"/>
    <cellStyle name="SAPBEXexcBad9 6 2 3" xfId="4717" xr:uid="{00000000-0005-0000-0000-0000A11F0000}"/>
    <cellStyle name="SAPBEXexcBad9 6 2 3 2" xfId="9872" xr:uid="{00000000-0005-0000-0000-0000A21F0000}"/>
    <cellStyle name="SAPBEXexcBad9 6 2 3 2 2" xfId="25863" xr:uid="{00000000-0005-0000-0000-0000A31F0000}"/>
    <cellStyle name="SAPBEXexcBad9 6 2 3 3" xfId="12690" xr:uid="{00000000-0005-0000-0000-0000A41F0000}"/>
    <cellStyle name="SAPBEXexcBad9 6 2 3 3 2" xfId="28534" xr:uid="{00000000-0005-0000-0000-0000A51F0000}"/>
    <cellStyle name="SAPBEXexcBad9 6 2 3 4" xfId="14108" xr:uid="{00000000-0005-0000-0000-0000A61F0000}"/>
    <cellStyle name="SAPBEXexcBad9 6 2 3 4 2" xfId="29689" xr:uid="{00000000-0005-0000-0000-0000A71F0000}"/>
    <cellStyle name="SAPBEXexcBad9 6 2 3 5" xfId="18013" xr:uid="{00000000-0005-0000-0000-0000A81F0000}"/>
    <cellStyle name="SAPBEXexcBad9 6 2 3 5 2" xfId="33129" xr:uid="{00000000-0005-0000-0000-0000A91F0000}"/>
    <cellStyle name="SAPBEXexcBad9 6 2 3 6" xfId="20621" xr:uid="{00000000-0005-0000-0000-0000AA1F0000}"/>
    <cellStyle name="SAPBEXexcBad9 6 2 3 6 2" xfId="35558" xr:uid="{00000000-0005-0000-0000-0000AB1F0000}"/>
    <cellStyle name="SAPBEXexcBad9 6 2 3 7" xfId="21828" xr:uid="{00000000-0005-0000-0000-0000AC1F0000}"/>
    <cellStyle name="SAPBEXexcBad9 6 2 3 7 2" xfId="36747" xr:uid="{00000000-0005-0000-0000-0000AD1F0000}"/>
    <cellStyle name="SAPBEXexcBad9 6 2 4" xfId="5605" xr:uid="{00000000-0005-0000-0000-0000AE1F0000}"/>
    <cellStyle name="SAPBEXexcBad9 6 2 4 2" xfId="37809" xr:uid="{00000000-0005-0000-0000-0000AF1F0000}"/>
    <cellStyle name="SAPBEXexcBad9 6 2 5" xfId="6896" xr:uid="{00000000-0005-0000-0000-0000B01F0000}"/>
    <cellStyle name="SAPBEXexcBad9 6 2 6" xfId="5879" xr:uid="{00000000-0005-0000-0000-0000B11F0000}"/>
    <cellStyle name="SAPBEXexcBad9 6 2 7" xfId="15113" xr:uid="{00000000-0005-0000-0000-0000B21F0000}"/>
    <cellStyle name="SAPBEXexcBad9 6 2 8" xfId="15923" xr:uid="{00000000-0005-0000-0000-0000B31F0000}"/>
    <cellStyle name="SAPBEXexcBad9 6 2 9" xfId="12964" xr:uid="{00000000-0005-0000-0000-0000B41F0000}"/>
    <cellStyle name="SAPBEXexcBad9 6 3" xfId="2795" xr:uid="{00000000-0005-0000-0000-0000B51F0000}"/>
    <cellStyle name="SAPBEXexcBad9 6 3 2" xfId="7967" xr:uid="{00000000-0005-0000-0000-0000B61F0000}"/>
    <cellStyle name="SAPBEXexcBad9 6 3 2 2" xfId="23996" xr:uid="{00000000-0005-0000-0000-0000B71F0000}"/>
    <cellStyle name="SAPBEXexcBad9 6 3 3" xfId="10794" xr:uid="{00000000-0005-0000-0000-0000B81F0000}"/>
    <cellStyle name="SAPBEXexcBad9 6 3 3 2" xfId="26661" xr:uid="{00000000-0005-0000-0000-0000B91F0000}"/>
    <cellStyle name="SAPBEXexcBad9 6 3 4" xfId="15354" xr:uid="{00000000-0005-0000-0000-0000BA1F0000}"/>
    <cellStyle name="SAPBEXexcBad9 6 3 4 2" xfId="30763" xr:uid="{00000000-0005-0000-0000-0000BB1F0000}"/>
    <cellStyle name="SAPBEXexcBad9 6 3 5" xfId="16146" xr:uid="{00000000-0005-0000-0000-0000BC1F0000}"/>
    <cellStyle name="SAPBEXexcBad9 6 3 5 2" xfId="31284" xr:uid="{00000000-0005-0000-0000-0000BD1F0000}"/>
    <cellStyle name="SAPBEXexcBad9 6 3 6" xfId="18757" xr:uid="{00000000-0005-0000-0000-0000BE1F0000}"/>
    <cellStyle name="SAPBEXexcBad9 6 3 6 2" xfId="33705" xr:uid="{00000000-0005-0000-0000-0000BF1F0000}"/>
    <cellStyle name="SAPBEXexcBad9 6 3 7" xfId="21048" xr:uid="{00000000-0005-0000-0000-0000C01F0000}"/>
    <cellStyle name="SAPBEXexcBad9 6 3 7 2" xfId="35974" xr:uid="{00000000-0005-0000-0000-0000C11F0000}"/>
    <cellStyle name="SAPBEXexcBad9 6 3 8" xfId="6204" xr:uid="{00000000-0005-0000-0000-0000C21F0000}"/>
    <cellStyle name="SAPBEXexcBad9 6 4" xfId="4718" xr:uid="{00000000-0005-0000-0000-0000C31F0000}"/>
    <cellStyle name="SAPBEXexcBad9 6 4 2" xfId="9873" xr:uid="{00000000-0005-0000-0000-0000C41F0000}"/>
    <cellStyle name="SAPBEXexcBad9 6 4 2 2" xfId="25864" xr:uid="{00000000-0005-0000-0000-0000C51F0000}"/>
    <cellStyle name="SAPBEXexcBad9 6 4 3" xfId="12691" xr:uid="{00000000-0005-0000-0000-0000C61F0000}"/>
    <cellStyle name="SAPBEXexcBad9 6 4 3 2" xfId="28535" xr:uid="{00000000-0005-0000-0000-0000C71F0000}"/>
    <cellStyle name="SAPBEXexcBad9 6 4 4" xfId="14793" xr:uid="{00000000-0005-0000-0000-0000C81F0000}"/>
    <cellStyle name="SAPBEXexcBad9 6 4 4 2" xfId="30246" xr:uid="{00000000-0005-0000-0000-0000C91F0000}"/>
    <cellStyle name="SAPBEXexcBad9 6 4 5" xfId="18014" xr:uid="{00000000-0005-0000-0000-0000CA1F0000}"/>
    <cellStyle name="SAPBEXexcBad9 6 4 5 2" xfId="33130" xr:uid="{00000000-0005-0000-0000-0000CB1F0000}"/>
    <cellStyle name="SAPBEXexcBad9 6 4 6" xfId="20622" xr:uid="{00000000-0005-0000-0000-0000CC1F0000}"/>
    <cellStyle name="SAPBEXexcBad9 6 4 6 2" xfId="35559" xr:uid="{00000000-0005-0000-0000-0000CD1F0000}"/>
    <cellStyle name="SAPBEXexcBad9 6 4 7" xfId="21364" xr:uid="{00000000-0005-0000-0000-0000CE1F0000}"/>
    <cellStyle name="SAPBEXexcBad9 6 4 7 2" xfId="36290" xr:uid="{00000000-0005-0000-0000-0000CF1F0000}"/>
    <cellStyle name="SAPBEXexcBad9 6 5" xfId="5606" xr:uid="{00000000-0005-0000-0000-0000D01F0000}"/>
    <cellStyle name="SAPBEXexcBad9 6 5 2" xfId="37063" xr:uid="{00000000-0005-0000-0000-0000D11F0000}"/>
    <cellStyle name="SAPBEXexcBad9 6 6" xfId="7700" xr:uid="{00000000-0005-0000-0000-0000D21F0000}"/>
    <cellStyle name="SAPBEXexcBad9 6 7" xfId="6625" xr:uid="{00000000-0005-0000-0000-0000D31F0000}"/>
    <cellStyle name="SAPBEXexcBad9 6 8" xfId="13754" xr:uid="{00000000-0005-0000-0000-0000D41F0000}"/>
    <cellStyle name="SAPBEXexcBad9 6 9" xfId="5804" xr:uid="{00000000-0005-0000-0000-0000D51F0000}"/>
    <cellStyle name="SAPBEXexcBad9 7" xfId="646" xr:uid="{00000000-0005-0000-0000-0000D61F0000}"/>
    <cellStyle name="SAPBEXexcBad9 7 10" xfId="15474" xr:uid="{00000000-0005-0000-0000-0000D71F0000}"/>
    <cellStyle name="SAPBEXexcBad9 7 11" xfId="22341" xr:uid="{00000000-0005-0000-0000-0000D81F0000}"/>
    <cellStyle name="SAPBEXexcBad9 7 12" xfId="37959" xr:uid="{00000000-0005-0000-0000-0000D91F0000}"/>
    <cellStyle name="SAPBEXexcBad9 7 2" xfId="647" xr:uid="{00000000-0005-0000-0000-0000DA1F0000}"/>
    <cellStyle name="SAPBEXexcBad9 7 2 10" xfId="22342" xr:uid="{00000000-0005-0000-0000-0000DB1F0000}"/>
    <cellStyle name="SAPBEXexcBad9 7 2 11" xfId="37960" xr:uid="{00000000-0005-0000-0000-0000DC1F0000}"/>
    <cellStyle name="SAPBEXexcBad9 7 2 2" xfId="2798" xr:uid="{00000000-0005-0000-0000-0000DD1F0000}"/>
    <cellStyle name="SAPBEXexcBad9 7 2 2 2" xfId="7970" xr:uid="{00000000-0005-0000-0000-0000DE1F0000}"/>
    <cellStyle name="SAPBEXexcBad9 7 2 2 2 2" xfId="23999" xr:uid="{00000000-0005-0000-0000-0000DF1F0000}"/>
    <cellStyle name="SAPBEXexcBad9 7 2 2 3" xfId="10797" xr:uid="{00000000-0005-0000-0000-0000E01F0000}"/>
    <cellStyle name="SAPBEXexcBad9 7 2 2 3 2" xfId="26664" xr:uid="{00000000-0005-0000-0000-0000E11F0000}"/>
    <cellStyle name="SAPBEXexcBad9 7 2 2 4" xfId="10537" xr:uid="{00000000-0005-0000-0000-0000E21F0000}"/>
    <cellStyle name="SAPBEXexcBad9 7 2 2 4 2" xfId="26459" xr:uid="{00000000-0005-0000-0000-0000E31F0000}"/>
    <cellStyle name="SAPBEXexcBad9 7 2 2 5" xfId="16149" xr:uid="{00000000-0005-0000-0000-0000E41F0000}"/>
    <cellStyle name="SAPBEXexcBad9 7 2 2 5 2" xfId="31287" xr:uid="{00000000-0005-0000-0000-0000E51F0000}"/>
    <cellStyle name="SAPBEXexcBad9 7 2 2 6" xfId="18760" xr:uid="{00000000-0005-0000-0000-0000E61F0000}"/>
    <cellStyle name="SAPBEXexcBad9 7 2 2 6 2" xfId="33708" xr:uid="{00000000-0005-0000-0000-0000E71F0000}"/>
    <cellStyle name="SAPBEXexcBad9 7 2 2 7" xfId="21051" xr:uid="{00000000-0005-0000-0000-0000E81F0000}"/>
    <cellStyle name="SAPBEXexcBad9 7 2 2 7 2" xfId="35977" xr:uid="{00000000-0005-0000-0000-0000E91F0000}"/>
    <cellStyle name="SAPBEXexcBad9 7 2 2 8" xfId="6207" xr:uid="{00000000-0005-0000-0000-0000EA1F0000}"/>
    <cellStyle name="SAPBEXexcBad9 7 2 3" xfId="4715" xr:uid="{00000000-0005-0000-0000-0000EB1F0000}"/>
    <cellStyle name="SAPBEXexcBad9 7 2 3 2" xfId="9870" xr:uid="{00000000-0005-0000-0000-0000EC1F0000}"/>
    <cellStyle name="SAPBEXexcBad9 7 2 3 2 2" xfId="25861" xr:uid="{00000000-0005-0000-0000-0000ED1F0000}"/>
    <cellStyle name="SAPBEXexcBad9 7 2 3 3" xfId="12688" xr:uid="{00000000-0005-0000-0000-0000EE1F0000}"/>
    <cellStyle name="SAPBEXexcBad9 7 2 3 3 2" xfId="28532" xr:uid="{00000000-0005-0000-0000-0000EF1F0000}"/>
    <cellStyle name="SAPBEXexcBad9 7 2 3 4" xfId="14107" xr:uid="{00000000-0005-0000-0000-0000F01F0000}"/>
    <cellStyle name="SAPBEXexcBad9 7 2 3 4 2" xfId="29688" xr:uid="{00000000-0005-0000-0000-0000F11F0000}"/>
    <cellStyle name="SAPBEXexcBad9 7 2 3 5" xfId="18011" xr:uid="{00000000-0005-0000-0000-0000F21F0000}"/>
    <cellStyle name="SAPBEXexcBad9 7 2 3 5 2" xfId="33127" xr:uid="{00000000-0005-0000-0000-0000F31F0000}"/>
    <cellStyle name="SAPBEXexcBad9 7 2 3 6" xfId="20619" xr:uid="{00000000-0005-0000-0000-0000F41F0000}"/>
    <cellStyle name="SAPBEXexcBad9 7 2 3 6 2" xfId="35556" xr:uid="{00000000-0005-0000-0000-0000F51F0000}"/>
    <cellStyle name="SAPBEXexcBad9 7 2 3 7" xfId="21829" xr:uid="{00000000-0005-0000-0000-0000F61F0000}"/>
    <cellStyle name="SAPBEXexcBad9 7 2 3 7 2" xfId="36748" xr:uid="{00000000-0005-0000-0000-0000F71F0000}"/>
    <cellStyle name="SAPBEXexcBad9 7 2 4" xfId="5604" xr:uid="{00000000-0005-0000-0000-0000F81F0000}"/>
    <cellStyle name="SAPBEXexcBad9 7 2 4 2" xfId="37179" xr:uid="{00000000-0005-0000-0000-0000F91F0000}"/>
    <cellStyle name="SAPBEXexcBad9 7 2 5" xfId="5744" xr:uid="{00000000-0005-0000-0000-0000FA1F0000}"/>
    <cellStyle name="SAPBEXexcBad9 7 2 6" xfId="14747" xr:uid="{00000000-0005-0000-0000-0000FB1F0000}"/>
    <cellStyle name="SAPBEXexcBad9 7 2 7" xfId="13753" xr:uid="{00000000-0005-0000-0000-0000FC1F0000}"/>
    <cellStyle name="SAPBEXexcBad9 7 2 8" xfId="15922" xr:uid="{00000000-0005-0000-0000-0000FD1F0000}"/>
    <cellStyle name="SAPBEXexcBad9 7 2 9" xfId="14513" xr:uid="{00000000-0005-0000-0000-0000FE1F0000}"/>
    <cellStyle name="SAPBEXexcBad9 7 3" xfId="2797" xr:uid="{00000000-0005-0000-0000-0000FF1F0000}"/>
    <cellStyle name="SAPBEXexcBad9 7 3 2" xfId="7969" xr:uid="{00000000-0005-0000-0000-000000200000}"/>
    <cellStyle name="SAPBEXexcBad9 7 3 2 2" xfId="23998" xr:uid="{00000000-0005-0000-0000-000001200000}"/>
    <cellStyle name="SAPBEXexcBad9 7 3 3" xfId="10796" xr:uid="{00000000-0005-0000-0000-000002200000}"/>
    <cellStyle name="SAPBEXexcBad9 7 3 3 2" xfId="26663" xr:uid="{00000000-0005-0000-0000-000003200000}"/>
    <cellStyle name="SAPBEXexcBad9 7 3 4" xfId="13175" xr:uid="{00000000-0005-0000-0000-000004200000}"/>
    <cellStyle name="SAPBEXexcBad9 7 3 4 2" xfId="28955" xr:uid="{00000000-0005-0000-0000-000005200000}"/>
    <cellStyle name="SAPBEXexcBad9 7 3 5" xfId="16148" xr:uid="{00000000-0005-0000-0000-000006200000}"/>
    <cellStyle name="SAPBEXexcBad9 7 3 5 2" xfId="31286" xr:uid="{00000000-0005-0000-0000-000007200000}"/>
    <cellStyle name="SAPBEXexcBad9 7 3 6" xfId="18759" xr:uid="{00000000-0005-0000-0000-000008200000}"/>
    <cellStyle name="SAPBEXexcBad9 7 3 6 2" xfId="33707" xr:uid="{00000000-0005-0000-0000-000009200000}"/>
    <cellStyle name="SAPBEXexcBad9 7 3 7" xfId="21050" xr:uid="{00000000-0005-0000-0000-00000A200000}"/>
    <cellStyle name="SAPBEXexcBad9 7 3 7 2" xfId="35976" xr:uid="{00000000-0005-0000-0000-00000B200000}"/>
    <cellStyle name="SAPBEXexcBad9 7 3 8" xfId="6206" xr:uid="{00000000-0005-0000-0000-00000C200000}"/>
    <cellStyle name="SAPBEXexcBad9 7 4" xfId="4716" xr:uid="{00000000-0005-0000-0000-00000D200000}"/>
    <cellStyle name="SAPBEXexcBad9 7 4 2" xfId="9871" xr:uid="{00000000-0005-0000-0000-00000E200000}"/>
    <cellStyle name="SAPBEXexcBad9 7 4 2 2" xfId="25862" xr:uid="{00000000-0005-0000-0000-00000F200000}"/>
    <cellStyle name="SAPBEXexcBad9 7 4 3" xfId="12689" xr:uid="{00000000-0005-0000-0000-000010200000}"/>
    <cellStyle name="SAPBEXexcBad9 7 4 3 2" xfId="28533" xr:uid="{00000000-0005-0000-0000-000011200000}"/>
    <cellStyle name="SAPBEXexcBad9 7 4 4" xfId="14794" xr:uid="{00000000-0005-0000-0000-000012200000}"/>
    <cellStyle name="SAPBEXexcBad9 7 4 4 2" xfId="30247" xr:uid="{00000000-0005-0000-0000-000013200000}"/>
    <cellStyle name="SAPBEXexcBad9 7 4 5" xfId="18012" xr:uid="{00000000-0005-0000-0000-000014200000}"/>
    <cellStyle name="SAPBEXexcBad9 7 4 5 2" xfId="33128" xr:uid="{00000000-0005-0000-0000-000015200000}"/>
    <cellStyle name="SAPBEXexcBad9 7 4 6" xfId="20620" xr:uid="{00000000-0005-0000-0000-000016200000}"/>
    <cellStyle name="SAPBEXexcBad9 7 4 6 2" xfId="35557" xr:uid="{00000000-0005-0000-0000-000017200000}"/>
    <cellStyle name="SAPBEXexcBad9 7 4 7" xfId="21363" xr:uid="{00000000-0005-0000-0000-000018200000}"/>
    <cellStyle name="SAPBEXexcBad9 7 4 7 2" xfId="36289" xr:uid="{00000000-0005-0000-0000-000019200000}"/>
    <cellStyle name="SAPBEXexcBad9 7 5" xfId="6066" xr:uid="{00000000-0005-0000-0000-00001A200000}"/>
    <cellStyle name="SAPBEXexcBad9 7 5 2" xfId="37181" xr:uid="{00000000-0005-0000-0000-00001B200000}"/>
    <cellStyle name="SAPBEXexcBad9 7 6" xfId="6895" xr:uid="{00000000-0005-0000-0000-00001C200000}"/>
    <cellStyle name="SAPBEXexcBad9 7 7" xfId="14160" xr:uid="{00000000-0005-0000-0000-00001D200000}"/>
    <cellStyle name="SAPBEXexcBad9 7 8" xfId="15112" xr:uid="{00000000-0005-0000-0000-00001E200000}"/>
    <cellStyle name="SAPBEXexcBad9 7 9" xfId="13511" xr:uid="{00000000-0005-0000-0000-00001F200000}"/>
    <cellStyle name="SAPBEXexcBad9 8" xfId="648" xr:uid="{00000000-0005-0000-0000-000020200000}"/>
    <cellStyle name="SAPBEXexcBad9 8 10" xfId="15989" xr:uid="{00000000-0005-0000-0000-000021200000}"/>
    <cellStyle name="SAPBEXexcBad9 8 11" xfId="22343" xr:uid="{00000000-0005-0000-0000-000022200000}"/>
    <cellStyle name="SAPBEXexcBad9 8 12" xfId="37961" xr:uid="{00000000-0005-0000-0000-000023200000}"/>
    <cellStyle name="SAPBEXexcBad9 8 2" xfId="649" xr:uid="{00000000-0005-0000-0000-000024200000}"/>
    <cellStyle name="SAPBEXexcBad9 8 2 2" xfId="6064" xr:uid="{00000000-0005-0000-0000-000025200000}"/>
    <cellStyle name="SAPBEXexcBad9 8 2 2 2" xfId="37178" xr:uid="{00000000-0005-0000-0000-000026200000}"/>
    <cellStyle name="SAPBEXexcBad9 8 2 3" xfId="7698" xr:uid="{00000000-0005-0000-0000-000027200000}"/>
    <cellStyle name="SAPBEXexcBad9 8 2 4" xfId="5878" xr:uid="{00000000-0005-0000-0000-000028200000}"/>
    <cellStyle name="SAPBEXexcBad9 8 2 5" xfId="12999" xr:uid="{00000000-0005-0000-0000-000029200000}"/>
    <cellStyle name="SAPBEXexcBad9 8 2 6" xfId="11791" xr:uid="{00000000-0005-0000-0000-00002A200000}"/>
    <cellStyle name="SAPBEXexcBad9 8 2 7" xfId="13236" xr:uid="{00000000-0005-0000-0000-00002B200000}"/>
    <cellStyle name="SAPBEXexcBad9 8 2 8" xfId="22344" xr:uid="{00000000-0005-0000-0000-00002C200000}"/>
    <cellStyle name="SAPBEXexcBad9 8 2 9" xfId="37962" xr:uid="{00000000-0005-0000-0000-00002D200000}"/>
    <cellStyle name="SAPBEXexcBad9 8 3" xfId="2799" xr:uid="{00000000-0005-0000-0000-00002E200000}"/>
    <cellStyle name="SAPBEXexcBad9 8 3 2" xfId="7971" xr:uid="{00000000-0005-0000-0000-00002F200000}"/>
    <cellStyle name="SAPBEXexcBad9 8 3 2 2" xfId="24000" xr:uid="{00000000-0005-0000-0000-000030200000}"/>
    <cellStyle name="SAPBEXexcBad9 8 3 3" xfId="10798" xr:uid="{00000000-0005-0000-0000-000031200000}"/>
    <cellStyle name="SAPBEXexcBad9 8 3 3 2" xfId="26665" xr:uid="{00000000-0005-0000-0000-000032200000}"/>
    <cellStyle name="SAPBEXexcBad9 8 3 4" xfId="13176" xr:uid="{00000000-0005-0000-0000-000033200000}"/>
    <cellStyle name="SAPBEXexcBad9 8 3 4 2" xfId="28956" xr:uid="{00000000-0005-0000-0000-000034200000}"/>
    <cellStyle name="SAPBEXexcBad9 8 3 5" xfId="16150" xr:uid="{00000000-0005-0000-0000-000035200000}"/>
    <cellStyle name="SAPBEXexcBad9 8 3 5 2" xfId="31288" xr:uid="{00000000-0005-0000-0000-000036200000}"/>
    <cellStyle name="SAPBEXexcBad9 8 3 6" xfId="18761" xr:uid="{00000000-0005-0000-0000-000037200000}"/>
    <cellStyle name="SAPBEXexcBad9 8 3 6 2" xfId="33709" xr:uid="{00000000-0005-0000-0000-000038200000}"/>
    <cellStyle name="SAPBEXexcBad9 8 3 7" xfId="21052" xr:uid="{00000000-0005-0000-0000-000039200000}"/>
    <cellStyle name="SAPBEXexcBad9 8 3 7 2" xfId="35978" xr:uid="{00000000-0005-0000-0000-00003A200000}"/>
    <cellStyle name="SAPBEXexcBad9 8 3 8" xfId="6208" xr:uid="{00000000-0005-0000-0000-00003B200000}"/>
    <cellStyle name="SAPBEXexcBad9 8 4" xfId="4714" xr:uid="{00000000-0005-0000-0000-00003C200000}"/>
    <cellStyle name="SAPBEXexcBad9 8 4 2" xfId="9869" xr:uid="{00000000-0005-0000-0000-00003D200000}"/>
    <cellStyle name="SAPBEXexcBad9 8 4 2 2" xfId="25860" xr:uid="{00000000-0005-0000-0000-00003E200000}"/>
    <cellStyle name="SAPBEXexcBad9 8 4 3" xfId="12687" xr:uid="{00000000-0005-0000-0000-00003F200000}"/>
    <cellStyle name="SAPBEXexcBad9 8 4 3 2" xfId="28531" xr:uid="{00000000-0005-0000-0000-000040200000}"/>
    <cellStyle name="SAPBEXexcBad9 8 4 4" xfId="14795" xr:uid="{00000000-0005-0000-0000-000041200000}"/>
    <cellStyle name="SAPBEXexcBad9 8 4 4 2" xfId="30248" xr:uid="{00000000-0005-0000-0000-000042200000}"/>
    <cellStyle name="SAPBEXexcBad9 8 4 5" xfId="18010" xr:uid="{00000000-0005-0000-0000-000043200000}"/>
    <cellStyle name="SAPBEXexcBad9 8 4 5 2" xfId="33126" xr:uid="{00000000-0005-0000-0000-000044200000}"/>
    <cellStyle name="SAPBEXexcBad9 8 4 6" xfId="20618" xr:uid="{00000000-0005-0000-0000-000045200000}"/>
    <cellStyle name="SAPBEXexcBad9 8 4 6 2" xfId="35555" xr:uid="{00000000-0005-0000-0000-000046200000}"/>
    <cellStyle name="SAPBEXexcBad9 8 4 7" xfId="21362" xr:uid="{00000000-0005-0000-0000-000047200000}"/>
    <cellStyle name="SAPBEXexcBad9 8 4 7 2" xfId="36288" xr:uid="{00000000-0005-0000-0000-000048200000}"/>
    <cellStyle name="SAPBEXexcBad9 8 5" xfId="5212" xr:uid="{00000000-0005-0000-0000-000049200000}"/>
    <cellStyle name="SAPBEXexcBad9 8 5 2" xfId="37062" xr:uid="{00000000-0005-0000-0000-00004A200000}"/>
    <cellStyle name="SAPBEXexcBad9 8 6" xfId="7699" xr:uid="{00000000-0005-0000-0000-00004B200000}"/>
    <cellStyle name="SAPBEXexcBad9 8 7" xfId="5972" xr:uid="{00000000-0005-0000-0000-00004C200000}"/>
    <cellStyle name="SAPBEXexcBad9 8 8" xfId="7783" xr:uid="{00000000-0005-0000-0000-00004D200000}"/>
    <cellStyle name="SAPBEXexcBad9 8 9" xfId="10627" xr:uid="{00000000-0005-0000-0000-00004E200000}"/>
    <cellStyle name="SAPBEXexcBad9 9" xfId="650" xr:uid="{00000000-0005-0000-0000-00004F200000}"/>
    <cellStyle name="SAPBEXexcBad9 9 10" xfId="5003" xr:uid="{00000000-0005-0000-0000-000050200000}"/>
    <cellStyle name="SAPBEXexcBad9 9 2" xfId="2800" xr:uid="{00000000-0005-0000-0000-000051200000}"/>
    <cellStyle name="SAPBEXexcBad9 9 2 2" xfId="7972" xr:uid="{00000000-0005-0000-0000-000052200000}"/>
    <cellStyle name="SAPBEXexcBad9 9 2 2 2" xfId="24001" xr:uid="{00000000-0005-0000-0000-000053200000}"/>
    <cellStyle name="SAPBEXexcBad9 9 2 3" xfId="10799" xr:uid="{00000000-0005-0000-0000-000054200000}"/>
    <cellStyle name="SAPBEXexcBad9 9 2 3 2" xfId="26666" xr:uid="{00000000-0005-0000-0000-000055200000}"/>
    <cellStyle name="SAPBEXexcBad9 9 2 4" xfId="10538" xr:uid="{00000000-0005-0000-0000-000056200000}"/>
    <cellStyle name="SAPBEXexcBad9 9 2 4 2" xfId="26460" xr:uid="{00000000-0005-0000-0000-000057200000}"/>
    <cellStyle name="SAPBEXexcBad9 9 2 5" xfId="16151" xr:uid="{00000000-0005-0000-0000-000058200000}"/>
    <cellStyle name="SAPBEXexcBad9 9 2 5 2" xfId="31289" xr:uid="{00000000-0005-0000-0000-000059200000}"/>
    <cellStyle name="SAPBEXexcBad9 9 2 6" xfId="18762" xr:uid="{00000000-0005-0000-0000-00005A200000}"/>
    <cellStyle name="SAPBEXexcBad9 9 2 6 2" xfId="33710" xr:uid="{00000000-0005-0000-0000-00005B200000}"/>
    <cellStyle name="SAPBEXexcBad9 9 2 7" xfId="21053" xr:uid="{00000000-0005-0000-0000-00005C200000}"/>
    <cellStyle name="SAPBEXexcBad9 9 2 7 2" xfId="35979" xr:uid="{00000000-0005-0000-0000-00005D200000}"/>
    <cellStyle name="SAPBEXexcBad9 9 2 8" xfId="6209" xr:uid="{00000000-0005-0000-0000-00005E200000}"/>
    <cellStyle name="SAPBEXexcBad9 9 3" xfId="4713" xr:uid="{00000000-0005-0000-0000-00005F200000}"/>
    <cellStyle name="SAPBEXexcBad9 9 3 2" xfId="9868" xr:uid="{00000000-0005-0000-0000-000060200000}"/>
    <cellStyle name="SAPBEXexcBad9 9 3 2 2" xfId="25859" xr:uid="{00000000-0005-0000-0000-000061200000}"/>
    <cellStyle name="SAPBEXexcBad9 9 3 3" xfId="12686" xr:uid="{00000000-0005-0000-0000-000062200000}"/>
    <cellStyle name="SAPBEXexcBad9 9 3 3 2" xfId="28530" xr:uid="{00000000-0005-0000-0000-000063200000}"/>
    <cellStyle name="SAPBEXexcBad9 9 3 4" xfId="14106" xr:uid="{00000000-0005-0000-0000-000064200000}"/>
    <cellStyle name="SAPBEXexcBad9 9 3 4 2" xfId="29687" xr:uid="{00000000-0005-0000-0000-000065200000}"/>
    <cellStyle name="SAPBEXexcBad9 9 3 5" xfId="18009" xr:uid="{00000000-0005-0000-0000-000066200000}"/>
    <cellStyle name="SAPBEXexcBad9 9 3 5 2" xfId="33125" xr:uid="{00000000-0005-0000-0000-000067200000}"/>
    <cellStyle name="SAPBEXexcBad9 9 3 6" xfId="20617" xr:uid="{00000000-0005-0000-0000-000068200000}"/>
    <cellStyle name="SAPBEXexcBad9 9 3 6 2" xfId="35554" xr:uid="{00000000-0005-0000-0000-000069200000}"/>
    <cellStyle name="SAPBEXexcBad9 9 3 7" xfId="21830" xr:uid="{00000000-0005-0000-0000-00006A200000}"/>
    <cellStyle name="SAPBEXexcBad9 9 3 7 2" xfId="36749" xr:uid="{00000000-0005-0000-0000-00006B200000}"/>
    <cellStyle name="SAPBEXexcBad9 9 4" xfId="5603" xr:uid="{00000000-0005-0000-0000-00006C200000}"/>
    <cellStyle name="SAPBEXexcBad9 9 4 2" xfId="22742" xr:uid="{00000000-0005-0000-0000-00006D200000}"/>
    <cellStyle name="SAPBEXexcBad9 9 5" xfId="7697" xr:uid="{00000000-0005-0000-0000-00006E200000}"/>
    <cellStyle name="SAPBEXexcBad9 9 5 2" xfId="23795" xr:uid="{00000000-0005-0000-0000-00006F200000}"/>
    <cellStyle name="SAPBEXexcBad9 9 6" xfId="14161" xr:uid="{00000000-0005-0000-0000-000070200000}"/>
    <cellStyle name="SAPBEXexcBad9 9 6 2" xfId="29726" xr:uid="{00000000-0005-0000-0000-000071200000}"/>
    <cellStyle name="SAPBEXexcBad9 9 7" xfId="15375" xr:uid="{00000000-0005-0000-0000-000072200000}"/>
    <cellStyle name="SAPBEXexcBad9 9 7 2" xfId="30777" xr:uid="{00000000-0005-0000-0000-000073200000}"/>
    <cellStyle name="SAPBEXexcBad9 9 8" xfId="15513" xr:uid="{00000000-0005-0000-0000-000074200000}"/>
    <cellStyle name="SAPBEXexcBad9 9 8 2" xfId="30870" xr:uid="{00000000-0005-0000-0000-000075200000}"/>
    <cellStyle name="SAPBEXexcBad9 9 9" xfId="15990" xr:uid="{00000000-0005-0000-0000-000076200000}"/>
    <cellStyle name="SAPBEXexcBad9 9 9 2" xfId="31138" xr:uid="{00000000-0005-0000-0000-000077200000}"/>
    <cellStyle name="SAPBEXexcBad9_CC - Div XRef" xfId="1797" xr:uid="{00000000-0005-0000-0000-000078200000}"/>
    <cellStyle name="SAPBEXexcCritical" xfId="75" xr:uid="{00000000-0005-0000-0000-000079200000}"/>
    <cellStyle name="SAPBEXexcCritical4" xfId="76" xr:uid="{00000000-0005-0000-0000-00007A200000}"/>
    <cellStyle name="SAPBEXexcCritical4 10" xfId="651" xr:uid="{00000000-0005-0000-0000-00007B200000}"/>
    <cellStyle name="SAPBEXexcCritical4 10 10" xfId="22345" xr:uid="{00000000-0005-0000-0000-00007C200000}"/>
    <cellStyle name="SAPBEXexcCritical4 10 2" xfId="2801" xr:uid="{00000000-0005-0000-0000-00007D200000}"/>
    <cellStyle name="SAPBEXexcCritical4 10 2 2" xfId="7973" xr:uid="{00000000-0005-0000-0000-00007E200000}"/>
    <cellStyle name="SAPBEXexcCritical4 10 2 2 2" xfId="24002" xr:uid="{00000000-0005-0000-0000-00007F200000}"/>
    <cellStyle name="SAPBEXexcCritical4 10 2 3" xfId="10800" xr:uid="{00000000-0005-0000-0000-000080200000}"/>
    <cellStyle name="SAPBEXexcCritical4 10 2 3 2" xfId="26667" xr:uid="{00000000-0005-0000-0000-000081200000}"/>
    <cellStyle name="SAPBEXexcCritical4 10 2 4" xfId="14276" xr:uid="{00000000-0005-0000-0000-000082200000}"/>
    <cellStyle name="SAPBEXexcCritical4 10 2 4 2" xfId="29799" xr:uid="{00000000-0005-0000-0000-000083200000}"/>
    <cellStyle name="SAPBEXexcCritical4 10 2 5" xfId="16152" xr:uid="{00000000-0005-0000-0000-000084200000}"/>
    <cellStyle name="SAPBEXexcCritical4 10 2 5 2" xfId="31290" xr:uid="{00000000-0005-0000-0000-000085200000}"/>
    <cellStyle name="SAPBEXexcCritical4 10 2 6" xfId="18763" xr:uid="{00000000-0005-0000-0000-000086200000}"/>
    <cellStyle name="SAPBEXexcCritical4 10 2 6 2" xfId="33711" xr:uid="{00000000-0005-0000-0000-000087200000}"/>
    <cellStyle name="SAPBEXexcCritical4 10 2 7" xfId="21054" xr:uid="{00000000-0005-0000-0000-000088200000}"/>
    <cellStyle name="SAPBEXexcCritical4 10 2 7 2" xfId="35980" xr:uid="{00000000-0005-0000-0000-000089200000}"/>
    <cellStyle name="SAPBEXexcCritical4 10 2 8" xfId="6210" xr:uid="{00000000-0005-0000-0000-00008A200000}"/>
    <cellStyle name="SAPBEXexcCritical4 10 3" xfId="4712" xr:uid="{00000000-0005-0000-0000-00008B200000}"/>
    <cellStyle name="SAPBEXexcCritical4 10 3 2" xfId="9867" xr:uid="{00000000-0005-0000-0000-00008C200000}"/>
    <cellStyle name="SAPBEXexcCritical4 10 3 2 2" xfId="25858" xr:uid="{00000000-0005-0000-0000-00008D200000}"/>
    <cellStyle name="SAPBEXexcCritical4 10 3 3" xfId="12685" xr:uid="{00000000-0005-0000-0000-00008E200000}"/>
    <cellStyle name="SAPBEXexcCritical4 10 3 3 2" xfId="28529" xr:uid="{00000000-0005-0000-0000-00008F200000}"/>
    <cellStyle name="SAPBEXexcCritical4 10 3 4" xfId="6718" xr:uid="{00000000-0005-0000-0000-000090200000}"/>
    <cellStyle name="SAPBEXexcCritical4 10 3 4 2" xfId="23207" xr:uid="{00000000-0005-0000-0000-000091200000}"/>
    <cellStyle name="SAPBEXexcCritical4 10 3 5" xfId="18008" xr:uid="{00000000-0005-0000-0000-000092200000}"/>
    <cellStyle name="SAPBEXexcCritical4 10 3 5 2" xfId="33124" xr:uid="{00000000-0005-0000-0000-000093200000}"/>
    <cellStyle name="SAPBEXexcCritical4 10 3 6" xfId="20616" xr:uid="{00000000-0005-0000-0000-000094200000}"/>
    <cellStyle name="SAPBEXexcCritical4 10 3 6 2" xfId="35553" xr:uid="{00000000-0005-0000-0000-000095200000}"/>
    <cellStyle name="SAPBEXexcCritical4 10 3 7" xfId="21361" xr:uid="{00000000-0005-0000-0000-000096200000}"/>
    <cellStyle name="SAPBEXexcCritical4 10 3 7 2" xfId="36287" xr:uid="{00000000-0005-0000-0000-000097200000}"/>
    <cellStyle name="SAPBEXexcCritical4 10 4" xfId="5192" xr:uid="{00000000-0005-0000-0000-000098200000}"/>
    <cellStyle name="SAPBEXexcCritical4 10 4 2" xfId="37177" xr:uid="{00000000-0005-0000-0000-000099200000}"/>
    <cellStyle name="SAPBEXexcCritical4 10 5" xfId="7696" xr:uid="{00000000-0005-0000-0000-00009A200000}"/>
    <cellStyle name="SAPBEXexcCritical4 10 6" xfId="14746" xr:uid="{00000000-0005-0000-0000-00009B200000}"/>
    <cellStyle name="SAPBEXexcCritical4 10 7" xfId="5819" xr:uid="{00000000-0005-0000-0000-00009C200000}"/>
    <cellStyle name="SAPBEXexcCritical4 10 8" xfId="5939" xr:uid="{00000000-0005-0000-0000-00009D200000}"/>
    <cellStyle name="SAPBEXexcCritical4 10 9" xfId="18547" xr:uid="{00000000-0005-0000-0000-00009E200000}"/>
    <cellStyle name="SAPBEXexcCritical4 11" xfId="1798" xr:uid="{00000000-0005-0000-0000-00009F200000}"/>
    <cellStyle name="SAPBEXexcCritical4 11 10" xfId="23022" xr:uid="{00000000-0005-0000-0000-0000A0200000}"/>
    <cellStyle name="SAPBEXexcCritical4 11 2" xfId="2802" xr:uid="{00000000-0005-0000-0000-0000A1200000}"/>
    <cellStyle name="SAPBEXexcCritical4 11 2 2" xfId="7974" xr:uid="{00000000-0005-0000-0000-0000A2200000}"/>
    <cellStyle name="SAPBEXexcCritical4 11 2 2 2" xfId="24003" xr:uid="{00000000-0005-0000-0000-0000A3200000}"/>
    <cellStyle name="SAPBEXexcCritical4 11 2 3" xfId="10801" xr:uid="{00000000-0005-0000-0000-0000A4200000}"/>
    <cellStyle name="SAPBEXexcCritical4 11 2 3 2" xfId="26668" xr:uid="{00000000-0005-0000-0000-0000A5200000}"/>
    <cellStyle name="SAPBEXexcCritical4 11 2 4" xfId="13173" xr:uid="{00000000-0005-0000-0000-0000A6200000}"/>
    <cellStyle name="SAPBEXexcCritical4 11 2 4 2" xfId="28953" xr:uid="{00000000-0005-0000-0000-0000A7200000}"/>
    <cellStyle name="SAPBEXexcCritical4 11 2 5" xfId="16153" xr:uid="{00000000-0005-0000-0000-0000A8200000}"/>
    <cellStyle name="SAPBEXexcCritical4 11 2 5 2" xfId="31291" xr:uid="{00000000-0005-0000-0000-0000A9200000}"/>
    <cellStyle name="SAPBEXexcCritical4 11 2 6" xfId="18764" xr:uid="{00000000-0005-0000-0000-0000AA200000}"/>
    <cellStyle name="SAPBEXexcCritical4 11 2 6 2" xfId="33712" xr:uid="{00000000-0005-0000-0000-0000AB200000}"/>
    <cellStyle name="SAPBEXexcCritical4 11 2 7" xfId="21055" xr:uid="{00000000-0005-0000-0000-0000AC200000}"/>
    <cellStyle name="SAPBEXexcCritical4 11 2 7 2" xfId="35981" xr:uid="{00000000-0005-0000-0000-0000AD200000}"/>
    <cellStyle name="SAPBEXexcCritical4 11 2 8" xfId="6211" xr:uid="{00000000-0005-0000-0000-0000AE200000}"/>
    <cellStyle name="SAPBEXexcCritical4 11 3" xfId="4711" xr:uid="{00000000-0005-0000-0000-0000AF200000}"/>
    <cellStyle name="SAPBEXexcCritical4 11 3 2" xfId="9866" xr:uid="{00000000-0005-0000-0000-0000B0200000}"/>
    <cellStyle name="SAPBEXexcCritical4 11 3 2 2" xfId="25857" xr:uid="{00000000-0005-0000-0000-0000B1200000}"/>
    <cellStyle name="SAPBEXexcCritical4 11 3 3" xfId="12684" xr:uid="{00000000-0005-0000-0000-0000B2200000}"/>
    <cellStyle name="SAPBEXexcCritical4 11 3 3 2" xfId="28528" xr:uid="{00000000-0005-0000-0000-0000B3200000}"/>
    <cellStyle name="SAPBEXexcCritical4 11 3 4" xfId="12024" xr:uid="{00000000-0005-0000-0000-0000B4200000}"/>
    <cellStyle name="SAPBEXexcCritical4 11 3 4 2" xfId="27868" xr:uid="{00000000-0005-0000-0000-0000B5200000}"/>
    <cellStyle name="SAPBEXexcCritical4 11 3 5" xfId="18007" xr:uid="{00000000-0005-0000-0000-0000B6200000}"/>
    <cellStyle name="SAPBEXexcCritical4 11 3 5 2" xfId="33123" xr:uid="{00000000-0005-0000-0000-0000B7200000}"/>
    <cellStyle name="SAPBEXexcCritical4 11 3 6" xfId="20615" xr:uid="{00000000-0005-0000-0000-0000B8200000}"/>
    <cellStyle name="SAPBEXexcCritical4 11 3 6 2" xfId="35552" xr:uid="{00000000-0005-0000-0000-0000B9200000}"/>
    <cellStyle name="SAPBEXexcCritical4 11 3 7" xfId="21831" xr:uid="{00000000-0005-0000-0000-0000BA200000}"/>
    <cellStyle name="SAPBEXexcCritical4 11 3 7 2" xfId="36750" xr:uid="{00000000-0005-0000-0000-0000BB200000}"/>
    <cellStyle name="SAPBEXexcCritical4 11 4" xfId="7080" xr:uid="{00000000-0005-0000-0000-0000BC200000}"/>
    <cellStyle name="SAPBEXexcCritical4 11 4 2" xfId="37841" xr:uid="{00000000-0005-0000-0000-0000BD200000}"/>
    <cellStyle name="SAPBEXexcCritical4 11 5" xfId="6527" xr:uid="{00000000-0005-0000-0000-0000BE200000}"/>
    <cellStyle name="SAPBEXexcCritical4 11 6" xfId="13434" xr:uid="{00000000-0005-0000-0000-0000BF200000}"/>
    <cellStyle name="SAPBEXexcCritical4 11 7" xfId="14178" xr:uid="{00000000-0005-0000-0000-0000C0200000}"/>
    <cellStyle name="SAPBEXexcCritical4 11 8" xfId="14151" xr:uid="{00000000-0005-0000-0000-0000C1200000}"/>
    <cellStyle name="SAPBEXexcCritical4 11 9" xfId="10581" xr:uid="{00000000-0005-0000-0000-0000C2200000}"/>
    <cellStyle name="SAPBEXexcCritical4 12" xfId="2803" xr:uid="{00000000-0005-0000-0000-0000C3200000}"/>
    <cellStyle name="SAPBEXexcCritical4 12 2" xfId="4710" xr:uid="{00000000-0005-0000-0000-0000C4200000}"/>
    <cellStyle name="SAPBEXexcCritical4 12 2 2" xfId="9865" xr:uid="{00000000-0005-0000-0000-0000C5200000}"/>
    <cellStyle name="SAPBEXexcCritical4 12 2 2 2" xfId="25856" xr:uid="{00000000-0005-0000-0000-0000C6200000}"/>
    <cellStyle name="SAPBEXexcCritical4 12 2 3" xfId="12683" xr:uid="{00000000-0005-0000-0000-0000C7200000}"/>
    <cellStyle name="SAPBEXexcCritical4 12 2 3 2" xfId="28527" xr:uid="{00000000-0005-0000-0000-0000C8200000}"/>
    <cellStyle name="SAPBEXexcCritical4 12 2 4" xfId="15458" xr:uid="{00000000-0005-0000-0000-0000C9200000}"/>
    <cellStyle name="SAPBEXexcCritical4 12 2 4 2" xfId="30826" xr:uid="{00000000-0005-0000-0000-0000CA200000}"/>
    <cellStyle name="SAPBEXexcCritical4 12 2 5" xfId="18006" xr:uid="{00000000-0005-0000-0000-0000CB200000}"/>
    <cellStyle name="SAPBEXexcCritical4 12 2 5 2" xfId="33122" xr:uid="{00000000-0005-0000-0000-0000CC200000}"/>
    <cellStyle name="SAPBEXexcCritical4 12 2 6" xfId="20614" xr:uid="{00000000-0005-0000-0000-0000CD200000}"/>
    <cellStyle name="SAPBEXexcCritical4 12 2 6 2" xfId="35551" xr:uid="{00000000-0005-0000-0000-0000CE200000}"/>
    <cellStyle name="SAPBEXexcCritical4 12 2 7" xfId="21360" xr:uid="{00000000-0005-0000-0000-0000CF200000}"/>
    <cellStyle name="SAPBEXexcCritical4 12 2 7 2" xfId="36286" xr:uid="{00000000-0005-0000-0000-0000D0200000}"/>
    <cellStyle name="SAPBEXexcCritical4 12 3" xfId="7975" xr:uid="{00000000-0005-0000-0000-0000D1200000}"/>
    <cellStyle name="SAPBEXexcCritical4 12 3 2" xfId="24004" xr:uid="{00000000-0005-0000-0000-0000D2200000}"/>
    <cellStyle name="SAPBEXexcCritical4 12 4" xfId="10802" xr:uid="{00000000-0005-0000-0000-0000D3200000}"/>
    <cellStyle name="SAPBEXexcCritical4 12 4 2" xfId="26669" xr:uid="{00000000-0005-0000-0000-0000D4200000}"/>
    <cellStyle name="SAPBEXexcCritical4 12 5" xfId="13174" xr:uid="{00000000-0005-0000-0000-0000D5200000}"/>
    <cellStyle name="SAPBEXexcCritical4 12 5 2" xfId="28954" xr:uid="{00000000-0005-0000-0000-0000D6200000}"/>
    <cellStyle name="SAPBEXexcCritical4 12 6" xfId="16154" xr:uid="{00000000-0005-0000-0000-0000D7200000}"/>
    <cellStyle name="SAPBEXexcCritical4 12 6 2" xfId="31292" xr:uid="{00000000-0005-0000-0000-0000D8200000}"/>
    <cellStyle name="SAPBEXexcCritical4 12 7" xfId="18765" xr:uid="{00000000-0005-0000-0000-0000D9200000}"/>
    <cellStyle name="SAPBEXexcCritical4 12 7 2" xfId="33713" xr:uid="{00000000-0005-0000-0000-0000DA200000}"/>
    <cellStyle name="SAPBEXexcCritical4 13" xfId="2804" xr:uid="{00000000-0005-0000-0000-0000DB200000}"/>
    <cellStyle name="SAPBEXexcCritical4 13 2" xfId="4709" xr:uid="{00000000-0005-0000-0000-0000DC200000}"/>
    <cellStyle name="SAPBEXexcCritical4 13 2 2" xfId="9864" xr:uid="{00000000-0005-0000-0000-0000DD200000}"/>
    <cellStyle name="SAPBEXexcCritical4 13 2 2 2" xfId="25855" xr:uid="{00000000-0005-0000-0000-0000DE200000}"/>
    <cellStyle name="SAPBEXexcCritical4 13 2 3" xfId="12682" xr:uid="{00000000-0005-0000-0000-0000DF200000}"/>
    <cellStyle name="SAPBEXexcCritical4 13 2 3 2" xfId="28526" xr:uid="{00000000-0005-0000-0000-0000E0200000}"/>
    <cellStyle name="SAPBEXexcCritical4 13 2 4" xfId="14797" xr:uid="{00000000-0005-0000-0000-0000E1200000}"/>
    <cellStyle name="SAPBEXexcCritical4 13 2 4 2" xfId="30250" xr:uid="{00000000-0005-0000-0000-0000E2200000}"/>
    <cellStyle name="SAPBEXexcCritical4 13 2 5" xfId="18005" xr:uid="{00000000-0005-0000-0000-0000E3200000}"/>
    <cellStyle name="SAPBEXexcCritical4 13 2 5 2" xfId="33121" xr:uid="{00000000-0005-0000-0000-0000E4200000}"/>
    <cellStyle name="SAPBEXexcCritical4 13 2 6" xfId="20613" xr:uid="{00000000-0005-0000-0000-0000E5200000}"/>
    <cellStyle name="SAPBEXexcCritical4 13 2 6 2" xfId="35550" xr:uid="{00000000-0005-0000-0000-0000E6200000}"/>
    <cellStyle name="SAPBEXexcCritical4 13 2 7" xfId="15888" xr:uid="{00000000-0005-0000-0000-0000E7200000}"/>
    <cellStyle name="SAPBEXexcCritical4 13 2 7 2" xfId="31099" xr:uid="{00000000-0005-0000-0000-0000E8200000}"/>
    <cellStyle name="SAPBEXexcCritical4 13 3" xfId="7976" xr:uid="{00000000-0005-0000-0000-0000E9200000}"/>
    <cellStyle name="SAPBEXexcCritical4 13 3 2" xfId="24005" xr:uid="{00000000-0005-0000-0000-0000EA200000}"/>
    <cellStyle name="SAPBEXexcCritical4 13 4" xfId="10803" xr:uid="{00000000-0005-0000-0000-0000EB200000}"/>
    <cellStyle name="SAPBEXexcCritical4 13 4 2" xfId="26670" xr:uid="{00000000-0005-0000-0000-0000EC200000}"/>
    <cellStyle name="SAPBEXexcCritical4 13 5" xfId="15136" xr:uid="{00000000-0005-0000-0000-0000ED200000}"/>
    <cellStyle name="SAPBEXexcCritical4 13 5 2" xfId="30558" xr:uid="{00000000-0005-0000-0000-0000EE200000}"/>
    <cellStyle name="SAPBEXexcCritical4 13 6" xfId="16155" xr:uid="{00000000-0005-0000-0000-0000EF200000}"/>
    <cellStyle name="SAPBEXexcCritical4 13 6 2" xfId="31293" xr:uid="{00000000-0005-0000-0000-0000F0200000}"/>
    <cellStyle name="SAPBEXexcCritical4 13 7" xfId="18766" xr:uid="{00000000-0005-0000-0000-0000F1200000}"/>
    <cellStyle name="SAPBEXexcCritical4 13 7 2" xfId="33714" xr:uid="{00000000-0005-0000-0000-0000F2200000}"/>
    <cellStyle name="SAPBEXexcCritical4 14" xfId="2805" xr:uid="{00000000-0005-0000-0000-0000F3200000}"/>
    <cellStyle name="SAPBEXexcCritical4 14 2" xfId="4708" xr:uid="{00000000-0005-0000-0000-0000F4200000}"/>
    <cellStyle name="SAPBEXexcCritical4 14 2 2" xfId="9863" xr:uid="{00000000-0005-0000-0000-0000F5200000}"/>
    <cellStyle name="SAPBEXexcCritical4 14 2 2 2" xfId="25854" xr:uid="{00000000-0005-0000-0000-0000F6200000}"/>
    <cellStyle name="SAPBEXexcCritical4 14 2 3" xfId="12681" xr:uid="{00000000-0005-0000-0000-0000F7200000}"/>
    <cellStyle name="SAPBEXexcCritical4 14 2 3 2" xfId="28525" xr:uid="{00000000-0005-0000-0000-0000F8200000}"/>
    <cellStyle name="SAPBEXexcCritical4 14 2 4" xfId="14104" xr:uid="{00000000-0005-0000-0000-0000F9200000}"/>
    <cellStyle name="SAPBEXexcCritical4 14 2 4 2" xfId="29685" xr:uid="{00000000-0005-0000-0000-0000FA200000}"/>
    <cellStyle name="SAPBEXexcCritical4 14 2 5" xfId="18004" xr:uid="{00000000-0005-0000-0000-0000FB200000}"/>
    <cellStyle name="SAPBEXexcCritical4 14 2 5 2" xfId="33120" xr:uid="{00000000-0005-0000-0000-0000FC200000}"/>
    <cellStyle name="SAPBEXexcCritical4 14 2 6" xfId="20612" xr:uid="{00000000-0005-0000-0000-0000FD200000}"/>
    <cellStyle name="SAPBEXexcCritical4 14 2 6 2" xfId="35549" xr:uid="{00000000-0005-0000-0000-0000FE200000}"/>
    <cellStyle name="SAPBEXexcCritical4 14 2 7" xfId="21833" xr:uid="{00000000-0005-0000-0000-0000FF200000}"/>
    <cellStyle name="SAPBEXexcCritical4 14 2 7 2" xfId="36752" xr:uid="{00000000-0005-0000-0000-000000210000}"/>
    <cellStyle name="SAPBEXexcCritical4 14 3" xfId="7977" xr:uid="{00000000-0005-0000-0000-000001210000}"/>
    <cellStyle name="SAPBEXexcCritical4 14 3 2" xfId="24006" xr:uid="{00000000-0005-0000-0000-000002210000}"/>
    <cellStyle name="SAPBEXexcCritical4 14 4" xfId="10804" xr:uid="{00000000-0005-0000-0000-000003210000}"/>
    <cellStyle name="SAPBEXexcCritical4 14 4 2" xfId="26671" xr:uid="{00000000-0005-0000-0000-000004210000}"/>
    <cellStyle name="SAPBEXexcCritical4 14 5" xfId="13026" xr:uid="{00000000-0005-0000-0000-000005210000}"/>
    <cellStyle name="SAPBEXexcCritical4 14 5 2" xfId="28825" xr:uid="{00000000-0005-0000-0000-000006210000}"/>
    <cellStyle name="SAPBEXexcCritical4 14 6" xfId="16156" xr:uid="{00000000-0005-0000-0000-000007210000}"/>
    <cellStyle name="SAPBEXexcCritical4 14 6 2" xfId="31294" xr:uid="{00000000-0005-0000-0000-000008210000}"/>
    <cellStyle name="SAPBEXexcCritical4 14 7" xfId="18767" xr:uid="{00000000-0005-0000-0000-000009210000}"/>
    <cellStyle name="SAPBEXexcCritical4 14 7 2" xfId="33715" xr:uid="{00000000-0005-0000-0000-00000A210000}"/>
    <cellStyle name="SAPBEXexcCritical4 15" xfId="2806" xr:uid="{00000000-0005-0000-0000-00000B210000}"/>
    <cellStyle name="SAPBEXexcCritical4 15 2" xfId="4707" xr:uid="{00000000-0005-0000-0000-00000C210000}"/>
    <cellStyle name="SAPBEXexcCritical4 15 2 2" xfId="9862" xr:uid="{00000000-0005-0000-0000-00000D210000}"/>
    <cellStyle name="SAPBEXexcCritical4 15 2 2 2" xfId="25853" xr:uid="{00000000-0005-0000-0000-00000E210000}"/>
    <cellStyle name="SAPBEXexcCritical4 15 2 3" xfId="12680" xr:uid="{00000000-0005-0000-0000-00000F210000}"/>
    <cellStyle name="SAPBEXexcCritical4 15 2 3 2" xfId="28524" xr:uid="{00000000-0005-0000-0000-000010210000}"/>
    <cellStyle name="SAPBEXexcCritical4 15 2 4" xfId="14798" xr:uid="{00000000-0005-0000-0000-000011210000}"/>
    <cellStyle name="SAPBEXexcCritical4 15 2 4 2" xfId="30251" xr:uid="{00000000-0005-0000-0000-000012210000}"/>
    <cellStyle name="SAPBEXexcCritical4 15 2 5" xfId="18003" xr:uid="{00000000-0005-0000-0000-000013210000}"/>
    <cellStyle name="SAPBEXexcCritical4 15 2 5 2" xfId="33119" xr:uid="{00000000-0005-0000-0000-000014210000}"/>
    <cellStyle name="SAPBEXexcCritical4 15 2 6" xfId="20611" xr:uid="{00000000-0005-0000-0000-000015210000}"/>
    <cellStyle name="SAPBEXexcCritical4 15 2 6 2" xfId="35548" xr:uid="{00000000-0005-0000-0000-000016210000}"/>
    <cellStyle name="SAPBEXexcCritical4 15 2 7" xfId="21358" xr:uid="{00000000-0005-0000-0000-000017210000}"/>
    <cellStyle name="SAPBEXexcCritical4 15 2 7 2" xfId="36284" xr:uid="{00000000-0005-0000-0000-000018210000}"/>
    <cellStyle name="SAPBEXexcCritical4 15 3" xfId="7978" xr:uid="{00000000-0005-0000-0000-000019210000}"/>
    <cellStyle name="SAPBEXexcCritical4 15 3 2" xfId="24007" xr:uid="{00000000-0005-0000-0000-00001A210000}"/>
    <cellStyle name="SAPBEXexcCritical4 15 4" xfId="10805" xr:uid="{00000000-0005-0000-0000-00001B210000}"/>
    <cellStyle name="SAPBEXexcCritical4 15 4 2" xfId="26672" xr:uid="{00000000-0005-0000-0000-00001C210000}"/>
    <cellStyle name="SAPBEXexcCritical4 15 5" xfId="13171" xr:uid="{00000000-0005-0000-0000-00001D210000}"/>
    <cellStyle name="SAPBEXexcCritical4 15 5 2" xfId="28951" xr:uid="{00000000-0005-0000-0000-00001E210000}"/>
    <cellStyle name="SAPBEXexcCritical4 15 6" xfId="16157" xr:uid="{00000000-0005-0000-0000-00001F210000}"/>
    <cellStyle name="SAPBEXexcCritical4 15 6 2" xfId="31295" xr:uid="{00000000-0005-0000-0000-000020210000}"/>
    <cellStyle name="SAPBEXexcCritical4 15 7" xfId="18768" xr:uid="{00000000-0005-0000-0000-000021210000}"/>
    <cellStyle name="SAPBEXexcCritical4 15 7 2" xfId="33716" xr:uid="{00000000-0005-0000-0000-000022210000}"/>
    <cellStyle name="SAPBEXexcCritical4 16" xfId="2807" xr:uid="{00000000-0005-0000-0000-000023210000}"/>
    <cellStyle name="SAPBEXexcCritical4 16 2" xfId="4706" xr:uid="{00000000-0005-0000-0000-000024210000}"/>
    <cellStyle name="SAPBEXexcCritical4 16 2 2" xfId="9861" xr:uid="{00000000-0005-0000-0000-000025210000}"/>
    <cellStyle name="SAPBEXexcCritical4 16 2 2 2" xfId="25852" xr:uid="{00000000-0005-0000-0000-000026210000}"/>
    <cellStyle name="SAPBEXexcCritical4 16 2 3" xfId="12679" xr:uid="{00000000-0005-0000-0000-000027210000}"/>
    <cellStyle name="SAPBEXexcCritical4 16 2 3 2" xfId="28523" xr:uid="{00000000-0005-0000-0000-000028210000}"/>
    <cellStyle name="SAPBEXexcCritical4 16 2 4" xfId="15223" xr:uid="{00000000-0005-0000-0000-000029210000}"/>
    <cellStyle name="SAPBEXexcCritical4 16 2 4 2" xfId="30636" xr:uid="{00000000-0005-0000-0000-00002A210000}"/>
    <cellStyle name="SAPBEXexcCritical4 16 2 5" xfId="18002" xr:uid="{00000000-0005-0000-0000-00002B210000}"/>
    <cellStyle name="SAPBEXexcCritical4 16 2 5 2" xfId="33118" xr:uid="{00000000-0005-0000-0000-00002C210000}"/>
    <cellStyle name="SAPBEXexcCritical4 16 2 6" xfId="20610" xr:uid="{00000000-0005-0000-0000-00002D210000}"/>
    <cellStyle name="SAPBEXexcCritical4 16 2 6 2" xfId="35547" xr:uid="{00000000-0005-0000-0000-00002E210000}"/>
    <cellStyle name="SAPBEXexcCritical4 16 2 7" xfId="21834" xr:uid="{00000000-0005-0000-0000-00002F210000}"/>
    <cellStyle name="SAPBEXexcCritical4 16 2 7 2" xfId="36753" xr:uid="{00000000-0005-0000-0000-000030210000}"/>
    <cellStyle name="SAPBEXexcCritical4 16 3" xfId="7979" xr:uid="{00000000-0005-0000-0000-000031210000}"/>
    <cellStyle name="SAPBEXexcCritical4 16 3 2" xfId="24008" xr:uid="{00000000-0005-0000-0000-000032210000}"/>
    <cellStyle name="SAPBEXexcCritical4 16 4" xfId="10806" xr:uid="{00000000-0005-0000-0000-000033210000}"/>
    <cellStyle name="SAPBEXexcCritical4 16 4 2" xfId="26673" xr:uid="{00000000-0005-0000-0000-000034210000}"/>
    <cellStyle name="SAPBEXexcCritical4 16 5" xfId="15352" xr:uid="{00000000-0005-0000-0000-000035210000}"/>
    <cellStyle name="SAPBEXexcCritical4 16 5 2" xfId="30761" xr:uid="{00000000-0005-0000-0000-000036210000}"/>
    <cellStyle name="SAPBEXexcCritical4 16 6" xfId="16158" xr:uid="{00000000-0005-0000-0000-000037210000}"/>
    <cellStyle name="SAPBEXexcCritical4 16 6 2" xfId="31296" xr:uid="{00000000-0005-0000-0000-000038210000}"/>
    <cellStyle name="SAPBEXexcCritical4 16 7" xfId="18769" xr:uid="{00000000-0005-0000-0000-000039210000}"/>
    <cellStyle name="SAPBEXexcCritical4 16 7 2" xfId="33717" xr:uid="{00000000-0005-0000-0000-00003A210000}"/>
    <cellStyle name="SAPBEXexcCritical4 17" xfId="2808" xr:uid="{00000000-0005-0000-0000-00003B210000}"/>
    <cellStyle name="SAPBEXexcCritical4 17 2" xfId="4705" xr:uid="{00000000-0005-0000-0000-00003C210000}"/>
    <cellStyle name="SAPBEXexcCritical4 17 2 2" xfId="9860" xr:uid="{00000000-0005-0000-0000-00003D210000}"/>
    <cellStyle name="SAPBEXexcCritical4 17 2 2 2" xfId="25851" xr:uid="{00000000-0005-0000-0000-00003E210000}"/>
    <cellStyle name="SAPBEXexcCritical4 17 2 3" xfId="12678" xr:uid="{00000000-0005-0000-0000-00003F210000}"/>
    <cellStyle name="SAPBEXexcCritical4 17 2 3 2" xfId="28522" xr:uid="{00000000-0005-0000-0000-000040210000}"/>
    <cellStyle name="SAPBEXexcCritical4 17 2 4" xfId="14103" xr:uid="{00000000-0005-0000-0000-000041210000}"/>
    <cellStyle name="SAPBEXexcCritical4 17 2 4 2" xfId="29684" xr:uid="{00000000-0005-0000-0000-000042210000}"/>
    <cellStyle name="SAPBEXexcCritical4 17 2 5" xfId="18001" xr:uid="{00000000-0005-0000-0000-000043210000}"/>
    <cellStyle name="SAPBEXexcCritical4 17 2 5 2" xfId="33117" xr:uid="{00000000-0005-0000-0000-000044210000}"/>
    <cellStyle name="SAPBEXexcCritical4 17 2 6" xfId="20609" xr:uid="{00000000-0005-0000-0000-000045210000}"/>
    <cellStyle name="SAPBEXexcCritical4 17 2 6 2" xfId="35546" xr:uid="{00000000-0005-0000-0000-000046210000}"/>
    <cellStyle name="SAPBEXexcCritical4 17 2 7" xfId="21357" xr:uid="{00000000-0005-0000-0000-000047210000}"/>
    <cellStyle name="SAPBEXexcCritical4 17 2 7 2" xfId="36283" xr:uid="{00000000-0005-0000-0000-000048210000}"/>
    <cellStyle name="SAPBEXexcCritical4 17 3" xfId="7980" xr:uid="{00000000-0005-0000-0000-000049210000}"/>
    <cellStyle name="SAPBEXexcCritical4 17 3 2" xfId="24009" xr:uid="{00000000-0005-0000-0000-00004A210000}"/>
    <cellStyle name="SAPBEXexcCritical4 17 4" xfId="10807" xr:uid="{00000000-0005-0000-0000-00004B210000}"/>
    <cellStyle name="SAPBEXexcCritical4 17 4 2" xfId="26674" xr:uid="{00000000-0005-0000-0000-00004C210000}"/>
    <cellStyle name="SAPBEXexcCritical4 17 5" xfId="13172" xr:uid="{00000000-0005-0000-0000-00004D210000}"/>
    <cellStyle name="SAPBEXexcCritical4 17 5 2" xfId="28952" xr:uid="{00000000-0005-0000-0000-00004E210000}"/>
    <cellStyle name="SAPBEXexcCritical4 17 6" xfId="16159" xr:uid="{00000000-0005-0000-0000-00004F210000}"/>
    <cellStyle name="SAPBEXexcCritical4 17 6 2" xfId="31297" xr:uid="{00000000-0005-0000-0000-000050210000}"/>
    <cellStyle name="SAPBEXexcCritical4 17 7" xfId="18770" xr:uid="{00000000-0005-0000-0000-000051210000}"/>
    <cellStyle name="SAPBEXexcCritical4 17 7 2" xfId="33718" xr:uid="{00000000-0005-0000-0000-000052210000}"/>
    <cellStyle name="SAPBEXexcCritical4 18" xfId="4907" xr:uid="{00000000-0005-0000-0000-000053210000}"/>
    <cellStyle name="SAPBEXexcCritical4 18 2" xfId="10062" xr:uid="{00000000-0005-0000-0000-000054210000}"/>
    <cellStyle name="SAPBEXexcCritical4 18 2 2" xfId="26044" xr:uid="{00000000-0005-0000-0000-000055210000}"/>
    <cellStyle name="SAPBEXexcCritical4 18 3" xfId="12880" xr:uid="{00000000-0005-0000-0000-000056210000}"/>
    <cellStyle name="SAPBEXexcCritical4 18 3 2" xfId="28721" xr:uid="{00000000-0005-0000-0000-000057210000}"/>
    <cellStyle name="SAPBEXexcCritical4 18 4" xfId="15170" xr:uid="{00000000-0005-0000-0000-000058210000}"/>
    <cellStyle name="SAPBEXexcCritical4 18 4 2" xfId="30586" xr:uid="{00000000-0005-0000-0000-000059210000}"/>
    <cellStyle name="SAPBEXexcCritical4 18 5" xfId="18201" xr:uid="{00000000-0005-0000-0000-00005A210000}"/>
    <cellStyle name="SAPBEXexcCritical4 18 5 2" xfId="33307" xr:uid="{00000000-0005-0000-0000-00005B210000}"/>
    <cellStyle name="SAPBEXexcCritical4 18 6" xfId="20808" xr:uid="{00000000-0005-0000-0000-00005C210000}"/>
    <cellStyle name="SAPBEXexcCritical4 18 6 2" xfId="35741" xr:uid="{00000000-0005-0000-0000-00005D210000}"/>
    <cellStyle name="SAPBEXexcCritical4 18 7" xfId="20955" xr:uid="{00000000-0005-0000-0000-00005E210000}"/>
    <cellStyle name="SAPBEXexcCritical4 18 7 2" xfId="35881" xr:uid="{00000000-0005-0000-0000-00005F210000}"/>
    <cellStyle name="SAPBEXexcCritical4 19" xfId="6010" xr:uid="{00000000-0005-0000-0000-000060210000}"/>
    <cellStyle name="SAPBEXexcCritical4 19 2" xfId="22976" xr:uid="{00000000-0005-0000-0000-000061210000}"/>
    <cellStyle name="SAPBEXexcCritical4 2" xfId="652" xr:uid="{00000000-0005-0000-0000-000062210000}"/>
    <cellStyle name="SAPBEXexcCritical4 2 10" xfId="10642" xr:uid="{00000000-0005-0000-0000-000063210000}"/>
    <cellStyle name="SAPBEXexcCritical4 2 11" xfId="10652" xr:uid="{00000000-0005-0000-0000-000064210000}"/>
    <cellStyle name="SAPBEXexcCritical4 2 12" xfId="10281" xr:uid="{00000000-0005-0000-0000-000065210000}"/>
    <cellStyle name="SAPBEXexcCritical4 2 13" xfId="22346" xr:uid="{00000000-0005-0000-0000-000066210000}"/>
    <cellStyle name="SAPBEXexcCritical4 2 14" xfId="37963" xr:uid="{00000000-0005-0000-0000-000067210000}"/>
    <cellStyle name="SAPBEXexcCritical4 2 2" xfId="653" xr:uid="{00000000-0005-0000-0000-000068210000}"/>
    <cellStyle name="SAPBEXexcCritical4 2 2 10" xfId="5004" xr:uid="{00000000-0005-0000-0000-000069210000}"/>
    <cellStyle name="SAPBEXexcCritical4 2 2 11" xfId="37964" xr:uid="{00000000-0005-0000-0000-00006A210000}"/>
    <cellStyle name="SAPBEXexcCritical4 2 2 2" xfId="2810" xr:uid="{00000000-0005-0000-0000-00006B210000}"/>
    <cellStyle name="SAPBEXexcCritical4 2 2 2 2" xfId="7982" xr:uid="{00000000-0005-0000-0000-00006C210000}"/>
    <cellStyle name="SAPBEXexcCritical4 2 2 2 2 2" xfId="24011" xr:uid="{00000000-0005-0000-0000-00006D210000}"/>
    <cellStyle name="SAPBEXexcCritical4 2 2 2 3" xfId="10809" xr:uid="{00000000-0005-0000-0000-00006E210000}"/>
    <cellStyle name="SAPBEXexcCritical4 2 2 2 3 2" xfId="26676" xr:uid="{00000000-0005-0000-0000-00006F210000}"/>
    <cellStyle name="SAPBEXexcCritical4 2 2 2 4" xfId="14277" xr:uid="{00000000-0005-0000-0000-000070210000}"/>
    <cellStyle name="SAPBEXexcCritical4 2 2 2 4 2" xfId="29800" xr:uid="{00000000-0005-0000-0000-000071210000}"/>
    <cellStyle name="SAPBEXexcCritical4 2 2 2 5" xfId="16161" xr:uid="{00000000-0005-0000-0000-000072210000}"/>
    <cellStyle name="SAPBEXexcCritical4 2 2 2 5 2" xfId="31299" xr:uid="{00000000-0005-0000-0000-000073210000}"/>
    <cellStyle name="SAPBEXexcCritical4 2 2 2 6" xfId="18772" xr:uid="{00000000-0005-0000-0000-000074210000}"/>
    <cellStyle name="SAPBEXexcCritical4 2 2 2 6 2" xfId="33720" xr:uid="{00000000-0005-0000-0000-000075210000}"/>
    <cellStyle name="SAPBEXexcCritical4 2 2 2 7" xfId="21057" xr:uid="{00000000-0005-0000-0000-000076210000}"/>
    <cellStyle name="SAPBEXexcCritical4 2 2 2 7 2" xfId="35983" xr:uid="{00000000-0005-0000-0000-000077210000}"/>
    <cellStyle name="SAPBEXexcCritical4 2 2 2 8" xfId="6213" xr:uid="{00000000-0005-0000-0000-000078210000}"/>
    <cellStyle name="SAPBEXexcCritical4 2 2 3" xfId="4703" xr:uid="{00000000-0005-0000-0000-000079210000}"/>
    <cellStyle name="SAPBEXexcCritical4 2 2 3 2" xfId="9858" xr:uid="{00000000-0005-0000-0000-00007A210000}"/>
    <cellStyle name="SAPBEXexcCritical4 2 2 3 2 2" xfId="25849" xr:uid="{00000000-0005-0000-0000-00007B210000}"/>
    <cellStyle name="SAPBEXexcCritical4 2 2 3 3" xfId="12676" xr:uid="{00000000-0005-0000-0000-00007C210000}"/>
    <cellStyle name="SAPBEXexcCritical4 2 2 3 3 2" xfId="28520" xr:uid="{00000000-0005-0000-0000-00007D210000}"/>
    <cellStyle name="SAPBEXexcCritical4 2 2 3 4" xfId="14102" xr:uid="{00000000-0005-0000-0000-00007E210000}"/>
    <cellStyle name="SAPBEXexcCritical4 2 2 3 4 2" xfId="29683" xr:uid="{00000000-0005-0000-0000-00007F210000}"/>
    <cellStyle name="SAPBEXexcCritical4 2 2 3 5" xfId="17999" xr:uid="{00000000-0005-0000-0000-000080210000}"/>
    <cellStyle name="SAPBEXexcCritical4 2 2 3 5 2" xfId="33115" xr:uid="{00000000-0005-0000-0000-000081210000}"/>
    <cellStyle name="SAPBEXexcCritical4 2 2 3 6" xfId="20607" xr:uid="{00000000-0005-0000-0000-000082210000}"/>
    <cellStyle name="SAPBEXexcCritical4 2 2 3 6 2" xfId="35544" xr:uid="{00000000-0005-0000-0000-000083210000}"/>
    <cellStyle name="SAPBEXexcCritical4 2 2 3 7" xfId="21835" xr:uid="{00000000-0005-0000-0000-000084210000}"/>
    <cellStyle name="SAPBEXexcCritical4 2 2 3 7 2" xfId="36754" xr:uid="{00000000-0005-0000-0000-000085210000}"/>
    <cellStyle name="SAPBEXexcCritical4 2 2 4" xfId="5602" xr:uid="{00000000-0005-0000-0000-000086210000}"/>
    <cellStyle name="SAPBEXexcCritical4 2 2 4 2" xfId="22741" xr:uid="{00000000-0005-0000-0000-000087210000}"/>
    <cellStyle name="SAPBEXexcCritical4 2 2 5" xfId="5745" xr:uid="{00000000-0005-0000-0000-000088210000}"/>
    <cellStyle name="SAPBEXexcCritical4 2 2 5 2" xfId="22790" xr:uid="{00000000-0005-0000-0000-000089210000}"/>
    <cellStyle name="SAPBEXexcCritical4 2 2 6" xfId="13320" xr:uid="{00000000-0005-0000-0000-00008A210000}"/>
    <cellStyle name="SAPBEXexcCritical4 2 2 6 2" xfId="29042" xr:uid="{00000000-0005-0000-0000-00008B210000}"/>
    <cellStyle name="SAPBEXexcCritical4 2 2 7" xfId="5818" xr:uid="{00000000-0005-0000-0000-00008C210000}"/>
    <cellStyle name="SAPBEXexcCritical4 2 2 7 2" xfId="22843" xr:uid="{00000000-0005-0000-0000-00008D210000}"/>
    <cellStyle name="SAPBEXexcCritical4 2 2 8" xfId="15921" xr:uid="{00000000-0005-0000-0000-00008E210000}"/>
    <cellStyle name="SAPBEXexcCritical4 2 2 8 2" xfId="31113" xr:uid="{00000000-0005-0000-0000-00008F210000}"/>
    <cellStyle name="SAPBEXexcCritical4 2 2 9" xfId="18546" xr:uid="{00000000-0005-0000-0000-000090210000}"/>
    <cellStyle name="SAPBEXexcCritical4 2 2 9 2" xfId="33534" xr:uid="{00000000-0005-0000-0000-000091210000}"/>
    <cellStyle name="SAPBEXexcCritical4 2 3" xfId="1799" xr:uid="{00000000-0005-0000-0000-000092210000}"/>
    <cellStyle name="SAPBEXexcCritical4 2 3 2" xfId="7081" xr:uid="{00000000-0005-0000-0000-000093210000}"/>
    <cellStyle name="SAPBEXexcCritical4 2 3 2 2" xfId="37842" xr:uid="{00000000-0005-0000-0000-000094210000}"/>
    <cellStyle name="SAPBEXexcCritical4 2 3 3" xfId="6526" xr:uid="{00000000-0005-0000-0000-000095210000}"/>
    <cellStyle name="SAPBEXexcCritical4 2 3 4" xfId="7028" xr:uid="{00000000-0005-0000-0000-000096210000}"/>
    <cellStyle name="SAPBEXexcCritical4 2 3 5" xfId="13398" xr:uid="{00000000-0005-0000-0000-000097210000}"/>
    <cellStyle name="SAPBEXexcCritical4 2 3 6" xfId="6643" xr:uid="{00000000-0005-0000-0000-000098210000}"/>
    <cellStyle name="SAPBEXexcCritical4 2 3 7" xfId="14825" xr:uid="{00000000-0005-0000-0000-000099210000}"/>
    <cellStyle name="SAPBEXexcCritical4 2 3 8" xfId="23023" xr:uid="{00000000-0005-0000-0000-00009A210000}"/>
    <cellStyle name="SAPBEXexcCritical4 2 4" xfId="1800" xr:uid="{00000000-0005-0000-0000-00009B210000}"/>
    <cellStyle name="SAPBEXexcCritical4 2 4 2" xfId="7082" xr:uid="{00000000-0005-0000-0000-00009C210000}"/>
    <cellStyle name="SAPBEXexcCritical4 2 4 2 2" xfId="37843" xr:uid="{00000000-0005-0000-0000-00009D210000}"/>
    <cellStyle name="SAPBEXexcCritical4 2 4 3" xfId="6525" xr:uid="{00000000-0005-0000-0000-00009E210000}"/>
    <cellStyle name="SAPBEXexcCritical4 2 4 4" xfId="10253" xr:uid="{00000000-0005-0000-0000-00009F210000}"/>
    <cellStyle name="SAPBEXexcCritical4 2 4 5" xfId="6580" xr:uid="{00000000-0005-0000-0000-0000A0210000}"/>
    <cellStyle name="SAPBEXexcCritical4 2 4 6" xfId="10631" xr:uid="{00000000-0005-0000-0000-0000A1210000}"/>
    <cellStyle name="SAPBEXexcCritical4 2 4 7" xfId="13230" xr:uid="{00000000-0005-0000-0000-0000A2210000}"/>
    <cellStyle name="SAPBEXexcCritical4 2 4 8" xfId="23024" xr:uid="{00000000-0005-0000-0000-0000A3210000}"/>
    <cellStyle name="SAPBEXexcCritical4 2 5" xfId="2809" xr:uid="{00000000-0005-0000-0000-0000A4210000}"/>
    <cellStyle name="SAPBEXexcCritical4 2 5 2" xfId="7981" xr:uid="{00000000-0005-0000-0000-0000A5210000}"/>
    <cellStyle name="SAPBEXexcCritical4 2 5 2 2" xfId="24010" xr:uid="{00000000-0005-0000-0000-0000A6210000}"/>
    <cellStyle name="SAPBEXexcCritical4 2 5 3" xfId="10808" xr:uid="{00000000-0005-0000-0000-0000A7210000}"/>
    <cellStyle name="SAPBEXexcCritical4 2 5 3 2" xfId="26675" xr:uid="{00000000-0005-0000-0000-0000A8210000}"/>
    <cellStyle name="SAPBEXexcCritical4 2 5 4" xfId="15351" xr:uid="{00000000-0005-0000-0000-0000A9210000}"/>
    <cellStyle name="SAPBEXexcCritical4 2 5 4 2" xfId="30760" xr:uid="{00000000-0005-0000-0000-0000AA210000}"/>
    <cellStyle name="SAPBEXexcCritical4 2 5 5" xfId="16160" xr:uid="{00000000-0005-0000-0000-0000AB210000}"/>
    <cellStyle name="SAPBEXexcCritical4 2 5 5 2" xfId="31298" xr:uid="{00000000-0005-0000-0000-0000AC210000}"/>
    <cellStyle name="SAPBEXexcCritical4 2 5 6" xfId="18771" xr:uid="{00000000-0005-0000-0000-0000AD210000}"/>
    <cellStyle name="SAPBEXexcCritical4 2 5 6 2" xfId="33719" xr:uid="{00000000-0005-0000-0000-0000AE210000}"/>
    <cellStyle name="SAPBEXexcCritical4 2 5 7" xfId="21056" xr:uid="{00000000-0005-0000-0000-0000AF210000}"/>
    <cellStyle name="SAPBEXexcCritical4 2 5 7 2" xfId="35982" xr:uid="{00000000-0005-0000-0000-0000B0210000}"/>
    <cellStyle name="SAPBEXexcCritical4 2 5 8" xfId="6212" xr:uid="{00000000-0005-0000-0000-0000B1210000}"/>
    <cellStyle name="SAPBEXexcCritical4 2 6" xfId="4704" xr:uid="{00000000-0005-0000-0000-0000B2210000}"/>
    <cellStyle name="SAPBEXexcCritical4 2 6 2" xfId="9859" xr:uid="{00000000-0005-0000-0000-0000B3210000}"/>
    <cellStyle name="SAPBEXexcCritical4 2 6 2 2" xfId="25850" xr:uid="{00000000-0005-0000-0000-0000B4210000}"/>
    <cellStyle name="SAPBEXexcCritical4 2 6 3" xfId="12677" xr:uid="{00000000-0005-0000-0000-0000B5210000}"/>
    <cellStyle name="SAPBEXexcCritical4 2 6 3 2" xfId="28521" xr:uid="{00000000-0005-0000-0000-0000B6210000}"/>
    <cellStyle name="SAPBEXexcCritical4 2 6 4" xfId="14799" xr:uid="{00000000-0005-0000-0000-0000B7210000}"/>
    <cellStyle name="SAPBEXexcCritical4 2 6 4 2" xfId="30252" xr:uid="{00000000-0005-0000-0000-0000B8210000}"/>
    <cellStyle name="SAPBEXexcCritical4 2 6 5" xfId="18000" xr:uid="{00000000-0005-0000-0000-0000B9210000}"/>
    <cellStyle name="SAPBEXexcCritical4 2 6 5 2" xfId="33116" xr:uid="{00000000-0005-0000-0000-0000BA210000}"/>
    <cellStyle name="SAPBEXexcCritical4 2 6 6" xfId="20608" xr:uid="{00000000-0005-0000-0000-0000BB210000}"/>
    <cellStyle name="SAPBEXexcCritical4 2 6 6 2" xfId="35545" xr:uid="{00000000-0005-0000-0000-0000BC210000}"/>
    <cellStyle name="SAPBEXexcCritical4 2 6 7" xfId="21836" xr:uid="{00000000-0005-0000-0000-0000BD210000}"/>
    <cellStyle name="SAPBEXexcCritical4 2 6 7 2" xfId="36755" xr:uid="{00000000-0005-0000-0000-0000BE210000}"/>
    <cellStyle name="SAPBEXexcCritical4 2 7" xfId="5177" xr:uid="{00000000-0005-0000-0000-0000BF210000}"/>
    <cellStyle name="SAPBEXexcCritical4 2 7 2" xfId="37176" xr:uid="{00000000-0005-0000-0000-0000C0210000}"/>
    <cellStyle name="SAPBEXexcCritical4 2 8" xfId="6894" xr:uid="{00000000-0005-0000-0000-0000C1210000}"/>
    <cellStyle name="SAPBEXexcCritical4 2 9" xfId="13046" xr:uid="{00000000-0005-0000-0000-0000C2210000}"/>
    <cellStyle name="SAPBEXexcCritical4 2_CC - Div XRef" xfId="1801" xr:uid="{00000000-0005-0000-0000-0000C3210000}"/>
    <cellStyle name="SAPBEXexcCritical4 20" xfId="5982" xr:uid="{00000000-0005-0000-0000-0000C4210000}"/>
    <cellStyle name="SAPBEXexcCritical4 20 2" xfId="22951" xr:uid="{00000000-0005-0000-0000-0000C5210000}"/>
    <cellStyle name="SAPBEXexcCritical4 21" xfId="15161" xr:uid="{00000000-0005-0000-0000-0000C6210000}"/>
    <cellStyle name="SAPBEXexcCritical4 21 2" xfId="30579" xr:uid="{00000000-0005-0000-0000-0000C7210000}"/>
    <cellStyle name="SAPBEXexcCritical4 22" xfId="13456" xr:uid="{00000000-0005-0000-0000-0000C8210000}"/>
    <cellStyle name="SAPBEXexcCritical4 22 2" xfId="29106" xr:uid="{00000000-0005-0000-0000-0000C9210000}"/>
    <cellStyle name="SAPBEXexcCritical4 23" xfId="15395" xr:uid="{00000000-0005-0000-0000-0000CA210000}"/>
    <cellStyle name="SAPBEXexcCritical4 23 2" xfId="30786" xr:uid="{00000000-0005-0000-0000-0000CB210000}"/>
    <cellStyle name="SAPBEXexcCritical4 3" xfId="654" xr:uid="{00000000-0005-0000-0000-0000CC210000}"/>
    <cellStyle name="SAPBEXexcCritical4 3 2" xfId="655" xr:uid="{00000000-0005-0000-0000-0000CD210000}"/>
    <cellStyle name="SAPBEXexcCritical4 3 2 2" xfId="4701" xr:uid="{00000000-0005-0000-0000-0000CE210000}"/>
    <cellStyle name="SAPBEXexcCritical4 3 2 2 2" xfId="9856" xr:uid="{00000000-0005-0000-0000-0000CF210000}"/>
    <cellStyle name="SAPBEXexcCritical4 3 2 2 2 2" xfId="25847" xr:uid="{00000000-0005-0000-0000-0000D0210000}"/>
    <cellStyle name="SAPBEXexcCritical4 3 2 2 3" xfId="12674" xr:uid="{00000000-0005-0000-0000-0000D1210000}"/>
    <cellStyle name="SAPBEXexcCritical4 3 2 2 3 2" xfId="28518" xr:uid="{00000000-0005-0000-0000-0000D2210000}"/>
    <cellStyle name="SAPBEXexcCritical4 3 2 2 4" xfId="14101" xr:uid="{00000000-0005-0000-0000-0000D3210000}"/>
    <cellStyle name="SAPBEXexcCritical4 3 2 2 4 2" xfId="29682" xr:uid="{00000000-0005-0000-0000-0000D4210000}"/>
    <cellStyle name="SAPBEXexcCritical4 3 2 2 5" xfId="17997" xr:uid="{00000000-0005-0000-0000-0000D5210000}"/>
    <cellStyle name="SAPBEXexcCritical4 3 2 2 5 2" xfId="33113" xr:uid="{00000000-0005-0000-0000-0000D6210000}"/>
    <cellStyle name="SAPBEXexcCritical4 3 2 2 6" xfId="20605" xr:uid="{00000000-0005-0000-0000-0000D7210000}"/>
    <cellStyle name="SAPBEXexcCritical4 3 2 2 6 2" xfId="35542" xr:uid="{00000000-0005-0000-0000-0000D8210000}"/>
    <cellStyle name="SAPBEXexcCritical4 3 2 2 7" xfId="21355" xr:uid="{00000000-0005-0000-0000-0000D9210000}"/>
    <cellStyle name="SAPBEXexcCritical4 3 2 2 7 2" xfId="36281" xr:uid="{00000000-0005-0000-0000-0000DA210000}"/>
    <cellStyle name="SAPBEXexcCritical4 3 2 3" xfId="5600" xr:uid="{00000000-0005-0000-0000-0000DB210000}"/>
    <cellStyle name="SAPBEXexcCritical4 3 2 3 2" xfId="22739" xr:uid="{00000000-0005-0000-0000-0000DC210000}"/>
    <cellStyle name="SAPBEXexcCritical4 3 2 4" xfId="5747" xr:uid="{00000000-0005-0000-0000-0000DD210000}"/>
    <cellStyle name="SAPBEXexcCritical4 3 2 4 2" xfId="22792" xr:uid="{00000000-0005-0000-0000-0000DE210000}"/>
    <cellStyle name="SAPBEXexcCritical4 3 2 5" xfId="14745" xr:uid="{00000000-0005-0000-0000-0000DF210000}"/>
    <cellStyle name="SAPBEXexcCritical4 3 2 5 2" xfId="30211" xr:uid="{00000000-0005-0000-0000-0000E0210000}"/>
    <cellStyle name="SAPBEXexcCritical4 3 2 6" xfId="13075" xr:uid="{00000000-0005-0000-0000-0000E1210000}"/>
    <cellStyle name="SAPBEXexcCritical4 3 2 6 2" xfId="28856" xr:uid="{00000000-0005-0000-0000-0000E2210000}"/>
    <cellStyle name="SAPBEXexcCritical4 3 2 7" xfId="15919" xr:uid="{00000000-0005-0000-0000-0000E3210000}"/>
    <cellStyle name="SAPBEXexcCritical4 3 2 7 2" xfId="31111" xr:uid="{00000000-0005-0000-0000-0000E4210000}"/>
    <cellStyle name="SAPBEXexcCritical4 3 3" xfId="4702" xr:uid="{00000000-0005-0000-0000-0000E5210000}"/>
    <cellStyle name="SAPBEXexcCritical4 3 3 2" xfId="9857" xr:uid="{00000000-0005-0000-0000-0000E6210000}"/>
    <cellStyle name="SAPBEXexcCritical4 3 3 2 2" xfId="25848" xr:uid="{00000000-0005-0000-0000-0000E7210000}"/>
    <cellStyle name="SAPBEXexcCritical4 3 3 3" xfId="12675" xr:uid="{00000000-0005-0000-0000-0000E8210000}"/>
    <cellStyle name="SAPBEXexcCritical4 3 3 3 2" xfId="28519" xr:uid="{00000000-0005-0000-0000-0000E9210000}"/>
    <cellStyle name="SAPBEXexcCritical4 3 3 4" xfId="14800" xr:uid="{00000000-0005-0000-0000-0000EA210000}"/>
    <cellStyle name="SAPBEXexcCritical4 3 3 4 2" xfId="30253" xr:uid="{00000000-0005-0000-0000-0000EB210000}"/>
    <cellStyle name="SAPBEXexcCritical4 3 3 5" xfId="17998" xr:uid="{00000000-0005-0000-0000-0000EC210000}"/>
    <cellStyle name="SAPBEXexcCritical4 3 3 5 2" xfId="33114" xr:uid="{00000000-0005-0000-0000-0000ED210000}"/>
    <cellStyle name="SAPBEXexcCritical4 3 3 6" xfId="20606" xr:uid="{00000000-0005-0000-0000-0000EE210000}"/>
    <cellStyle name="SAPBEXexcCritical4 3 3 6 2" xfId="35543" xr:uid="{00000000-0005-0000-0000-0000EF210000}"/>
    <cellStyle name="SAPBEXexcCritical4 3 3 7" xfId="21356" xr:uid="{00000000-0005-0000-0000-0000F0210000}"/>
    <cellStyle name="SAPBEXexcCritical4 3 3 7 2" xfId="36282" xr:uid="{00000000-0005-0000-0000-0000F1210000}"/>
    <cellStyle name="SAPBEXexcCritical4 3 4" xfId="5601" xr:uid="{00000000-0005-0000-0000-0000F2210000}"/>
    <cellStyle name="SAPBEXexcCritical4 3 4 2" xfId="22740" xr:uid="{00000000-0005-0000-0000-0000F3210000}"/>
    <cellStyle name="SAPBEXexcCritical4 3 5" xfId="5746" xr:uid="{00000000-0005-0000-0000-0000F4210000}"/>
    <cellStyle name="SAPBEXexcCritical4 3 5 2" xfId="22791" xr:uid="{00000000-0005-0000-0000-0000F5210000}"/>
    <cellStyle name="SAPBEXexcCritical4 3 6" xfId="14162" xr:uid="{00000000-0005-0000-0000-0000F6210000}"/>
    <cellStyle name="SAPBEXexcCritical4 3 6 2" xfId="29727" xr:uid="{00000000-0005-0000-0000-0000F7210000}"/>
    <cellStyle name="SAPBEXexcCritical4 3 7" xfId="10643" xr:uid="{00000000-0005-0000-0000-0000F8210000}"/>
    <cellStyle name="SAPBEXexcCritical4 3 7 2" xfId="26521" xr:uid="{00000000-0005-0000-0000-0000F9210000}"/>
    <cellStyle name="SAPBEXexcCritical4 3 8" xfId="15920" xr:uid="{00000000-0005-0000-0000-0000FA210000}"/>
    <cellStyle name="SAPBEXexcCritical4 3 8 2" xfId="31112" xr:uid="{00000000-0005-0000-0000-0000FB210000}"/>
    <cellStyle name="SAPBEXexcCritical4 4" xfId="656" xr:uid="{00000000-0005-0000-0000-0000FC210000}"/>
    <cellStyle name="SAPBEXexcCritical4 4 10" xfId="15803" xr:uid="{00000000-0005-0000-0000-0000FD210000}"/>
    <cellStyle name="SAPBEXexcCritical4 4 10 2" xfId="31050" xr:uid="{00000000-0005-0000-0000-0000FE210000}"/>
    <cellStyle name="SAPBEXexcCritical4 4 11" xfId="5005" xr:uid="{00000000-0005-0000-0000-0000FF210000}"/>
    <cellStyle name="SAPBEXexcCritical4 4 12" xfId="37965" xr:uid="{00000000-0005-0000-0000-000000220000}"/>
    <cellStyle name="SAPBEXexcCritical4 4 2" xfId="2812" xr:uid="{00000000-0005-0000-0000-000001220000}"/>
    <cellStyle name="SAPBEXexcCritical4 4 2 2" xfId="4699" xr:uid="{00000000-0005-0000-0000-000002220000}"/>
    <cellStyle name="SAPBEXexcCritical4 4 2 2 2" xfId="9854" xr:uid="{00000000-0005-0000-0000-000003220000}"/>
    <cellStyle name="SAPBEXexcCritical4 4 2 2 2 2" xfId="25845" xr:uid="{00000000-0005-0000-0000-000004220000}"/>
    <cellStyle name="SAPBEXexcCritical4 4 2 2 3" xfId="12672" xr:uid="{00000000-0005-0000-0000-000005220000}"/>
    <cellStyle name="SAPBEXexcCritical4 4 2 2 3 2" xfId="28516" xr:uid="{00000000-0005-0000-0000-000006220000}"/>
    <cellStyle name="SAPBEXexcCritical4 4 2 2 4" xfId="14100" xr:uid="{00000000-0005-0000-0000-000007220000}"/>
    <cellStyle name="SAPBEXexcCritical4 4 2 2 4 2" xfId="29681" xr:uid="{00000000-0005-0000-0000-000008220000}"/>
    <cellStyle name="SAPBEXexcCritical4 4 2 2 5" xfId="17995" xr:uid="{00000000-0005-0000-0000-000009220000}"/>
    <cellStyle name="SAPBEXexcCritical4 4 2 2 5 2" xfId="33111" xr:uid="{00000000-0005-0000-0000-00000A220000}"/>
    <cellStyle name="SAPBEXexcCritical4 4 2 2 6" xfId="20603" xr:uid="{00000000-0005-0000-0000-00000B220000}"/>
    <cellStyle name="SAPBEXexcCritical4 4 2 2 6 2" xfId="35540" xr:uid="{00000000-0005-0000-0000-00000C220000}"/>
    <cellStyle name="SAPBEXexcCritical4 4 2 2 7" xfId="21837" xr:uid="{00000000-0005-0000-0000-00000D220000}"/>
    <cellStyle name="SAPBEXexcCritical4 4 2 2 7 2" xfId="36756" xr:uid="{00000000-0005-0000-0000-00000E220000}"/>
    <cellStyle name="SAPBEXexcCritical4 4 2 3" xfId="7984" xr:uid="{00000000-0005-0000-0000-00000F220000}"/>
    <cellStyle name="SAPBEXexcCritical4 4 2 3 2" xfId="24013" xr:uid="{00000000-0005-0000-0000-000010220000}"/>
    <cellStyle name="SAPBEXexcCritical4 4 2 4" xfId="10811" xr:uid="{00000000-0005-0000-0000-000011220000}"/>
    <cellStyle name="SAPBEXexcCritical4 4 2 4 2" xfId="26678" xr:uid="{00000000-0005-0000-0000-000012220000}"/>
    <cellStyle name="SAPBEXexcCritical4 4 2 5" xfId="13063" xr:uid="{00000000-0005-0000-0000-000013220000}"/>
    <cellStyle name="SAPBEXexcCritical4 4 2 5 2" xfId="28847" xr:uid="{00000000-0005-0000-0000-000014220000}"/>
    <cellStyle name="SAPBEXexcCritical4 4 2 6" xfId="16163" xr:uid="{00000000-0005-0000-0000-000015220000}"/>
    <cellStyle name="SAPBEXexcCritical4 4 2 6 2" xfId="31301" xr:uid="{00000000-0005-0000-0000-000016220000}"/>
    <cellStyle name="SAPBEXexcCritical4 4 2 7" xfId="18774" xr:uid="{00000000-0005-0000-0000-000017220000}"/>
    <cellStyle name="SAPBEXexcCritical4 4 2 7 2" xfId="33722" xr:uid="{00000000-0005-0000-0000-000018220000}"/>
    <cellStyle name="SAPBEXexcCritical4 4 3" xfId="2811" xr:uid="{00000000-0005-0000-0000-000019220000}"/>
    <cellStyle name="SAPBEXexcCritical4 4 3 2" xfId="7983" xr:uid="{00000000-0005-0000-0000-00001A220000}"/>
    <cellStyle name="SAPBEXexcCritical4 4 3 2 2" xfId="24012" xr:uid="{00000000-0005-0000-0000-00001B220000}"/>
    <cellStyle name="SAPBEXexcCritical4 4 3 3" xfId="10810" xr:uid="{00000000-0005-0000-0000-00001C220000}"/>
    <cellStyle name="SAPBEXexcCritical4 4 3 3 2" xfId="26677" xr:uid="{00000000-0005-0000-0000-00001D220000}"/>
    <cellStyle name="SAPBEXexcCritical4 4 3 4" xfId="14643" xr:uid="{00000000-0005-0000-0000-00001E220000}"/>
    <cellStyle name="SAPBEXexcCritical4 4 3 4 2" xfId="30144" xr:uid="{00000000-0005-0000-0000-00001F220000}"/>
    <cellStyle name="SAPBEXexcCritical4 4 3 5" xfId="16162" xr:uid="{00000000-0005-0000-0000-000020220000}"/>
    <cellStyle name="SAPBEXexcCritical4 4 3 5 2" xfId="31300" xr:uid="{00000000-0005-0000-0000-000021220000}"/>
    <cellStyle name="SAPBEXexcCritical4 4 3 6" xfId="18773" xr:uid="{00000000-0005-0000-0000-000022220000}"/>
    <cellStyle name="SAPBEXexcCritical4 4 3 6 2" xfId="33721" xr:uid="{00000000-0005-0000-0000-000023220000}"/>
    <cellStyle name="SAPBEXexcCritical4 4 3 7" xfId="21058" xr:uid="{00000000-0005-0000-0000-000024220000}"/>
    <cellStyle name="SAPBEXexcCritical4 4 3 7 2" xfId="35984" xr:uid="{00000000-0005-0000-0000-000025220000}"/>
    <cellStyle name="SAPBEXexcCritical4 4 3 8" xfId="6214" xr:uid="{00000000-0005-0000-0000-000026220000}"/>
    <cellStyle name="SAPBEXexcCritical4 4 4" xfId="4700" xr:uid="{00000000-0005-0000-0000-000027220000}"/>
    <cellStyle name="SAPBEXexcCritical4 4 4 2" xfId="9855" xr:uid="{00000000-0005-0000-0000-000028220000}"/>
    <cellStyle name="SAPBEXexcCritical4 4 4 2 2" xfId="25846" xr:uid="{00000000-0005-0000-0000-000029220000}"/>
    <cellStyle name="SAPBEXexcCritical4 4 4 3" xfId="12673" xr:uid="{00000000-0005-0000-0000-00002A220000}"/>
    <cellStyle name="SAPBEXexcCritical4 4 4 3 2" xfId="28517" xr:uid="{00000000-0005-0000-0000-00002B220000}"/>
    <cellStyle name="SAPBEXexcCritical4 4 4 4" xfId="15504" xr:uid="{00000000-0005-0000-0000-00002C220000}"/>
    <cellStyle name="SAPBEXexcCritical4 4 4 4 2" xfId="30865" xr:uid="{00000000-0005-0000-0000-00002D220000}"/>
    <cellStyle name="SAPBEXexcCritical4 4 4 5" xfId="17996" xr:uid="{00000000-0005-0000-0000-00002E220000}"/>
    <cellStyle name="SAPBEXexcCritical4 4 4 5 2" xfId="33112" xr:uid="{00000000-0005-0000-0000-00002F220000}"/>
    <cellStyle name="SAPBEXexcCritical4 4 4 6" xfId="20604" xr:uid="{00000000-0005-0000-0000-000030220000}"/>
    <cellStyle name="SAPBEXexcCritical4 4 4 6 2" xfId="35541" xr:uid="{00000000-0005-0000-0000-000031220000}"/>
    <cellStyle name="SAPBEXexcCritical4 4 4 7" xfId="21838" xr:uid="{00000000-0005-0000-0000-000032220000}"/>
    <cellStyle name="SAPBEXexcCritical4 4 4 7 2" xfId="36757" xr:uid="{00000000-0005-0000-0000-000033220000}"/>
    <cellStyle name="SAPBEXexcCritical4 4 5" xfId="5599" xr:uid="{00000000-0005-0000-0000-000034220000}"/>
    <cellStyle name="SAPBEXexcCritical4 4 5 2" xfId="22738" xr:uid="{00000000-0005-0000-0000-000035220000}"/>
    <cellStyle name="SAPBEXexcCritical4 4 6" xfId="5748" xr:uid="{00000000-0005-0000-0000-000036220000}"/>
    <cellStyle name="SAPBEXexcCritical4 4 6 2" xfId="22793" xr:uid="{00000000-0005-0000-0000-000037220000}"/>
    <cellStyle name="SAPBEXexcCritical4 4 7" xfId="10125" xr:uid="{00000000-0005-0000-0000-000038220000}"/>
    <cellStyle name="SAPBEXexcCritical4 4 7 2" xfId="26097" xr:uid="{00000000-0005-0000-0000-000039220000}"/>
    <cellStyle name="SAPBEXexcCritical4 4 8" xfId="6976" xr:uid="{00000000-0005-0000-0000-00003A220000}"/>
    <cellStyle name="SAPBEXexcCritical4 4 8 2" xfId="23366" xr:uid="{00000000-0005-0000-0000-00003B220000}"/>
    <cellStyle name="SAPBEXexcCritical4 4 9" xfId="15918" xr:uid="{00000000-0005-0000-0000-00003C220000}"/>
    <cellStyle name="SAPBEXexcCritical4 4 9 2" xfId="31110" xr:uid="{00000000-0005-0000-0000-00003D220000}"/>
    <cellStyle name="SAPBEXexcCritical4 5" xfId="657" xr:uid="{00000000-0005-0000-0000-00003E220000}"/>
    <cellStyle name="SAPBEXexcCritical4 5 10" xfId="14520" xr:uid="{00000000-0005-0000-0000-00003F220000}"/>
    <cellStyle name="SAPBEXexcCritical4 5 11" xfId="22347" xr:uid="{00000000-0005-0000-0000-000040220000}"/>
    <cellStyle name="SAPBEXexcCritical4 5 2" xfId="658" xr:uid="{00000000-0005-0000-0000-000041220000}"/>
    <cellStyle name="SAPBEXexcCritical4 5 2 10" xfId="22348" xr:uid="{00000000-0005-0000-0000-000042220000}"/>
    <cellStyle name="SAPBEXexcCritical4 5 2 2" xfId="2814" xr:uid="{00000000-0005-0000-0000-000043220000}"/>
    <cellStyle name="SAPBEXexcCritical4 5 2 2 2" xfId="7986" xr:uid="{00000000-0005-0000-0000-000044220000}"/>
    <cellStyle name="SAPBEXexcCritical4 5 2 2 2 2" xfId="24015" xr:uid="{00000000-0005-0000-0000-000045220000}"/>
    <cellStyle name="SAPBEXexcCritical4 5 2 2 3" xfId="10813" xr:uid="{00000000-0005-0000-0000-000046220000}"/>
    <cellStyle name="SAPBEXexcCritical4 5 2 2 3 2" xfId="26680" xr:uid="{00000000-0005-0000-0000-000047220000}"/>
    <cellStyle name="SAPBEXexcCritical4 5 2 2 4" xfId="10536" xr:uid="{00000000-0005-0000-0000-000048220000}"/>
    <cellStyle name="SAPBEXexcCritical4 5 2 2 4 2" xfId="26458" xr:uid="{00000000-0005-0000-0000-000049220000}"/>
    <cellStyle name="SAPBEXexcCritical4 5 2 2 5" xfId="16165" xr:uid="{00000000-0005-0000-0000-00004A220000}"/>
    <cellStyle name="SAPBEXexcCritical4 5 2 2 5 2" xfId="31303" xr:uid="{00000000-0005-0000-0000-00004B220000}"/>
    <cellStyle name="SAPBEXexcCritical4 5 2 2 6" xfId="18776" xr:uid="{00000000-0005-0000-0000-00004C220000}"/>
    <cellStyle name="SAPBEXexcCritical4 5 2 2 6 2" xfId="33724" xr:uid="{00000000-0005-0000-0000-00004D220000}"/>
    <cellStyle name="SAPBEXexcCritical4 5 2 2 7" xfId="21060" xr:uid="{00000000-0005-0000-0000-00004E220000}"/>
    <cellStyle name="SAPBEXexcCritical4 5 2 2 7 2" xfId="35986" xr:uid="{00000000-0005-0000-0000-00004F220000}"/>
    <cellStyle name="SAPBEXexcCritical4 5 2 2 8" xfId="6216" xr:uid="{00000000-0005-0000-0000-000050220000}"/>
    <cellStyle name="SAPBEXexcCritical4 5 2 3" xfId="4697" xr:uid="{00000000-0005-0000-0000-000051220000}"/>
    <cellStyle name="SAPBEXexcCritical4 5 2 3 2" xfId="9852" xr:uid="{00000000-0005-0000-0000-000052220000}"/>
    <cellStyle name="SAPBEXexcCritical4 5 2 3 2 2" xfId="25843" xr:uid="{00000000-0005-0000-0000-000053220000}"/>
    <cellStyle name="SAPBEXexcCritical4 5 2 3 3" xfId="12670" xr:uid="{00000000-0005-0000-0000-000054220000}"/>
    <cellStyle name="SAPBEXexcCritical4 5 2 3 3 2" xfId="28514" xr:uid="{00000000-0005-0000-0000-000055220000}"/>
    <cellStyle name="SAPBEXexcCritical4 5 2 3 4" xfId="14099" xr:uid="{00000000-0005-0000-0000-000056220000}"/>
    <cellStyle name="SAPBEXexcCritical4 5 2 3 4 2" xfId="29680" xr:uid="{00000000-0005-0000-0000-000057220000}"/>
    <cellStyle name="SAPBEXexcCritical4 5 2 3 5" xfId="17993" xr:uid="{00000000-0005-0000-0000-000058220000}"/>
    <cellStyle name="SAPBEXexcCritical4 5 2 3 5 2" xfId="33109" xr:uid="{00000000-0005-0000-0000-000059220000}"/>
    <cellStyle name="SAPBEXexcCritical4 5 2 3 6" xfId="20601" xr:uid="{00000000-0005-0000-0000-00005A220000}"/>
    <cellStyle name="SAPBEXexcCritical4 5 2 3 6 2" xfId="35538" xr:uid="{00000000-0005-0000-0000-00005B220000}"/>
    <cellStyle name="SAPBEXexcCritical4 5 2 3 7" xfId="21353" xr:uid="{00000000-0005-0000-0000-00005C220000}"/>
    <cellStyle name="SAPBEXexcCritical4 5 2 3 7 2" xfId="36279" xr:uid="{00000000-0005-0000-0000-00005D220000}"/>
    <cellStyle name="SAPBEXexcCritical4 5 2 4" xfId="5597" xr:uid="{00000000-0005-0000-0000-00005E220000}"/>
    <cellStyle name="SAPBEXexcCritical4 5 2 4 2" xfId="37174" xr:uid="{00000000-0005-0000-0000-00005F220000}"/>
    <cellStyle name="SAPBEXexcCritical4 5 2 5" xfId="7695" xr:uid="{00000000-0005-0000-0000-000060220000}"/>
    <cellStyle name="SAPBEXexcCritical4 5 2 6" xfId="13045" xr:uid="{00000000-0005-0000-0000-000061220000}"/>
    <cellStyle name="SAPBEXexcCritical4 5 2 7" xfId="7784" xr:uid="{00000000-0005-0000-0000-000062220000}"/>
    <cellStyle name="SAPBEXexcCritical4 5 2 8" xfId="15909" xr:uid="{00000000-0005-0000-0000-000063220000}"/>
    <cellStyle name="SAPBEXexcCritical4 5 2 9" xfId="15991" xr:uid="{00000000-0005-0000-0000-000064220000}"/>
    <cellStyle name="SAPBEXexcCritical4 5 3" xfId="2813" xr:uid="{00000000-0005-0000-0000-000065220000}"/>
    <cellStyle name="SAPBEXexcCritical4 5 3 2" xfId="7985" xr:uid="{00000000-0005-0000-0000-000066220000}"/>
    <cellStyle name="SAPBEXexcCritical4 5 3 2 2" xfId="24014" xr:uid="{00000000-0005-0000-0000-000067220000}"/>
    <cellStyle name="SAPBEXexcCritical4 5 3 3" xfId="10812" xr:uid="{00000000-0005-0000-0000-000068220000}"/>
    <cellStyle name="SAPBEXexcCritical4 5 3 3 2" xfId="26679" xr:uid="{00000000-0005-0000-0000-000069220000}"/>
    <cellStyle name="SAPBEXexcCritical4 5 3 4" xfId="13170" xr:uid="{00000000-0005-0000-0000-00006A220000}"/>
    <cellStyle name="SAPBEXexcCritical4 5 3 4 2" xfId="28950" xr:uid="{00000000-0005-0000-0000-00006B220000}"/>
    <cellStyle name="SAPBEXexcCritical4 5 3 5" xfId="16164" xr:uid="{00000000-0005-0000-0000-00006C220000}"/>
    <cellStyle name="SAPBEXexcCritical4 5 3 5 2" xfId="31302" xr:uid="{00000000-0005-0000-0000-00006D220000}"/>
    <cellStyle name="SAPBEXexcCritical4 5 3 6" xfId="18775" xr:uid="{00000000-0005-0000-0000-00006E220000}"/>
    <cellStyle name="SAPBEXexcCritical4 5 3 6 2" xfId="33723" xr:uid="{00000000-0005-0000-0000-00006F220000}"/>
    <cellStyle name="SAPBEXexcCritical4 5 3 7" xfId="21059" xr:uid="{00000000-0005-0000-0000-000070220000}"/>
    <cellStyle name="SAPBEXexcCritical4 5 3 7 2" xfId="35985" xr:uid="{00000000-0005-0000-0000-000071220000}"/>
    <cellStyle name="SAPBEXexcCritical4 5 3 8" xfId="6215" xr:uid="{00000000-0005-0000-0000-000072220000}"/>
    <cellStyle name="SAPBEXexcCritical4 5 4" xfId="4698" xr:uid="{00000000-0005-0000-0000-000073220000}"/>
    <cellStyle name="SAPBEXexcCritical4 5 4 2" xfId="9853" xr:uid="{00000000-0005-0000-0000-000074220000}"/>
    <cellStyle name="SAPBEXexcCritical4 5 4 2 2" xfId="25844" xr:uid="{00000000-0005-0000-0000-000075220000}"/>
    <cellStyle name="SAPBEXexcCritical4 5 4 3" xfId="12671" xr:uid="{00000000-0005-0000-0000-000076220000}"/>
    <cellStyle name="SAPBEXexcCritical4 5 4 3 2" xfId="28515" xr:uid="{00000000-0005-0000-0000-000077220000}"/>
    <cellStyle name="SAPBEXexcCritical4 5 4 4" xfId="15490" xr:uid="{00000000-0005-0000-0000-000078220000}"/>
    <cellStyle name="SAPBEXexcCritical4 5 4 4 2" xfId="30851" xr:uid="{00000000-0005-0000-0000-000079220000}"/>
    <cellStyle name="SAPBEXexcCritical4 5 4 5" xfId="17994" xr:uid="{00000000-0005-0000-0000-00007A220000}"/>
    <cellStyle name="SAPBEXexcCritical4 5 4 5 2" xfId="33110" xr:uid="{00000000-0005-0000-0000-00007B220000}"/>
    <cellStyle name="SAPBEXexcCritical4 5 4 6" xfId="20602" xr:uid="{00000000-0005-0000-0000-00007C220000}"/>
    <cellStyle name="SAPBEXexcCritical4 5 4 6 2" xfId="35539" xr:uid="{00000000-0005-0000-0000-00007D220000}"/>
    <cellStyle name="SAPBEXexcCritical4 5 4 7" xfId="21354" xr:uid="{00000000-0005-0000-0000-00007E220000}"/>
    <cellStyle name="SAPBEXexcCritical4 5 4 7 2" xfId="36280" xr:uid="{00000000-0005-0000-0000-00007F220000}"/>
    <cellStyle name="SAPBEXexcCritical4 5 5" xfId="5598" xr:uid="{00000000-0005-0000-0000-000080220000}"/>
    <cellStyle name="SAPBEXexcCritical4 5 5 2" xfId="37175" xr:uid="{00000000-0005-0000-0000-000081220000}"/>
    <cellStyle name="SAPBEXexcCritical4 5 6" xfId="5749" xr:uid="{00000000-0005-0000-0000-000082220000}"/>
    <cellStyle name="SAPBEXexcCritical4 5 7" xfId="6651" xr:uid="{00000000-0005-0000-0000-000083220000}"/>
    <cellStyle name="SAPBEXexcCritical4 5 8" xfId="13503" xr:uid="{00000000-0005-0000-0000-000084220000}"/>
    <cellStyle name="SAPBEXexcCritical4 5 9" xfId="15917" xr:uid="{00000000-0005-0000-0000-000085220000}"/>
    <cellStyle name="SAPBEXexcCritical4 6" xfId="659" xr:uid="{00000000-0005-0000-0000-000086220000}"/>
    <cellStyle name="SAPBEXexcCritical4 6 10" xfId="18545" xr:uid="{00000000-0005-0000-0000-000087220000}"/>
    <cellStyle name="SAPBEXexcCritical4 6 11" xfId="22349" xr:uid="{00000000-0005-0000-0000-000088220000}"/>
    <cellStyle name="SAPBEXexcCritical4 6 2" xfId="660" xr:uid="{00000000-0005-0000-0000-000089220000}"/>
    <cellStyle name="SAPBEXexcCritical4 6 2 10" xfId="22350" xr:uid="{00000000-0005-0000-0000-00008A220000}"/>
    <cellStyle name="SAPBEXexcCritical4 6 2 2" xfId="2816" xr:uid="{00000000-0005-0000-0000-00008B220000}"/>
    <cellStyle name="SAPBEXexcCritical4 6 2 2 2" xfId="7988" xr:uid="{00000000-0005-0000-0000-00008C220000}"/>
    <cellStyle name="SAPBEXexcCritical4 6 2 2 2 2" xfId="24017" xr:uid="{00000000-0005-0000-0000-00008D220000}"/>
    <cellStyle name="SAPBEXexcCritical4 6 2 2 3" xfId="10815" xr:uid="{00000000-0005-0000-0000-00008E220000}"/>
    <cellStyle name="SAPBEXexcCritical4 6 2 2 3 2" xfId="26682" xr:uid="{00000000-0005-0000-0000-00008F220000}"/>
    <cellStyle name="SAPBEXexcCritical4 6 2 2 4" xfId="13530" xr:uid="{00000000-0005-0000-0000-000090220000}"/>
    <cellStyle name="SAPBEXexcCritical4 6 2 2 4 2" xfId="29155" xr:uid="{00000000-0005-0000-0000-000091220000}"/>
    <cellStyle name="SAPBEXexcCritical4 6 2 2 5" xfId="16167" xr:uid="{00000000-0005-0000-0000-000092220000}"/>
    <cellStyle name="SAPBEXexcCritical4 6 2 2 5 2" xfId="31305" xr:uid="{00000000-0005-0000-0000-000093220000}"/>
    <cellStyle name="SAPBEXexcCritical4 6 2 2 6" xfId="18778" xr:uid="{00000000-0005-0000-0000-000094220000}"/>
    <cellStyle name="SAPBEXexcCritical4 6 2 2 6 2" xfId="33726" xr:uid="{00000000-0005-0000-0000-000095220000}"/>
    <cellStyle name="SAPBEXexcCritical4 6 2 2 7" xfId="21062" xr:uid="{00000000-0005-0000-0000-000096220000}"/>
    <cellStyle name="SAPBEXexcCritical4 6 2 2 7 2" xfId="35988" xr:uid="{00000000-0005-0000-0000-000097220000}"/>
    <cellStyle name="SAPBEXexcCritical4 6 2 2 8" xfId="6218" xr:uid="{00000000-0005-0000-0000-000098220000}"/>
    <cellStyle name="SAPBEXexcCritical4 6 2 3" xfId="4695" xr:uid="{00000000-0005-0000-0000-000099220000}"/>
    <cellStyle name="SAPBEXexcCritical4 6 2 3 2" xfId="9850" xr:uid="{00000000-0005-0000-0000-00009A220000}"/>
    <cellStyle name="SAPBEXexcCritical4 6 2 3 2 2" xfId="25841" xr:uid="{00000000-0005-0000-0000-00009B220000}"/>
    <cellStyle name="SAPBEXexcCritical4 6 2 3 3" xfId="12668" xr:uid="{00000000-0005-0000-0000-00009C220000}"/>
    <cellStyle name="SAPBEXexcCritical4 6 2 3 3 2" xfId="28512" xr:uid="{00000000-0005-0000-0000-00009D220000}"/>
    <cellStyle name="SAPBEXexcCritical4 6 2 3 4" xfId="10295" xr:uid="{00000000-0005-0000-0000-00009E220000}"/>
    <cellStyle name="SAPBEXexcCritical4 6 2 3 4 2" xfId="26237" xr:uid="{00000000-0005-0000-0000-00009F220000}"/>
    <cellStyle name="SAPBEXexcCritical4 6 2 3 5" xfId="17991" xr:uid="{00000000-0005-0000-0000-0000A0220000}"/>
    <cellStyle name="SAPBEXexcCritical4 6 2 3 5 2" xfId="33107" xr:uid="{00000000-0005-0000-0000-0000A1220000}"/>
    <cellStyle name="SAPBEXexcCritical4 6 2 3 6" xfId="20599" xr:uid="{00000000-0005-0000-0000-0000A2220000}"/>
    <cellStyle name="SAPBEXexcCritical4 6 2 3 6 2" xfId="35536" xr:uid="{00000000-0005-0000-0000-0000A3220000}"/>
    <cellStyle name="SAPBEXexcCritical4 6 2 3 7" xfId="21840" xr:uid="{00000000-0005-0000-0000-0000A4220000}"/>
    <cellStyle name="SAPBEXexcCritical4 6 2 3 7 2" xfId="36759" xr:uid="{00000000-0005-0000-0000-0000A5220000}"/>
    <cellStyle name="SAPBEXexcCritical4 6 2 4" xfId="5595" xr:uid="{00000000-0005-0000-0000-0000A6220000}"/>
    <cellStyle name="SAPBEXexcCritical4 6 2 4 2" xfId="37172" xr:uid="{00000000-0005-0000-0000-0000A7220000}"/>
    <cellStyle name="SAPBEXexcCritical4 6 2 5" xfId="7694" xr:uid="{00000000-0005-0000-0000-0000A8220000}"/>
    <cellStyle name="SAPBEXexcCritical4 6 2 6" xfId="6922" xr:uid="{00000000-0005-0000-0000-0000A9220000}"/>
    <cellStyle name="SAPBEXexcCritical4 6 2 7" xfId="13208" xr:uid="{00000000-0005-0000-0000-0000AA220000}"/>
    <cellStyle name="SAPBEXexcCritical4 6 2 8" xfId="15915" xr:uid="{00000000-0005-0000-0000-0000AB220000}"/>
    <cellStyle name="SAPBEXexcCritical4 6 2 9" xfId="18544" xr:uid="{00000000-0005-0000-0000-0000AC220000}"/>
    <cellStyle name="SAPBEXexcCritical4 6 3" xfId="2815" xr:uid="{00000000-0005-0000-0000-0000AD220000}"/>
    <cellStyle name="SAPBEXexcCritical4 6 3 2" xfId="7987" xr:uid="{00000000-0005-0000-0000-0000AE220000}"/>
    <cellStyle name="SAPBEXexcCritical4 6 3 2 2" xfId="24016" xr:uid="{00000000-0005-0000-0000-0000AF220000}"/>
    <cellStyle name="SAPBEXexcCritical4 6 3 3" xfId="10814" xr:uid="{00000000-0005-0000-0000-0000B0220000}"/>
    <cellStyle name="SAPBEXexcCritical4 6 3 3 2" xfId="26681" xr:uid="{00000000-0005-0000-0000-0000B1220000}"/>
    <cellStyle name="SAPBEXexcCritical4 6 3 4" xfId="13169" xr:uid="{00000000-0005-0000-0000-0000B2220000}"/>
    <cellStyle name="SAPBEXexcCritical4 6 3 4 2" xfId="28949" xr:uid="{00000000-0005-0000-0000-0000B3220000}"/>
    <cellStyle name="SAPBEXexcCritical4 6 3 5" xfId="16166" xr:uid="{00000000-0005-0000-0000-0000B4220000}"/>
    <cellStyle name="SAPBEXexcCritical4 6 3 5 2" xfId="31304" xr:uid="{00000000-0005-0000-0000-0000B5220000}"/>
    <cellStyle name="SAPBEXexcCritical4 6 3 6" xfId="18777" xr:uid="{00000000-0005-0000-0000-0000B6220000}"/>
    <cellStyle name="SAPBEXexcCritical4 6 3 6 2" xfId="33725" xr:uid="{00000000-0005-0000-0000-0000B7220000}"/>
    <cellStyle name="SAPBEXexcCritical4 6 3 7" xfId="21061" xr:uid="{00000000-0005-0000-0000-0000B8220000}"/>
    <cellStyle name="SAPBEXexcCritical4 6 3 7 2" xfId="35987" xr:uid="{00000000-0005-0000-0000-0000B9220000}"/>
    <cellStyle name="SAPBEXexcCritical4 6 3 8" xfId="6217" xr:uid="{00000000-0005-0000-0000-0000BA220000}"/>
    <cellStyle name="SAPBEXexcCritical4 6 4" xfId="4696" xr:uid="{00000000-0005-0000-0000-0000BB220000}"/>
    <cellStyle name="SAPBEXexcCritical4 6 4 2" xfId="9851" xr:uid="{00000000-0005-0000-0000-0000BC220000}"/>
    <cellStyle name="SAPBEXexcCritical4 6 4 2 2" xfId="25842" xr:uid="{00000000-0005-0000-0000-0000BD220000}"/>
    <cellStyle name="SAPBEXexcCritical4 6 4 3" xfId="12669" xr:uid="{00000000-0005-0000-0000-0000BE220000}"/>
    <cellStyle name="SAPBEXexcCritical4 6 4 3 2" xfId="28513" xr:uid="{00000000-0005-0000-0000-0000BF220000}"/>
    <cellStyle name="SAPBEXexcCritical4 6 4 4" xfId="10345" xr:uid="{00000000-0005-0000-0000-0000C0220000}"/>
    <cellStyle name="SAPBEXexcCritical4 6 4 4 2" xfId="26283" xr:uid="{00000000-0005-0000-0000-0000C1220000}"/>
    <cellStyle name="SAPBEXexcCritical4 6 4 5" xfId="17992" xr:uid="{00000000-0005-0000-0000-0000C2220000}"/>
    <cellStyle name="SAPBEXexcCritical4 6 4 5 2" xfId="33108" xr:uid="{00000000-0005-0000-0000-0000C3220000}"/>
    <cellStyle name="SAPBEXexcCritical4 6 4 6" xfId="20600" xr:uid="{00000000-0005-0000-0000-0000C4220000}"/>
    <cellStyle name="SAPBEXexcCritical4 6 4 6 2" xfId="35537" xr:uid="{00000000-0005-0000-0000-0000C5220000}"/>
    <cellStyle name="SAPBEXexcCritical4 6 4 7" xfId="5931" xr:uid="{00000000-0005-0000-0000-0000C6220000}"/>
    <cellStyle name="SAPBEXexcCritical4 6 4 7 2" xfId="22907" xr:uid="{00000000-0005-0000-0000-0000C7220000}"/>
    <cellStyle name="SAPBEXexcCritical4 6 5" xfId="5596" xr:uid="{00000000-0005-0000-0000-0000C8220000}"/>
    <cellStyle name="SAPBEXexcCritical4 6 5 2" xfId="37173" xr:uid="{00000000-0005-0000-0000-0000C9220000}"/>
    <cellStyle name="SAPBEXexcCritical4 6 6" xfId="5750" xr:uid="{00000000-0005-0000-0000-0000CA220000}"/>
    <cellStyle name="SAPBEXexcCritical4 6 7" xfId="13321" xr:uid="{00000000-0005-0000-0000-0000CB220000}"/>
    <cellStyle name="SAPBEXexcCritical4 6 8" xfId="15376" xr:uid="{00000000-0005-0000-0000-0000CC220000}"/>
    <cellStyle name="SAPBEXexcCritical4 6 9" xfId="15916" xr:uid="{00000000-0005-0000-0000-0000CD220000}"/>
    <cellStyle name="SAPBEXexcCritical4 7" xfId="661" xr:uid="{00000000-0005-0000-0000-0000CE220000}"/>
    <cellStyle name="SAPBEXexcCritical4 7 10" xfId="18543" xr:uid="{00000000-0005-0000-0000-0000CF220000}"/>
    <cellStyle name="SAPBEXexcCritical4 7 11" xfId="22351" xr:uid="{00000000-0005-0000-0000-0000D0220000}"/>
    <cellStyle name="SAPBEXexcCritical4 7 2" xfId="662" xr:uid="{00000000-0005-0000-0000-0000D1220000}"/>
    <cellStyle name="SAPBEXexcCritical4 7 2 10" xfId="22352" xr:uid="{00000000-0005-0000-0000-0000D2220000}"/>
    <cellStyle name="SAPBEXexcCritical4 7 2 2" xfId="2818" xr:uid="{00000000-0005-0000-0000-0000D3220000}"/>
    <cellStyle name="SAPBEXexcCritical4 7 2 2 2" xfId="7990" xr:uid="{00000000-0005-0000-0000-0000D4220000}"/>
    <cellStyle name="SAPBEXexcCritical4 7 2 2 2 2" xfId="24019" xr:uid="{00000000-0005-0000-0000-0000D5220000}"/>
    <cellStyle name="SAPBEXexcCritical4 7 2 2 3" xfId="10817" xr:uid="{00000000-0005-0000-0000-0000D6220000}"/>
    <cellStyle name="SAPBEXexcCritical4 7 2 2 3 2" xfId="26684" xr:uid="{00000000-0005-0000-0000-0000D7220000}"/>
    <cellStyle name="SAPBEXexcCritical4 7 2 2 4" xfId="15349" xr:uid="{00000000-0005-0000-0000-0000D8220000}"/>
    <cellStyle name="SAPBEXexcCritical4 7 2 2 4 2" xfId="30758" xr:uid="{00000000-0005-0000-0000-0000D9220000}"/>
    <cellStyle name="SAPBEXexcCritical4 7 2 2 5" xfId="16169" xr:uid="{00000000-0005-0000-0000-0000DA220000}"/>
    <cellStyle name="SAPBEXexcCritical4 7 2 2 5 2" xfId="31307" xr:uid="{00000000-0005-0000-0000-0000DB220000}"/>
    <cellStyle name="SAPBEXexcCritical4 7 2 2 6" xfId="18780" xr:uid="{00000000-0005-0000-0000-0000DC220000}"/>
    <cellStyle name="SAPBEXexcCritical4 7 2 2 6 2" xfId="33728" xr:uid="{00000000-0005-0000-0000-0000DD220000}"/>
    <cellStyle name="SAPBEXexcCritical4 7 2 2 7" xfId="21064" xr:uid="{00000000-0005-0000-0000-0000DE220000}"/>
    <cellStyle name="SAPBEXexcCritical4 7 2 2 7 2" xfId="35990" xr:uid="{00000000-0005-0000-0000-0000DF220000}"/>
    <cellStyle name="SAPBEXexcCritical4 7 2 2 8" xfId="6220" xr:uid="{00000000-0005-0000-0000-0000E0220000}"/>
    <cellStyle name="SAPBEXexcCritical4 7 2 3" xfId="4693" xr:uid="{00000000-0005-0000-0000-0000E1220000}"/>
    <cellStyle name="SAPBEXexcCritical4 7 2 3 2" xfId="9848" xr:uid="{00000000-0005-0000-0000-0000E2220000}"/>
    <cellStyle name="SAPBEXexcCritical4 7 2 3 2 2" xfId="25839" xr:uid="{00000000-0005-0000-0000-0000E3220000}"/>
    <cellStyle name="SAPBEXexcCritical4 7 2 3 3" xfId="12666" xr:uid="{00000000-0005-0000-0000-0000E4220000}"/>
    <cellStyle name="SAPBEXexcCritical4 7 2 3 3 2" xfId="28510" xr:uid="{00000000-0005-0000-0000-0000E5220000}"/>
    <cellStyle name="SAPBEXexcCritical4 7 2 3 4" xfId="14098" xr:uid="{00000000-0005-0000-0000-0000E6220000}"/>
    <cellStyle name="SAPBEXexcCritical4 7 2 3 4 2" xfId="29679" xr:uid="{00000000-0005-0000-0000-0000E7220000}"/>
    <cellStyle name="SAPBEXexcCritical4 7 2 3 5" xfId="17989" xr:uid="{00000000-0005-0000-0000-0000E8220000}"/>
    <cellStyle name="SAPBEXexcCritical4 7 2 3 5 2" xfId="33105" xr:uid="{00000000-0005-0000-0000-0000E9220000}"/>
    <cellStyle name="SAPBEXexcCritical4 7 2 3 6" xfId="20597" xr:uid="{00000000-0005-0000-0000-0000EA220000}"/>
    <cellStyle name="SAPBEXexcCritical4 7 2 3 6 2" xfId="35534" xr:uid="{00000000-0005-0000-0000-0000EB220000}"/>
    <cellStyle name="SAPBEXexcCritical4 7 2 3 7" xfId="21352" xr:uid="{00000000-0005-0000-0000-0000EC220000}"/>
    <cellStyle name="SAPBEXexcCritical4 7 2 3 7 2" xfId="36278" xr:uid="{00000000-0005-0000-0000-0000ED220000}"/>
    <cellStyle name="SAPBEXexcCritical4 7 2 4" xfId="5593" xr:uid="{00000000-0005-0000-0000-0000EE220000}"/>
    <cellStyle name="SAPBEXexcCritical4 7 2 4 2" xfId="37170" xr:uid="{00000000-0005-0000-0000-0000EF220000}"/>
    <cellStyle name="SAPBEXexcCritical4 7 2 5" xfId="6892" xr:uid="{00000000-0005-0000-0000-0000F0220000}"/>
    <cellStyle name="SAPBEXexcCritical4 7 2 6" xfId="6624" xr:uid="{00000000-0005-0000-0000-0000F1220000}"/>
    <cellStyle name="SAPBEXexcCritical4 7 2 7" xfId="13502" xr:uid="{00000000-0005-0000-0000-0000F2220000}"/>
    <cellStyle name="SAPBEXexcCritical4 7 2 8" xfId="15913" xr:uid="{00000000-0005-0000-0000-0000F3220000}"/>
    <cellStyle name="SAPBEXexcCritical4 7 2 9" xfId="18542" xr:uid="{00000000-0005-0000-0000-0000F4220000}"/>
    <cellStyle name="SAPBEXexcCritical4 7 3" xfId="2817" xr:uid="{00000000-0005-0000-0000-0000F5220000}"/>
    <cellStyle name="SAPBEXexcCritical4 7 3 2" xfId="7989" xr:uid="{00000000-0005-0000-0000-0000F6220000}"/>
    <cellStyle name="SAPBEXexcCritical4 7 3 2 2" xfId="24018" xr:uid="{00000000-0005-0000-0000-0000F7220000}"/>
    <cellStyle name="SAPBEXexcCritical4 7 3 3" xfId="10816" xr:uid="{00000000-0005-0000-0000-0000F8220000}"/>
    <cellStyle name="SAPBEXexcCritical4 7 3 3 2" xfId="26683" xr:uid="{00000000-0005-0000-0000-0000F9220000}"/>
    <cellStyle name="SAPBEXexcCritical4 7 3 4" xfId="13168" xr:uid="{00000000-0005-0000-0000-0000FA220000}"/>
    <cellStyle name="SAPBEXexcCritical4 7 3 4 2" xfId="28948" xr:uid="{00000000-0005-0000-0000-0000FB220000}"/>
    <cellStyle name="SAPBEXexcCritical4 7 3 5" xfId="16168" xr:uid="{00000000-0005-0000-0000-0000FC220000}"/>
    <cellStyle name="SAPBEXexcCritical4 7 3 5 2" xfId="31306" xr:uid="{00000000-0005-0000-0000-0000FD220000}"/>
    <cellStyle name="SAPBEXexcCritical4 7 3 6" xfId="18779" xr:uid="{00000000-0005-0000-0000-0000FE220000}"/>
    <cellStyle name="SAPBEXexcCritical4 7 3 6 2" xfId="33727" xr:uid="{00000000-0005-0000-0000-0000FF220000}"/>
    <cellStyle name="SAPBEXexcCritical4 7 3 7" xfId="21063" xr:uid="{00000000-0005-0000-0000-000000230000}"/>
    <cellStyle name="SAPBEXexcCritical4 7 3 7 2" xfId="35989" xr:uid="{00000000-0005-0000-0000-000001230000}"/>
    <cellStyle name="SAPBEXexcCritical4 7 3 8" xfId="6219" xr:uid="{00000000-0005-0000-0000-000002230000}"/>
    <cellStyle name="SAPBEXexcCritical4 7 4" xfId="4694" xr:uid="{00000000-0005-0000-0000-000003230000}"/>
    <cellStyle name="SAPBEXexcCritical4 7 4 2" xfId="9849" xr:uid="{00000000-0005-0000-0000-000004230000}"/>
    <cellStyle name="SAPBEXexcCritical4 7 4 2 2" xfId="25840" xr:uid="{00000000-0005-0000-0000-000005230000}"/>
    <cellStyle name="SAPBEXexcCritical4 7 4 3" xfId="12667" xr:uid="{00000000-0005-0000-0000-000006230000}"/>
    <cellStyle name="SAPBEXexcCritical4 7 4 3 2" xfId="28511" xr:uid="{00000000-0005-0000-0000-000007230000}"/>
    <cellStyle name="SAPBEXexcCritical4 7 4 4" xfId="15491" xr:uid="{00000000-0005-0000-0000-000008230000}"/>
    <cellStyle name="SAPBEXexcCritical4 7 4 4 2" xfId="30852" xr:uid="{00000000-0005-0000-0000-000009230000}"/>
    <cellStyle name="SAPBEXexcCritical4 7 4 5" xfId="17990" xr:uid="{00000000-0005-0000-0000-00000A230000}"/>
    <cellStyle name="SAPBEXexcCritical4 7 4 5 2" xfId="33106" xr:uid="{00000000-0005-0000-0000-00000B230000}"/>
    <cellStyle name="SAPBEXexcCritical4 7 4 6" xfId="20598" xr:uid="{00000000-0005-0000-0000-00000C230000}"/>
    <cellStyle name="SAPBEXexcCritical4 7 4 6 2" xfId="35535" xr:uid="{00000000-0005-0000-0000-00000D230000}"/>
    <cellStyle name="SAPBEXexcCritical4 7 4 7" xfId="21839" xr:uid="{00000000-0005-0000-0000-00000E230000}"/>
    <cellStyle name="SAPBEXexcCritical4 7 4 7 2" xfId="36758" xr:uid="{00000000-0005-0000-0000-00000F230000}"/>
    <cellStyle name="SAPBEXexcCritical4 7 5" xfId="5594" xr:uid="{00000000-0005-0000-0000-000010230000}"/>
    <cellStyle name="SAPBEXexcCritical4 7 5 2" xfId="37171" xr:uid="{00000000-0005-0000-0000-000011230000}"/>
    <cellStyle name="SAPBEXexcCritical4 7 6" xfId="6893" xr:uid="{00000000-0005-0000-0000-000012230000}"/>
    <cellStyle name="SAPBEXexcCritical4 7 7" xfId="6652" xr:uid="{00000000-0005-0000-0000-000013230000}"/>
    <cellStyle name="SAPBEXexcCritical4 7 8" xfId="14246" xr:uid="{00000000-0005-0000-0000-000014230000}"/>
    <cellStyle name="SAPBEXexcCritical4 7 9" xfId="15914" xr:uid="{00000000-0005-0000-0000-000015230000}"/>
    <cellStyle name="SAPBEXexcCritical4 8" xfId="663" xr:uid="{00000000-0005-0000-0000-000016230000}"/>
    <cellStyle name="SAPBEXexcCritical4 8 10" xfId="18541" xr:uid="{00000000-0005-0000-0000-000017230000}"/>
    <cellStyle name="SAPBEXexcCritical4 8 11" xfId="22353" xr:uid="{00000000-0005-0000-0000-000018230000}"/>
    <cellStyle name="SAPBEXexcCritical4 8 2" xfId="664" xr:uid="{00000000-0005-0000-0000-000019230000}"/>
    <cellStyle name="SAPBEXexcCritical4 8 2 2" xfId="5592" xr:uid="{00000000-0005-0000-0000-00001A230000}"/>
    <cellStyle name="SAPBEXexcCritical4 8 2 2 2" xfId="37807" xr:uid="{00000000-0005-0000-0000-00001B230000}"/>
    <cellStyle name="SAPBEXexcCritical4 8 2 3" xfId="6890" xr:uid="{00000000-0005-0000-0000-00001C230000}"/>
    <cellStyle name="SAPBEXexcCritical4 8 2 4" xfId="13044" xr:uid="{00000000-0005-0000-0000-00001D230000}"/>
    <cellStyle name="SAPBEXexcCritical4 8 2 5" xfId="15377" xr:uid="{00000000-0005-0000-0000-00001E230000}"/>
    <cellStyle name="SAPBEXexcCritical4 8 2 6" xfId="15911" xr:uid="{00000000-0005-0000-0000-00001F230000}"/>
    <cellStyle name="SAPBEXexcCritical4 8 2 7" xfId="18535" xr:uid="{00000000-0005-0000-0000-000020230000}"/>
    <cellStyle name="SAPBEXexcCritical4 8 2 8" xfId="22354" xr:uid="{00000000-0005-0000-0000-000021230000}"/>
    <cellStyle name="SAPBEXexcCritical4 8 3" xfId="2819" xr:uid="{00000000-0005-0000-0000-000022230000}"/>
    <cellStyle name="SAPBEXexcCritical4 8 3 2" xfId="7991" xr:uid="{00000000-0005-0000-0000-000023230000}"/>
    <cellStyle name="SAPBEXexcCritical4 8 3 2 2" xfId="24020" xr:uid="{00000000-0005-0000-0000-000024230000}"/>
    <cellStyle name="SAPBEXexcCritical4 8 3 3" xfId="10818" xr:uid="{00000000-0005-0000-0000-000025230000}"/>
    <cellStyle name="SAPBEXexcCritical4 8 3 3 2" xfId="26685" xr:uid="{00000000-0005-0000-0000-000026230000}"/>
    <cellStyle name="SAPBEXexcCritical4 8 3 4" xfId="13167" xr:uid="{00000000-0005-0000-0000-000027230000}"/>
    <cellStyle name="SAPBEXexcCritical4 8 3 4 2" xfId="28947" xr:uid="{00000000-0005-0000-0000-000028230000}"/>
    <cellStyle name="SAPBEXexcCritical4 8 3 5" xfId="16170" xr:uid="{00000000-0005-0000-0000-000029230000}"/>
    <cellStyle name="SAPBEXexcCritical4 8 3 5 2" xfId="31308" xr:uid="{00000000-0005-0000-0000-00002A230000}"/>
    <cellStyle name="SAPBEXexcCritical4 8 3 6" xfId="18781" xr:uid="{00000000-0005-0000-0000-00002B230000}"/>
    <cellStyle name="SAPBEXexcCritical4 8 3 6 2" xfId="33729" xr:uid="{00000000-0005-0000-0000-00002C230000}"/>
    <cellStyle name="SAPBEXexcCritical4 8 3 7" xfId="21065" xr:uid="{00000000-0005-0000-0000-00002D230000}"/>
    <cellStyle name="SAPBEXexcCritical4 8 3 7 2" xfId="35991" xr:uid="{00000000-0005-0000-0000-00002E230000}"/>
    <cellStyle name="SAPBEXexcCritical4 8 3 8" xfId="6221" xr:uid="{00000000-0005-0000-0000-00002F230000}"/>
    <cellStyle name="SAPBEXexcCritical4 8 4" xfId="4692" xr:uid="{00000000-0005-0000-0000-000030230000}"/>
    <cellStyle name="SAPBEXexcCritical4 8 4 2" xfId="9847" xr:uid="{00000000-0005-0000-0000-000031230000}"/>
    <cellStyle name="SAPBEXexcCritical4 8 4 2 2" xfId="25838" xr:uid="{00000000-0005-0000-0000-000032230000}"/>
    <cellStyle name="SAPBEXexcCritical4 8 4 3" xfId="12665" xr:uid="{00000000-0005-0000-0000-000033230000}"/>
    <cellStyle name="SAPBEXexcCritical4 8 4 3 2" xfId="28509" xr:uid="{00000000-0005-0000-0000-000034230000}"/>
    <cellStyle name="SAPBEXexcCritical4 8 4 4" xfId="10346" xr:uid="{00000000-0005-0000-0000-000035230000}"/>
    <cellStyle name="SAPBEXexcCritical4 8 4 4 2" xfId="26284" xr:uid="{00000000-0005-0000-0000-000036230000}"/>
    <cellStyle name="SAPBEXexcCritical4 8 4 5" xfId="17988" xr:uid="{00000000-0005-0000-0000-000037230000}"/>
    <cellStyle name="SAPBEXexcCritical4 8 4 5 2" xfId="33104" xr:uid="{00000000-0005-0000-0000-000038230000}"/>
    <cellStyle name="SAPBEXexcCritical4 8 4 6" xfId="20596" xr:uid="{00000000-0005-0000-0000-000039230000}"/>
    <cellStyle name="SAPBEXexcCritical4 8 4 6 2" xfId="35533" xr:uid="{00000000-0005-0000-0000-00003A230000}"/>
    <cellStyle name="SAPBEXexcCritical4 8 4 7" xfId="21351" xr:uid="{00000000-0005-0000-0000-00003B230000}"/>
    <cellStyle name="SAPBEXexcCritical4 8 4 7 2" xfId="36277" xr:uid="{00000000-0005-0000-0000-00003C230000}"/>
    <cellStyle name="SAPBEXexcCritical4 8 5" xfId="5211" xr:uid="{00000000-0005-0000-0000-00003D230000}"/>
    <cellStyle name="SAPBEXexcCritical4 8 5 2" xfId="37808" xr:uid="{00000000-0005-0000-0000-00003E230000}"/>
    <cellStyle name="SAPBEXexcCritical4 8 6" xfId="6891" xr:uid="{00000000-0005-0000-0000-00003F230000}"/>
    <cellStyle name="SAPBEXexcCritical4 8 7" xfId="6653" xr:uid="{00000000-0005-0000-0000-000040230000}"/>
    <cellStyle name="SAPBEXexcCritical4 8 8" xfId="6977" xr:uid="{00000000-0005-0000-0000-000041230000}"/>
    <cellStyle name="SAPBEXexcCritical4 8 9" xfId="15912" xr:uid="{00000000-0005-0000-0000-000042230000}"/>
    <cellStyle name="SAPBEXexcCritical4 9" xfId="665" xr:uid="{00000000-0005-0000-0000-000043230000}"/>
    <cellStyle name="SAPBEXexcCritical4 9 10" xfId="5006" xr:uid="{00000000-0005-0000-0000-000044230000}"/>
    <cellStyle name="SAPBEXexcCritical4 9 2" xfId="2820" xr:uid="{00000000-0005-0000-0000-000045230000}"/>
    <cellStyle name="SAPBEXexcCritical4 9 2 2" xfId="7992" xr:uid="{00000000-0005-0000-0000-000046230000}"/>
    <cellStyle name="SAPBEXexcCritical4 9 2 2 2" xfId="24021" xr:uid="{00000000-0005-0000-0000-000047230000}"/>
    <cellStyle name="SAPBEXexcCritical4 9 2 3" xfId="10819" xr:uid="{00000000-0005-0000-0000-000048230000}"/>
    <cellStyle name="SAPBEXexcCritical4 9 2 3 2" xfId="26686" xr:uid="{00000000-0005-0000-0000-000049230000}"/>
    <cellStyle name="SAPBEXexcCritical4 9 2 4" xfId="13529" xr:uid="{00000000-0005-0000-0000-00004A230000}"/>
    <cellStyle name="SAPBEXexcCritical4 9 2 4 2" xfId="29154" xr:uid="{00000000-0005-0000-0000-00004B230000}"/>
    <cellStyle name="SAPBEXexcCritical4 9 2 5" xfId="16171" xr:uid="{00000000-0005-0000-0000-00004C230000}"/>
    <cellStyle name="SAPBEXexcCritical4 9 2 5 2" xfId="31309" xr:uid="{00000000-0005-0000-0000-00004D230000}"/>
    <cellStyle name="SAPBEXexcCritical4 9 2 6" xfId="18782" xr:uid="{00000000-0005-0000-0000-00004E230000}"/>
    <cellStyle name="SAPBEXexcCritical4 9 2 6 2" xfId="33730" xr:uid="{00000000-0005-0000-0000-00004F230000}"/>
    <cellStyle name="SAPBEXexcCritical4 9 2 7" xfId="21066" xr:uid="{00000000-0005-0000-0000-000050230000}"/>
    <cellStyle name="SAPBEXexcCritical4 9 2 7 2" xfId="35992" xr:uid="{00000000-0005-0000-0000-000051230000}"/>
    <cellStyle name="SAPBEXexcCritical4 9 2 8" xfId="6222" xr:uid="{00000000-0005-0000-0000-000052230000}"/>
    <cellStyle name="SAPBEXexcCritical4 9 3" xfId="4691" xr:uid="{00000000-0005-0000-0000-000053230000}"/>
    <cellStyle name="SAPBEXexcCritical4 9 3 2" xfId="9846" xr:uid="{00000000-0005-0000-0000-000054230000}"/>
    <cellStyle name="SAPBEXexcCritical4 9 3 2 2" xfId="25837" xr:uid="{00000000-0005-0000-0000-000055230000}"/>
    <cellStyle name="SAPBEXexcCritical4 9 3 3" xfId="12664" xr:uid="{00000000-0005-0000-0000-000056230000}"/>
    <cellStyle name="SAPBEXexcCritical4 9 3 3 2" xfId="28508" xr:uid="{00000000-0005-0000-0000-000057230000}"/>
    <cellStyle name="SAPBEXexcCritical4 9 3 4" xfId="15492" xr:uid="{00000000-0005-0000-0000-000058230000}"/>
    <cellStyle name="SAPBEXexcCritical4 9 3 4 2" xfId="30853" xr:uid="{00000000-0005-0000-0000-000059230000}"/>
    <cellStyle name="SAPBEXexcCritical4 9 3 5" xfId="17987" xr:uid="{00000000-0005-0000-0000-00005A230000}"/>
    <cellStyle name="SAPBEXexcCritical4 9 3 5 2" xfId="33103" xr:uid="{00000000-0005-0000-0000-00005B230000}"/>
    <cellStyle name="SAPBEXexcCritical4 9 3 6" xfId="20595" xr:uid="{00000000-0005-0000-0000-00005C230000}"/>
    <cellStyle name="SAPBEXexcCritical4 9 3 6 2" xfId="35532" xr:uid="{00000000-0005-0000-0000-00005D230000}"/>
    <cellStyle name="SAPBEXexcCritical4 9 3 7" xfId="15422" xr:uid="{00000000-0005-0000-0000-00005E230000}"/>
    <cellStyle name="SAPBEXexcCritical4 9 3 7 2" xfId="30803" xr:uid="{00000000-0005-0000-0000-00005F230000}"/>
    <cellStyle name="SAPBEXexcCritical4 9 4" xfId="5591" xr:uid="{00000000-0005-0000-0000-000060230000}"/>
    <cellStyle name="SAPBEXexcCritical4 9 4 2" xfId="22737" xr:uid="{00000000-0005-0000-0000-000061230000}"/>
    <cellStyle name="SAPBEXexcCritical4 9 5" xfId="5751" xr:uid="{00000000-0005-0000-0000-000062230000}"/>
    <cellStyle name="SAPBEXexcCritical4 9 5 2" xfId="22794" xr:uid="{00000000-0005-0000-0000-000063230000}"/>
    <cellStyle name="SAPBEXexcCritical4 9 6" xfId="6654" xr:uid="{00000000-0005-0000-0000-000064230000}"/>
    <cellStyle name="SAPBEXexcCritical4 9 6 2" xfId="23159" xr:uid="{00000000-0005-0000-0000-000065230000}"/>
    <cellStyle name="SAPBEXexcCritical4 9 7" xfId="7785" xr:uid="{00000000-0005-0000-0000-000066230000}"/>
    <cellStyle name="SAPBEXexcCritical4 9 7 2" xfId="23829" xr:uid="{00000000-0005-0000-0000-000067230000}"/>
    <cellStyle name="SAPBEXexcCritical4 9 8" xfId="15910" xr:uid="{00000000-0005-0000-0000-000068230000}"/>
    <cellStyle name="SAPBEXexcCritical4 9 8 2" xfId="31109" xr:uid="{00000000-0005-0000-0000-000069230000}"/>
    <cellStyle name="SAPBEXexcCritical4 9 9" xfId="18540" xr:uid="{00000000-0005-0000-0000-00006A230000}"/>
    <cellStyle name="SAPBEXexcCritical4 9 9 2" xfId="33533" xr:uid="{00000000-0005-0000-0000-00006B230000}"/>
    <cellStyle name="SAPBEXexcCritical4_CC - Div XRef" xfId="1802" xr:uid="{00000000-0005-0000-0000-00006C230000}"/>
    <cellStyle name="SAPBEXexcCritical5" xfId="77" xr:uid="{00000000-0005-0000-0000-00006D230000}"/>
    <cellStyle name="SAPBEXexcCritical5 10" xfId="666" xr:uid="{00000000-0005-0000-0000-00006E230000}"/>
    <cellStyle name="SAPBEXexcCritical5 10 10" xfId="22355" xr:uid="{00000000-0005-0000-0000-00006F230000}"/>
    <cellStyle name="SAPBEXexcCritical5 10 2" xfId="2821" xr:uid="{00000000-0005-0000-0000-000070230000}"/>
    <cellStyle name="SAPBEXexcCritical5 10 2 2" xfId="7993" xr:uid="{00000000-0005-0000-0000-000071230000}"/>
    <cellStyle name="SAPBEXexcCritical5 10 2 2 2" xfId="24022" xr:uid="{00000000-0005-0000-0000-000072230000}"/>
    <cellStyle name="SAPBEXexcCritical5 10 2 3" xfId="10820" xr:uid="{00000000-0005-0000-0000-000073230000}"/>
    <cellStyle name="SAPBEXexcCritical5 10 2 3 2" xfId="26687" xr:uid="{00000000-0005-0000-0000-000074230000}"/>
    <cellStyle name="SAPBEXexcCritical5 10 2 4" xfId="13166" xr:uid="{00000000-0005-0000-0000-000075230000}"/>
    <cellStyle name="SAPBEXexcCritical5 10 2 4 2" xfId="28946" xr:uid="{00000000-0005-0000-0000-000076230000}"/>
    <cellStyle name="SAPBEXexcCritical5 10 2 5" xfId="16172" xr:uid="{00000000-0005-0000-0000-000077230000}"/>
    <cellStyle name="SAPBEXexcCritical5 10 2 5 2" xfId="31310" xr:uid="{00000000-0005-0000-0000-000078230000}"/>
    <cellStyle name="SAPBEXexcCritical5 10 2 6" xfId="18783" xr:uid="{00000000-0005-0000-0000-000079230000}"/>
    <cellStyle name="SAPBEXexcCritical5 10 2 6 2" xfId="33731" xr:uid="{00000000-0005-0000-0000-00007A230000}"/>
    <cellStyle name="SAPBEXexcCritical5 10 2 7" xfId="21067" xr:uid="{00000000-0005-0000-0000-00007B230000}"/>
    <cellStyle name="SAPBEXexcCritical5 10 2 7 2" xfId="35993" xr:uid="{00000000-0005-0000-0000-00007C230000}"/>
    <cellStyle name="SAPBEXexcCritical5 10 2 8" xfId="6223" xr:uid="{00000000-0005-0000-0000-00007D230000}"/>
    <cellStyle name="SAPBEXexcCritical5 10 3" xfId="4690" xr:uid="{00000000-0005-0000-0000-00007E230000}"/>
    <cellStyle name="SAPBEXexcCritical5 10 3 2" xfId="9845" xr:uid="{00000000-0005-0000-0000-00007F230000}"/>
    <cellStyle name="SAPBEXexcCritical5 10 3 2 2" xfId="25836" xr:uid="{00000000-0005-0000-0000-000080230000}"/>
    <cellStyle name="SAPBEXexcCritical5 10 3 3" xfId="12663" xr:uid="{00000000-0005-0000-0000-000081230000}"/>
    <cellStyle name="SAPBEXexcCritical5 10 3 3 2" xfId="28507" xr:uid="{00000000-0005-0000-0000-000082230000}"/>
    <cellStyle name="SAPBEXexcCritical5 10 3 4" xfId="14097" xr:uid="{00000000-0005-0000-0000-000083230000}"/>
    <cellStyle name="SAPBEXexcCritical5 10 3 4 2" xfId="29678" xr:uid="{00000000-0005-0000-0000-000084230000}"/>
    <cellStyle name="SAPBEXexcCritical5 10 3 5" xfId="17986" xr:uid="{00000000-0005-0000-0000-000085230000}"/>
    <cellStyle name="SAPBEXexcCritical5 10 3 5 2" xfId="33102" xr:uid="{00000000-0005-0000-0000-000086230000}"/>
    <cellStyle name="SAPBEXexcCritical5 10 3 6" xfId="20594" xr:uid="{00000000-0005-0000-0000-000087230000}"/>
    <cellStyle name="SAPBEXexcCritical5 10 3 6 2" xfId="35531" xr:uid="{00000000-0005-0000-0000-000088230000}"/>
    <cellStyle name="SAPBEXexcCritical5 10 3 7" xfId="21842" xr:uid="{00000000-0005-0000-0000-000089230000}"/>
    <cellStyle name="SAPBEXexcCritical5 10 3 7 2" xfId="36761" xr:uid="{00000000-0005-0000-0000-00008A230000}"/>
    <cellStyle name="SAPBEXexcCritical5 10 4" xfId="5590" xr:uid="{00000000-0005-0000-0000-00008B230000}"/>
    <cellStyle name="SAPBEXexcCritical5 10 4 2" xfId="37169" xr:uid="{00000000-0005-0000-0000-00008C230000}"/>
    <cellStyle name="SAPBEXexcCritical5 10 5" xfId="7693" xr:uid="{00000000-0005-0000-0000-00008D230000}"/>
    <cellStyle name="SAPBEXexcCritical5 10 6" xfId="6623" xr:uid="{00000000-0005-0000-0000-00008E230000}"/>
    <cellStyle name="SAPBEXexcCritical5 10 7" xfId="13501" xr:uid="{00000000-0005-0000-0000-00008F230000}"/>
    <cellStyle name="SAPBEXexcCritical5 10 8" xfId="6736" xr:uid="{00000000-0005-0000-0000-000090230000}"/>
    <cellStyle name="SAPBEXexcCritical5 10 9" xfId="18539" xr:uid="{00000000-0005-0000-0000-000091230000}"/>
    <cellStyle name="SAPBEXexcCritical5 11" xfId="1803" xr:uid="{00000000-0005-0000-0000-000092230000}"/>
    <cellStyle name="SAPBEXexcCritical5 11 10" xfId="23025" xr:uid="{00000000-0005-0000-0000-000093230000}"/>
    <cellStyle name="SAPBEXexcCritical5 11 2" xfId="2822" xr:uid="{00000000-0005-0000-0000-000094230000}"/>
    <cellStyle name="SAPBEXexcCritical5 11 2 2" xfId="7994" xr:uid="{00000000-0005-0000-0000-000095230000}"/>
    <cellStyle name="SAPBEXexcCritical5 11 2 2 2" xfId="24023" xr:uid="{00000000-0005-0000-0000-000096230000}"/>
    <cellStyle name="SAPBEXexcCritical5 11 2 3" xfId="10821" xr:uid="{00000000-0005-0000-0000-000097230000}"/>
    <cellStyle name="SAPBEXexcCritical5 11 2 3 2" xfId="26688" xr:uid="{00000000-0005-0000-0000-000098230000}"/>
    <cellStyle name="SAPBEXexcCritical5 11 2 4" xfId="15350" xr:uid="{00000000-0005-0000-0000-000099230000}"/>
    <cellStyle name="SAPBEXexcCritical5 11 2 4 2" xfId="30759" xr:uid="{00000000-0005-0000-0000-00009A230000}"/>
    <cellStyle name="SAPBEXexcCritical5 11 2 5" xfId="16173" xr:uid="{00000000-0005-0000-0000-00009B230000}"/>
    <cellStyle name="SAPBEXexcCritical5 11 2 5 2" xfId="31311" xr:uid="{00000000-0005-0000-0000-00009C230000}"/>
    <cellStyle name="SAPBEXexcCritical5 11 2 6" xfId="18784" xr:uid="{00000000-0005-0000-0000-00009D230000}"/>
    <cellStyle name="SAPBEXexcCritical5 11 2 6 2" xfId="33732" xr:uid="{00000000-0005-0000-0000-00009E230000}"/>
    <cellStyle name="SAPBEXexcCritical5 11 2 7" xfId="21068" xr:uid="{00000000-0005-0000-0000-00009F230000}"/>
    <cellStyle name="SAPBEXexcCritical5 11 2 7 2" xfId="35994" xr:uid="{00000000-0005-0000-0000-0000A0230000}"/>
    <cellStyle name="SAPBEXexcCritical5 11 2 8" xfId="6224" xr:uid="{00000000-0005-0000-0000-0000A1230000}"/>
    <cellStyle name="SAPBEXexcCritical5 11 3" xfId="4689" xr:uid="{00000000-0005-0000-0000-0000A2230000}"/>
    <cellStyle name="SAPBEXexcCritical5 11 3 2" xfId="9844" xr:uid="{00000000-0005-0000-0000-0000A3230000}"/>
    <cellStyle name="SAPBEXexcCritical5 11 3 2 2" xfId="25835" xr:uid="{00000000-0005-0000-0000-0000A4230000}"/>
    <cellStyle name="SAPBEXexcCritical5 11 3 3" xfId="12662" xr:uid="{00000000-0005-0000-0000-0000A5230000}"/>
    <cellStyle name="SAPBEXexcCritical5 11 3 3 2" xfId="28506" xr:uid="{00000000-0005-0000-0000-0000A6230000}"/>
    <cellStyle name="SAPBEXexcCritical5 11 3 4" xfId="6717" xr:uid="{00000000-0005-0000-0000-0000A7230000}"/>
    <cellStyle name="SAPBEXexcCritical5 11 3 4 2" xfId="23206" xr:uid="{00000000-0005-0000-0000-0000A8230000}"/>
    <cellStyle name="SAPBEXexcCritical5 11 3 5" xfId="17985" xr:uid="{00000000-0005-0000-0000-0000A9230000}"/>
    <cellStyle name="SAPBEXexcCritical5 11 3 5 2" xfId="33101" xr:uid="{00000000-0005-0000-0000-0000AA230000}"/>
    <cellStyle name="SAPBEXexcCritical5 11 3 6" xfId="20593" xr:uid="{00000000-0005-0000-0000-0000AB230000}"/>
    <cellStyle name="SAPBEXexcCritical5 11 3 6 2" xfId="35530" xr:uid="{00000000-0005-0000-0000-0000AC230000}"/>
    <cellStyle name="SAPBEXexcCritical5 11 3 7" xfId="21841" xr:uid="{00000000-0005-0000-0000-0000AD230000}"/>
    <cellStyle name="SAPBEXexcCritical5 11 3 7 2" xfId="36760" xr:uid="{00000000-0005-0000-0000-0000AE230000}"/>
    <cellStyle name="SAPBEXexcCritical5 11 4" xfId="7083" xr:uid="{00000000-0005-0000-0000-0000AF230000}"/>
    <cellStyle name="SAPBEXexcCritical5 11 4 2" xfId="37844" xr:uid="{00000000-0005-0000-0000-0000B0230000}"/>
    <cellStyle name="SAPBEXexcCritical5 11 5" xfId="6524" xr:uid="{00000000-0005-0000-0000-0000B1230000}"/>
    <cellStyle name="SAPBEXexcCritical5 11 6" xfId="7026" xr:uid="{00000000-0005-0000-0000-0000B2230000}"/>
    <cellStyle name="SAPBEXexcCritical5 11 7" xfId="11807" xr:uid="{00000000-0005-0000-0000-0000B3230000}"/>
    <cellStyle name="SAPBEXexcCritical5 11 8" xfId="6553" xr:uid="{00000000-0005-0000-0000-0000B4230000}"/>
    <cellStyle name="SAPBEXexcCritical5 11 9" xfId="6924" xr:uid="{00000000-0005-0000-0000-0000B5230000}"/>
    <cellStyle name="SAPBEXexcCritical5 12" xfId="2823" xr:uid="{00000000-0005-0000-0000-0000B6230000}"/>
    <cellStyle name="SAPBEXexcCritical5 12 2" xfId="4688" xr:uid="{00000000-0005-0000-0000-0000B7230000}"/>
    <cellStyle name="SAPBEXexcCritical5 12 2 2" xfId="9843" xr:uid="{00000000-0005-0000-0000-0000B8230000}"/>
    <cellStyle name="SAPBEXexcCritical5 12 2 2 2" xfId="25834" xr:uid="{00000000-0005-0000-0000-0000B9230000}"/>
    <cellStyle name="SAPBEXexcCritical5 12 2 3" xfId="12661" xr:uid="{00000000-0005-0000-0000-0000BA230000}"/>
    <cellStyle name="SAPBEXexcCritical5 12 2 3 2" xfId="28505" xr:uid="{00000000-0005-0000-0000-0000BB230000}"/>
    <cellStyle name="SAPBEXexcCritical5 12 2 4" xfId="6716" xr:uid="{00000000-0005-0000-0000-0000BC230000}"/>
    <cellStyle name="SAPBEXexcCritical5 12 2 4 2" xfId="23205" xr:uid="{00000000-0005-0000-0000-0000BD230000}"/>
    <cellStyle name="SAPBEXexcCritical5 12 2 5" xfId="17984" xr:uid="{00000000-0005-0000-0000-0000BE230000}"/>
    <cellStyle name="SAPBEXexcCritical5 12 2 5 2" xfId="33100" xr:uid="{00000000-0005-0000-0000-0000BF230000}"/>
    <cellStyle name="SAPBEXexcCritical5 12 2 6" xfId="20592" xr:uid="{00000000-0005-0000-0000-0000C0230000}"/>
    <cellStyle name="SAPBEXexcCritical5 12 2 6 2" xfId="35529" xr:uid="{00000000-0005-0000-0000-0000C1230000}"/>
    <cellStyle name="SAPBEXexcCritical5 12 2 7" xfId="21350" xr:uid="{00000000-0005-0000-0000-0000C2230000}"/>
    <cellStyle name="SAPBEXexcCritical5 12 2 7 2" xfId="36276" xr:uid="{00000000-0005-0000-0000-0000C3230000}"/>
    <cellStyle name="SAPBEXexcCritical5 12 3" xfId="7995" xr:uid="{00000000-0005-0000-0000-0000C4230000}"/>
    <cellStyle name="SAPBEXexcCritical5 12 3 2" xfId="24024" xr:uid="{00000000-0005-0000-0000-0000C5230000}"/>
    <cellStyle name="SAPBEXexcCritical5 12 4" xfId="10822" xr:uid="{00000000-0005-0000-0000-0000C6230000}"/>
    <cellStyle name="SAPBEXexcCritical5 12 4 2" xfId="26689" xr:uid="{00000000-0005-0000-0000-0000C7230000}"/>
    <cellStyle name="SAPBEXexcCritical5 12 5" xfId="13165" xr:uid="{00000000-0005-0000-0000-0000C8230000}"/>
    <cellStyle name="SAPBEXexcCritical5 12 5 2" xfId="28945" xr:uid="{00000000-0005-0000-0000-0000C9230000}"/>
    <cellStyle name="SAPBEXexcCritical5 12 6" xfId="16174" xr:uid="{00000000-0005-0000-0000-0000CA230000}"/>
    <cellStyle name="SAPBEXexcCritical5 12 6 2" xfId="31312" xr:uid="{00000000-0005-0000-0000-0000CB230000}"/>
    <cellStyle name="SAPBEXexcCritical5 12 7" xfId="18785" xr:uid="{00000000-0005-0000-0000-0000CC230000}"/>
    <cellStyle name="SAPBEXexcCritical5 12 7 2" xfId="33733" xr:uid="{00000000-0005-0000-0000-0000CD230000}"/>
    <cellStyle name="SAPBEXexcCritical5 13" xfId="2824" xr:uid="{00000000-0005-0000-0000-0000CE230000}"/>
    <cellStyle name="SAPBEXexcCritical5 13 2" xfId="4687" xr:uid="{00000000-0005-0000-0000-0000CF230000}"/>
    <cellStyle name="SAPBEXexcCritical5 13 2 2" xfId="9842" xr:uid="{00000000-0005-0000-0000-0000D0230000}"/>
    <cellStyle name="SAPBEXexcCritical5 13 2 2 2" xfId="25833" xr:uid="{00000000-0005-0000-0000-0000D1230000}"/>
    <cellStyle name="SAPBEXexcCritical5 13 2 3" xfId="12660" xr:uid="{00000000-0005-0000-0000-0000D2230000}"/>
    <cellStyle name="SAPBEXexcCritical5 13 2 3 2" xfId="28504" xr:uid="{00000000-0005-0000-0000-0000D3230000}"/>
    <cellStyle name="SAPBEXexcCritical5 13 2 4" xfId="14803" xr:uid="{00000000-0005-0000-0000-0000D4230000}"/>
    <cellStyle name="SAPBEXexcCritical5 13 2 4 2" xfId="30256" xr:uid="{00000000-0005-0000-0000-0000D5230000}"/>
    <cellStyle name="SAPBEXexcCritical5 13 2 5" xfId="17983" xr:uid="{00000000-0005-0000-0000-0000D6230000}"/>
    <cellStyle name="SAPBEXexcCritical5 13 2 5 2" xfId="33099" xr:uid="{00000000-0005-0000-0000-0000D7230000}"/>
    <cellStyle name="SAPBEXexcCritical5 13 2 6" xfId="20591" xr:uid="{00000000-0005-0000-0000-0000D8230000}"/>
    <cellStyle name="SAPBEXexcCritical5 13 2 6 2" xfId="35528" xr:uid="{00000000-0005-0000-0000-0000D9230000}"/>
    <cellStyle name="SAPBEXexcCritical5 13 2 7" xfId="21349" xr:uid="{00000000-0005-0000-0000-0000DA230000}"/>
    <cellStyle name="SAPBEXexcCritical5 13 2 7 2" xfId="36275" xr:uid="{00000000-0005-0000-0000-0000DB230000}"/>
    <cellStyle name="SAPBEXexcCritical5 13 3" xfId="7996" xr:uid="{00000000-0005-0000-0000-0000DC230000}"/>
    <cellStyle name="SAPBEXexcCritical5 13 3 2" xfId="24025" xr:uid="{00000000-0005-0000-0000-0000DD230000}"/>
    <cellStyle name="SAPBEXexcCritical5 13 4" xfId="10823" xr:uid="{00000000-0005-0000-0000-0000DE230000}"/>
    <cellStyle name="SAPBEXexcCritical5 13 4 2" xfId="26690" xr:uid="{00000000-0005-0000-0000-0000DF230000}"/>
    <cellStyle name="SAPBEXexcCritical5 13 5" xfId="10535" xr:uid="{00000000-0005-0000-0000-0000E0230000}"/>
    <cellStyle name="SAPBEXexcCritical5 13 5 2" xfId="26457" xr:uid="{00000000-0005-0000-0000-0000E1230000}"/>
    <cellStyle name="SAPBEXexcCritical5 13 6" xfId="16175" xr:uid="{00000000-0005-0000-0000-0000E2230000}"/>
    <cellStyle name="SAPBEXexcCritical5 13 6 2" xfId="31313" xr:uid="{00000000-0005-0000-0000-0000E3230000}"/>
    <cellStyle name="SAPBEXexcCritical5 13 7" xfId="18786" xr:uid="{00000000-0005-0000-0000-0000E4230000}"/>
    <cellStyle name="SAPBEXexcCritical5 13 7 2" xfId="33734" xr:uid="{00000000-0005-0000-0000-0000E5230000}"/>
    <cellStyle name="SAPBEXexcCritical5 14" xfId="2825" xr:uid="{00000000-0005-0000-0000-0000E6230000}"/>
    <cellStyle name="SAPBEXexcCritical5 14 2" xfId="4686" xr:uid="{00000000-0005-0000-0000-0000E7230000}"/>
    <cellStyle name="SAPBEXexcCritical5 14 2 2" xfId="9841" xr:uid="{00000000-0005-0000-0000-0000E8230000}"/>
    <cellStyle name="SAPBEXexcCritical5 14 2 2 2" xfId="25832" xr:uid="{00000000-0005-0000-0000-0000E9230000}"/>
    <cellStyle name="SAPBEXexcCritical5 14 2 3" xfId="12659" xr:uid="{00000000-0005-0000-0000-0000EA230000}"/>
    <cellStyle name="SAPBEXexcCritical5 14 2 3 2" xfId="28503" xr:uid="{00000000-0005-0000-0000-0000EB230000}"/>
    <cellStyle name="SAPBEXexcCritical5 14 2 4" xfId="14090" xr:uid="{00000000-0005-0000-0000-0000EC230000}"/>
    <cellStyle name="SAPBEXexcCritical5 14 2 4 2" xfId="29671" xr:uid="{00000000-0005-0000-0000-0000ED230000}"/>
    <cellStyle name="SAPBEXexcCritical5 14 2 5" xfId="17982" xr:uid="{00000000-0005-0000-0000-0000EE230000}"/>
    <cellStyle name="SAPBEXexcCritical5 14 2 5 2" xfId="33098" xr:uid="{00000000-0005-0000-0000-0000EF230000}"/>
    <cellStyle name="SAPBEXexcCritical5 14 2 6" xfId="20590" xr:uid="{00000000-0005-0000-0000-0000F0230000}"/>
    <cellStyle name="SAPBEXexcCritical5 14 2 6 2" xfId="35527" xr:uid="{00000000-0005-0000-0000-0000F1230000}"/>
    <cellStyle name="SAPBEXexcCritical5 14 2 7" xfId="21440" xr:uid="{00000000-0005-0000-0000-0000F2230000}"/>
    <cellStyle name="SAPBEXexcCritical5 14 2 7 2" xfId="36366" xr:uid="{00000000-0005-0000-0000-0000F3230000}"/>
    <cellStyle name="SAPBEXexcCritical5 14 3" xfId="7997" xr:uid="{00000000-0005-0000-0000-0000F4230000}"/>
    <cellStyle name="SAPBEXexcCritical5 14 3 2" xfId="24026" xr:uid="{00000000-0005-0000-0000-0000F5230000}"/>
    <cellStyle name="SAPBEXexcCritical5 14 4" xfId="10824" xr:uid="{00000000-0005-0000-0000-0000F6230000}"/>
    <cellStyle name="SAPBEXexcCritical5 14 4 2" xfId="26691" xr:uid="{00000000-0005-0000-0000-0000F7230000}"/>
    <cellStyle name="SAPBEXexcCritical5 14 5" xfId="13164" xr:uid="{00000000-0005-0000-0000-0000F8230000}"/>
    <cellStyle name="SAPBEXexcCritical5 14 5 2" xfId="28944" xr:uid="{00000000-0005-0000-0000-0000F9230000}"/>
    <cellStyle name="SAPBEXexcCritical5 14 6" xfId="16176" xr:uid="{00000000-0005-0000-0000-0000FA230000}"/>
    <cellStyle name="SAPBEXexcCritical5 14 6 2" xfId="31314" xr:uid="{00000000-0005-0000-0000-0000FB230000}"/>
    <cellStyle name="SAPBEXexcCritical5 14 7" xfId="18787" xr:uid="{00000000-0005-0000-0000-0000FC230000}"/>
    <cellStyle name="SAPBEXexcCritical5 14 7 2" xfId="33735" xr:uid="{00000000-0005-0000-0000-0000FD230000}"/>
    <cellStyle name="SAPBEXexcCritical5 15" xfId="2826" xr:uid="{00000000-0005-0000-0000-0000FE230000}"/>
    <cellStyle name="SAPBEXexcCritical5 15 2" xfId="4685" xr:uid="{00000000-0005-0000-0000-0000FF230000}"/>
    <cellStyle name="SAPBEXexcCritical5 15 2 2" xfId="9840" xr:uid="{00000000-0005-0000-0000-000000240000}"/>
    <cellStyle name="SAPBEXexcCritical5 15 2 2 2" xfId="25831" xr:uid="{00000000-0005-0000-0000-000001240000}"/>
    <cellStyle name="SAPBEXexcCritical5 15 2 3" xfId="12658" xr:uid="{00000000-0005-0000-0000-000002240000}"/>
    <cellStyle name="SAPBEXexcCritical5 15 2 3 2" xfId="28502" xr:uid="{00000000-0005-0000-0000-000003240000}"/>
    <cellStyle name="SAPBEXexcCritical5 15 2 4" xfId="14322" xr:uid="{00000000-0005-0000-0000-000004240000}"/>
    <cellStyle name="SAPBEXexcCritical5 15 2 4 2" xfId="29845" xr:uid="{00000000-0005-0000-0000-000005240000}"/>
    <cellStyle name="SAPBEXexcCritical5 15 2 5" xfId="17981" xr:uid="{00000000-0005-0000-0000-000006240000}"/>
    <cellStyle name="SAPBEXexcCritical5 15 2 5 2" xfId="33097" xr:uid="{00000000-0005-0000-0000-000007240000}"/>
    <cellStyle name="SAPBEXexcCritical5 15 2 6" xfId="20589" xr:uid="{00000000-0005-0000-0000-000008240000}"/>
    <cellStyle name="SAPBEXexcCritical5 15 2 6 2" xfId="35526" xr:uid="{00000000-0005-0000-0000-000009240000}"/>
    <cellStyle name="SAPBEXexcCritical5 15 2 7" xfId="21843" xr:uid="{00000000-0005-0000-0000-00000A240000}"/>
    <cellStyle name="SAPBEXexcCritical5 15 2 7 2" xfId="36762" xr:uid="{00000000-0005-0000-0000-00000B240000}"/>
    <cellStyle name="SAPBEXexcCritical5 15 3" xfId="7998" xr:uid="{00000000-0005-0000-0000-00000C240000}"/>
    <cellStyle name="SAPBEXexcCritical5 15 3 2" xfId="24027" xr:uid="{00000000-0005-0000-0000-00000D240000}"/>
    <cellStyle name="SAPBEXexcCritical5 15 4" xfId="10825" xr:uid="{00000000-0005-0000-0000-00000E240000}"/>
    <cellStyle name="SAPBEXexcCritical5 15 4 2" xfId="26692" xr:uid="{00000000-0005-0000-0000-00000F240000}"/>
    <cellStyle name="SAPBEXexcCritical5 15 5" xfId="10534" xr:uid="{00000000-0005-0000-0000-000010240000}"/>
    <cellStyle name="SAPBEXexcCritical5 15 5 2" xfId="26456" xr:uid="{00000000-0005-0000-0000-000011240000}"/>
    <cellStyle name="SAPBEXexcCritical5 15 6" xfId="16177" xr:uid="{00000000-0005-0000-0000-000012240000}"/>
    <cellStyle name="SAPBEXexcCritical5 15 6 2" xfId="31315" xr:uid="{00000000-0005-0000-0000-000013240000}"/>
    <cellStyle name="SAPBEXexcCritical5 15 7" xfId="18788" xr:uid="{00000000-0005-0000-0000-000014240000}"/>
    <cellStyle name="SAPBEXexcCritical5 15 7 2" xfId="33736" xr:uid="{00000000-0005-0000-0000-000015240000}"/>
    <cellStyle name="SAPBEXexcCritical5 16" xfId="2827" xr:uid="{00000000-0005-0000-0000-000016240000}"/>
    <cellStyle name="SAPBEXexcCritical5 16 2" xfId="4684" xr:uid="{00000000-0005-0000-0000-000017240000}"/>
    <cellStyle name="SAPBEXexcCritical5 16 2 2" xfId="9839" xr:uid="{00000000-0005-0000-0000-000018240000}"/>
    <cellStyle name="SAPBEXexcCritical5 16 2 2 2" xfId="25830" xr:uid="{00000000-0005-0000-0000-000019240000}"/>
    <cellStyle name="SAPBEXexcCritical5 16 2 3" xfId="12657" xr:uid="{00000000-0005-0000-0000-00001A240000}"/>
    <cellStyle name="SAPBEXexcCritical5 16 2 3 2" xfId="28501" xr:uid="{00000000-0005-0000-0000-00001B240000}"/>
    <cellStyle name="SAPBEXexcCritical5 16 2 4" xfId="14096" xr:uid="{00000000-0005-0000-0000-00001C240000}"/>
    <cellStyle name="SAPBEXexcCritical5 16 2 4 2" xfId="29677" xr:uid="{00000000-0005-0000-0000-00001D240000}"/>
    <cellStyle name="SAPBEXexcCritical5 16 2 5" xfId="17980" xr:uid="{00000000-0005-0000-0000-00001E240000}"/>
    <cellStyle name="SAPBEXexcCritical5 16 2 5 2" xfId="33096" xr:uid="{00000000-0005-0000-0000-00001F240000}"/>
    <cellStyle name="SAPBEXexcCritical5 16 2 6" xfId="20588" xr:uid="{00000000-0005-0000-0000-000020240000}"/>
    <cellStyle name="SAPBEXexcCritical5 16 2 6 2" xfId="35525" xr:uid="{00000000-0005-0000-0000-000021240000}"/>
    <cellStyle name="SAPBEXexcCritical5 16 2 7" xfId="21348" xr:uid="{00000000-0005-0000-0000-000022240000}"/>
    <cellStyle name="SAPBEXexcCritical5 16 2 7 2" xfId="36274" xr:uid="{00000000-0005-0000-0000-000023240000}"/>
    <cellStyle name="SAPBEXexcCritical5 16 3" xfId="7999" xr:uid="{00000000-0005-0000-0000-000024240000}"/>
    <cellStyle name="SAPBEXexcCritical5 16 3 2" xfId="24028" xr:uid="{00000000-0005-0000-0000-000025240000}"/>
    <cellStyle name="SAPBEXexcCritical5 16 4" xfId="10826" xr:uid="{00000000-0005-0000-0000-000026240000}"/>
    <cellStyle name="SAPBEXexcCritical5 16 4 2" xfId="26693" xr:uid="{00000000-0005-0000-0000-000027240000}"/>
    <cellStyle name="SAPBEXexcCritical5 16 5" xfId="10162" xr:uid="{00000000-0005-0000-0000-000028240000}"/>
    <cellStyle name="SAPBEXexcCritical5 16 5 2" xfId="26129" xr:uid="{00000000-0005-0000-0000-000029240000}"/>
    <cellStyle name="SAPBEXexcCritical5 16 6" xfId="16178" xr:uid="{00000000-0005-0000-0000-00002A240000}"/>
    <cellStyle name="SAPBEXexcCritical5 16 6 2" xfId="31316" xr:uid="{00000000-0005-0000-0000-00002B240000}"/>
    <cellStyle name="SAPBEXexcCritical5 16 7" xfId="18789" xr:uid="{00000000-0005-0000-0000-00002C240000}"/>
    <cellStyle name="SAPBEXexcCritical5 16 7 2" xfId="33737" xr:uid="{00000000-0005-0000-0000-00002D240000}"/>
    <cellStyle name="SAPBEXexcCritical5 17" xfId="2828" xr:uid="{00000000-0005-0000-0000-00002E240000}"/>
    <cellStyle name="SAPBEXexcCritical5 17 2" xfId="4683" xr:uid="{00000000-0005-0000-0000-00002F240000}"/>
    <cellStyle name="SAPBEXexcCritical5 17 2 2" xfId="9838" xr:uid="{00000000-0005-0000-0000-000030240000}"/>
    <cellStyle name="SAPBEXexcCritical5 17 2 2 2" xfId="25829" xr:uid="{00000000-0005-0000-0000-000031240000}"/>
    <cellStyle name="SAPBEXexcCritical5 17 2 3" xfId="12656" xr:uid="{00000000-0005-0000-0000-000032240000}"/>
    <cellStyle name="SAPBEXexcCritical5 17 2 3 2" xfId="28500" xr:uid="{00000000-0005-0000-0000-000033240000}"/>
    <cellStyle name="SAPBEXexcCritical5 17 2 4" xfId="14801" xr:uid="{00000000-0005-0000-0000-000034240000}"/>
    <cellStyle name="SAPBEXexcCritical5 17 2 4 2" xfId="30254" xr:uid="{00000000-0005-0000-0000-000035240000}"/>
    <cellStyle name="SAPBEXexcCritical5 17 2 5" xfId="17979" xr:uid="{00000000-0005-0000-0000-000036240000}"/>
    <cellStyle name="SAPBEXexcCritical5 17 2 5 2" xfId="33095" xr:uid="{00000000-0005-0000-0000-000037240000}"/>
    <cellStyle name="SAPBEXexcCritical5 17 2 6" xfId="20587" xr:uid="{00000000-0005-0000-0000-000038240000}"/>
    <cellStyle name="SAPBEXexcCritical5 17 2 6 2" xfId="35524" xr:uid="{00000000-0005-0000-0000-000039240000}"/>
    <cellStyle name="SAPBEXexcCritical5 17 2 7" xfId="21845" xr:uid="{00000000-0005-0000-0000-00003A240000}"/>
    <cellStyle name="SAPBEXexcCritical5 17 2 7 2" xfId="36764" xr:uid="{00000000-0005-0000-0000-00003B240000}"/>
    <cellStyle name="SAPBEXexcCritical5 17 3" xfId="8000" xr:uid="{00000000-0005-0000-0000-00003C240000}"/>
    <cellStyle name="SAPBEXexcCritical5 17 3 2" xfId="24029" xr:uid="{00000000-0005-0000-0000-00003D240000}"/>
    <cellStyle name="SAPBEXexcCritical5 17 4" xfId="10827" xr:uid="{00000000-0005-0000-0000-00003E240000}"/>
    <cellStyle name="SAPBEXexcCritical5 17 4 2" xfId="26694" xr:uid="{00000000-0005-0000-0000-00003F240000}"/>
    <cellStyle name="SAPBEXexcCritical5 17 5" xfId="13532" xr:uid="{00000000-0005-0000-0000-000040240000}"/>
    <cellStyle name="SAPBEXexcCritical5 17 5 2" xfId="29157" xr:uid="{00000000-0005-0000-0000-000041240000}"/>
    <cellStyle name="SAPBEXexcCritical5 17 6" xfId="16179" xr:uid="{00000000-0005-0000-0000-000042240000}"/>
    <cellStyle name="SAPBEXexcCritical5 17 6 2" xfId="31317" xr:uid="{00000000-0005-0000-0000-000043240000}"/>
    <cellStyle name="SAPBEXexcCritical5 17 7" xfId="18790" xr:uid="{00000000-0005-0000-0000-000044240000}"/>
    <cellStyle name="SAPBEXexcCritical5 17 7 2" xfId="33738" xr:uid="{00000000-0005-0000-0000-000045240000}"/>
    <cellStyle name="SAPBEXexcCritical5 18" xfId="4906" xr:uid="{00000000-0005-0000-0000-000046240000}"/>
    <cellStyle name="SAPBEXexcCritical5 18 2" xfId="10061" xr:uid="{00000000-0005-0000-0000-000047240000}"/>
    <cellStyle name="SAPBEXexcCritical5 18 2 2" xfId="26043" xr:uid="{00000000-0005-0000-0000-000048240000}"/>
    <cellStyle name="SAPBEXexcCritical5 18 3" xfId="12879" xr:uid="{00000000-0005-0000-0000-000049240000}"/>
    <cellStyle name="SAPBEXexcCritical5 18 3 2" xfId="28720" xr:uid="{00000000-0005-0000-0000-00004A240000}"/>
    <cellStyle name="SAPBEXexcCritical5 18 4" xfId="13695" xr:uid="{00000000-0005-0000-0000-00004B240000}"/>
    <cellStyle name="SAPBEXexcCritical5 18 4 2" xfId="29315" xr:uid="{00000000-0005-0000-0000-00004C240000}"/>
    <cellStyle name="SAPBEXexcCritical5 18 5" xfId="18200" xr:uid="{00000000-0005-0000-0000-00004D240000}"/>
    <cellStyle name="SAPBEXexcCritical5 18 5 2" xfId="33306" xr:uid="{00000000-0005-0000-0000-00004E240000}"/>
    <cellStyle name="SAPBEXexcCritical5 18 6" xfId="20807" xr:uid="{00000000-0005-0000-0000-00004F240000}"/>
    <cellStyle name="SAPBEXexcCritical5 18 6 2" xfId="35740" xr:uid="{00000000-0005-0000-0000-000050240000}"/>
    <cellStyle name="SAPBEXexcCritical5 18 7" xfId="20954" xr:uid="{00000000-0005-0000-0000-000051240000}"/>
    <cellStyle name="SAPBEXexcCritical5 18 7 2" xfId="35880" xr:uid="{00000000-0005-0000-0000-000052240000}"/>
    <cellStyle name="SAPBEXexcCritical5 19" xfId="6009" xr:uid="{00000000-0005-0000-0000-000053240000}"/>
    <cellStyle name="SAPBEXexcCritical5 19 2" xfId="22975" xr:uid="{00000000-0005-0000-0000-000054240000}"/>
    <cellStyle name="SAPBEXexcCritical5 2" xfId="667" xr:uid="{00000000-0005-0000-0000-000055240000}"/>
    <cellStyle name="SAPBEXexcCritical5 2 10" xfId="6978" xr:uid="{00000000-0005-0000-0000-000056240000}"/>
    <cellStyle name="SAPBEXexcCritical5 2 11" xfId="15908" xr:uid="{00000000-0005-0000-0000-000057240000}"/>
    <cellStyle name="SAPBEXexcCritical5 2 12" xfId="18538" xr:uid="{00000000-0005-0000-0000-000058240000}"/>
    <cellStyle name="SAPBEXexcCritical5 2 13" xfId="22356" xr:uid="{00000000-0005-0000-0000-000059240000}"/>
    <cellStyle name="SAPBEXexcCritical5 2 14" xfId="37966" xr:uid="{00000000-0005-0000-0000-00005A240000}"/>
    <cellStyle name="SAPBEXexcCritical5 2 2" xfId="668" xr:uid="{00000000-0005-0000-0000-00005B240000}"/>
    <cellStyle name="SAPBEXexcCritical5 2 2 10" xfId="5007" xr:uid="{00000000-0005-0000-0000-00005C240000}"/>
    <cellStyle name="SAPBEXexcCritical5 2 2 11" xfId="37967" xr:uid="{00000000-0005-0000-0000-00005D240000}"/>
    <cellStyle name="SAPBEXexcCritical5 2 2 2" xfId="2830" xr:uid="{00000000-0005-0000-0000-00005E240000}"/>
    <cellStyle name="SAPBEXexcCritical5 2 2 2 2" xfId="8002" xr:uid="{00000000-0005-0000-0000-00005F240000}"/>
    <cellStyle name="SAPBEXexcCritical5 2 2 2 2 2" xfId="24031" xr:uid="{00000000-0005-0000-0000-000060240000}"/>
    <cellStyle name="SAPBEXexcCritical5 2 2 2 3" xfId="10829" xr:uid="{00000000-0005-0000-0000-000061240000}"/>
    <cellStyle name="SAPBEXexcCritical5 2 2 2 3 2" xfId="26696" xr:uid="{00000000-0005-0000-0000-000062240000}"/>
    <cellStyle name="SAPBEXexcCritical5 2 2 2 4" xfId="15347" xr:uid="{00000000-0005-0000-0000-000063240000}"/>
    <cellStyle name="SAPBEXexcCritical5 2 2 2 4 2" xfId="30756" xr:uid="{00000000-0005-0000-0000-000064240000}"/>
    <cellStyle name="SAPBEXexcCritical5 2 2 2 5" xfId="16181" xr:uid="{00000000-0005-0000-0000-000065240000}"/>
    <cellStyle name="SAPBEXexcCritical5 2 2 2 5 2" xfId="31319" xr:uid="{00000000-0005-0000-0000-000066240000}"/>
    <cellStyle name="SAPBEXexcCritical5 2 2 2 6" xfId="18792" xr:uid="{00000000-0005-0000-0000-000067240000}"/>
    <cellStyle name="SAPBEXexcCritical5 2 2 2 6 2" xfId="33740" xr:uid="{00000000-0005-0000-0000-000068240000}"/>
    <cellStyle name="SAPBEXexcCritical5 2 2 2 7" xfId="21070" xr:uid="{00000000-0005-0000-0000-000069240000}"/>
    <cellStyle name="SAPBEXexcCritical5 2 2 2 7 2" xfId="35996" xr:uid="{00000000-0005-0000-0000-00006A240000}"/>
    <cellStyle name="SAPBEXexcCritical5 2 2 2 8" xfId="6226" xr:uid="{00000000-0005-0000-0000-00006B240000}"/>
    <cellStyle name="SAPBEXexcCritical5 2 2 3" xfId="4681" xr:uid="{00000000-0005-0000-0000-00006C240000}"/>
    <cellStyle name="SAPBEXexcCritical5 2 2 3 2" xfId="9836" xr:uid="{00000000-0005-0000-0000-00006D240000}"/>
    <cellStyle name="SAPBEXexcCritical5 2 2 3 2 2" xfId="25827" xr:uid="{00000000-0005-0000-0000-00006E240000}"/>
    <cellStyle name="SAPBEXexcCritical5 2 2 3 3" xfId="12654" xr:uid="{00000000-0005-0000-0000-00006F240000}"/>
    <cellStyle name="SAPBEXexcCritical5 2 2 3 3 2" xfId="28498" xr:uid="{00000000-0005-0000-0000-000070240000}"/>
    <cellStyle name="SAPBEXexcCritical5 2 2 3 4" xfId="14095" xr:uid="{00000000-0005-0000-0000-000071240000}"/>
    <cellStyle name="SAPBEXexcCritical5 2 2 3 4 2" xfId="29676" xr:uid="{00000000-0005-0000-0000-000072240000}"/>
    <cellStyle name="SAPBEXexcCritical5 2 2 3 5" xfId="17977" xr:uid="{00000000-0005-0000-0000-000073240000}"/>
    <cellStyle name="SAPBEXexcCritical5 2 2 3 5 2" xfId="33093" xr:uid="{00000000-0005-0000-0000-000074240000}"/>
    <cellStyle name="SAPBEXexcCritical5 2 2 3 6" xfId="20585" xr:uid="{00000000-0005-0000-0000-000075240000}"/>
    <cellStyle name="SAPBEXexcCritical5 2 2 3 6 2" xfId="35522" xr:uid="{00000000-0005-0000-0000-000076240000}"/>
    <cellStyle name="SAPBEXexcCritical5 2 2 3 7" xfId="21346" xr:uid="{00000000-0005-0000-0000-000077240000}"/>
    <cellStyle name="SAPBEXexcCritical5 2 2 3 7 2" xfId="36272" xr:uid="{00000000-0005-0000-0000-000078240000}"/>
    <cellStyle name="SAPBEXexcCritical5 2 2 4" xfId="5588" xr:uid="{00000000-0005-0000-0000-000079240000}"/>
    <cellStyle name="SAPBEXexcCritical5 2 2 4 2" xfId="22736" xr:uid="{00000000-0005-0000-0000-00007A240000}"/>
    <cellStyle name="SAPBEXexcCritical5 2 2 5" xfId="7691" xr:uid="{00000000-0005-0000-0000-00007B240000}"/>
    <cellStyle name="SAPBEXexcCritical5 2 2 5 2" xfId="23794" xr:uid="{00000000-0005-0000-0000-00007C240000}"/>
    <cellStyle name="SAPBEXexcCritical5 2 2 6" xfId="10595" xr:uid="{00000000-0005-0000-0000-00007D240000}"/>
    <cellStyle name="SAPBEXexcCritical5 2 2 6 2" xfId="26495" xr:uid="{00000000-0005-0000-0000-00007E240000}"/>
    <cellStyle name="SAPBEXexcCritical5 2 2 7" xfId="13067" xr:uid="{00000000-0005-0000-0000-00007F240000}"/>
    <cellStyle name="SAPBEXexcCritical5 2 2 7 2" xfId="28851" xr:uid="{00000000-0005-0000-0000-000080240000}"/>
    <cellStyle name="SAPBEXexcCritical5 2 2 8" xfId="15907" xr:uid="{00000000-0005-0000-0000-000081240000}"/>
    <cellStyle name="SAPBEXexcCritical5 2 2 8 2" xfId="31108" xr:uid="{00000000-0005-0000-0000-000082240000}"/>
    <cellStyle name="SAPBEXexcCritical5 2 2 9" xfId="18537" xr:uid="{00000000-0005-0000-0000-000083240000}"/>
    <cellStyle name="SAPBEXexcCritical5 2 2 9 2" xfId="33532" xr:uid="{00000000-0005-0000-0000-000084240000}"/>
    <cellStyle name="SAPBEXexcCritical5 2 3" xfId="1804" xr:uid="{00000000-0005-0000-0000-000085240000}"/>
    <cellStyle name="SAPBEXexcCritical5 2 3 2" xfId="7084" xr:uid="{00000000-0005-0000-0000-000086240000}"/>
    <cellStyle name="SAPBEXexcCritical5 2 3 2 2" xfId="37845" xr:uid="{00000000-0005-0000-0000-000087240000}"/>
    <cellStyle name="SAPBEXexcCritical5 2 3 3" xfId="6523" xr:uid="{00000000-0005-0000-0000-000088240000}"/>
    <cellStyle name="SAPBEXexcCritical5 2 3 4" xfId="13435" xr:uid="{00000000-0005-0000-0000-000089240000}"/>
    <cellStyle name="SAPBEXexcCritical5 2 3 5" xfId="7052" xr:uid="{00000000-0005-0000-0000-00008A240000}"/>
    <cellStyle name="SAPBEXexcCritical5 2 3 6" xfId="10165" xr:uid="{00000000-0005-0000-0000-00008B240000}"/>
    <cellStyle name="SAPBEXexcCritical5 2 3 7" xfId="10655" xr:uid="{00000000-0005-0000-0000-00008C240000}"/>
    <cellStyle name="SAPBEXexcCritical5 2 3 8" xfId="23026" xr:uid="{00000000-0005-0000-0000-00008D240000}"/>
    <cellStyle name="SAPBEXexcCritical5 2 4" xfId="1805" xr:uid="{00000000-0005-0000-0000-00008E240000}"/>
    <cellStyle name="SAPBEXexcCritical5 2 4 2" xfId="7085" xr:uid="{00000000-0005-0000-0000-00008F240000}"/>
    <cellStyle name="SAPBEXexcCritical5 2 4 2 2" xfId="37846" xr:uid="{00000000-0005-0000-0000-000090240000}"/>
    <cellStyle name="SAPBEXexcCritical5 2 4 3" xfId="6522" xr:uid="{00000000-0005-0000-0000-000091240000}"/>
    <cellStyle name="SAPBEXexcCritical5 2 4 4" xfId="7027" xr:uid="{00000000-0005-0000-0000-000092240000}"/>
    <cellStyle name="SAPBEXexcCritical5 2 4 5" xfId="5847" xr:uid="{00000000-0005-0000-0000-000093240000}"/>
    <cellStyle name="SAPBEXexcCritical5 2 4 6" xfId="14758" xr:uid="{00000000-0005-0000-0000-000094240000}"/>
    <cellStyle name="SAPBEXexcCritical5 2 4 7" xfId="13231" xr:uid="{00000000-0005-0000-0000-000095240000}"/>
    <cellStyle name="SAPBEXexcCritical5 2 4 8" xfId="23027" xr:uid="{00000000-0005-0000-0000-000096240000}"/>
    <cellStyle name="SAPBEXexcCritical5 2 5" xfId="2829" xr:uid="{00000000-0005-0000-0000-000097240000}"/>
    <cellStyle name="SAPBEXexcCritical5 2 5 2" xfId="8001" xr:uid="{00000000-0005-0000-0000-000098240000}"/>
    <cellStyle name="SAPBEXexcCritical5 2 5 2 2" xfId="24030" xr:uid="{00000000-0005-0000-0000-000099240000}"/>
    <cellStyle name="SAPBEXexcCritical5 2 5 3" xfId="10828" xr:uid="{00000000-0005-0000-0000-00009A240000}"/>
    <cellStyle name="SAPBEXexcCritical5 2 5 3 2" xfId="26695" xr:uid="{00000000-0005-0000-0000-00009B240000}"/>
    <cellStyle name="SAPBEXexcCritical5 2 5 4" xfId="5197" xr:uid="{00000000-0005-0000-0000-00009C240000}"/>
    <cellStyle name="SAPBEXexcCritical5 2 5 4 2" xfId="22530" xr:uid="{00000000-0005-0000-0000-00009D240000}"/>
    <cellStyle name="SAPBEXexcCritical5 2 5 5" xfId="16180" xr:uid="{00000000-0005-0000-0000-00009E240000}"/>
    <cellStyle name="SAPBEXexcCritical5 2 5 5 2" xfId="31318" xr:uid="{00000000-0005-0000-0000-00009F240000}"/>
    <cellStyle name="SAPBEXexcCritical5 2 5 6" xfId="18791" xr:uid="{00000000-0005-0000-0000-0000A0240000}"/>
    <cellStyle name="SAPBEXexcCritical5 2 5 6 2" xfId="33739" xr:uid="{00000000-0005-0000-0000-0000A1240000}"/>
    <cellStyle name="SAPBEXexcCritical5 2 5 7" xfId="21069" xr:uid="{00000000-0005-0000-0000-0000A2240000}"/>
    <cellStyle name="SAPBEXexcCritical5 2 5 7 2" xfId="35995" xr:uid="{00000000-0005-0000-0000-0000A3240000}"/>
    <cellStyle name="SAPBEXexcCritical5 2 5 8" xfId="6225" xr:uid="{00000000-0005-0000-0000-0000A4240000}"/>
    <cellStyle name="SAPBEXexcCritical5 2 6" xfId="4682" xr:uid="{00000000-0005-0000-0000-0000A5240000}"/>
    <cellStyle name="SAPBEXexcCritical5 2 6 2" xfId="9837" xr:uid="{00000000-0005-0000-0000-0000A6240000}"/>
    <cellStyle name="SAPBEXexcCritical5 2 6 2 2" xfId="25828" xr:uid="{00000000-0005-0000-0000-0000A7240000}"/>
    <cellStyle name="SAPBEXexcCritical5 2 6 3" xfId="12655" xr:uid="{00000000-0005-0000-0000-0000A8240000}"/>
    <cellStyle name="SAPBEXexcCritical5 2 6 3 2" xfId="28499" xr:uid="{00000000-0005-0000-0000-0000A9240000}"/>
    <cellStyle name="SAPBEXexcCritical5 2 6 4" xfId="15222" xr:uid="{00000000-0005-0000-0000-0000AA240000}"/>
    <cellStyle name="SAPBEXexcCritical5 2 6 4 2" xfId="30635" xr:uid="{00000000-0005-0000-0000-0000AB240000}"/>
    <cellStyle name="SAPBEXexcCritical5 2 6 5" xfId="17978" xr:uid="{00000000-0005-0000-0000-0000AC240000}"/>
    <cellStyle name="SAPBEXexcCritical5 2 6 5 2" xfId="33094" xr:uid="{00000000-0005-0000-0000-0000AD240000}"/>
    <cellStyle name="SAPBEXexcCritical5 2 6 6" xfId="20586" xr:uid="{00000000-0005-0000-0000-0000AE240000}"/>
    <cellStyle name="SAPBEXexcCritical5 2 6 6 2" xfId="35523" xr:uid="{00000000-0005-0000-0000-0000AF240000}"/>
    <cellStyle name="SAPBEXexcCritical5 2 6 7" xfId="21844" xr:uid="{00000000-0005-0000-0000-0000B0240000}"/>
    <cellStyle name="SAPBEXexcCritical5 2 6 7 2" xfId="36763" xr:uid="{00000000-0005-0000-0000-0000B1240000}"/>
    <cellStyle name="SAPBEXexcCritical5 2 7" xfId="5589" xr:uid="{00000000-0005-0000-0000-0000B2240000}"/>
    <cellStyle name="SAPBEXexcCritical5 2 7 2" xfId="37806" xr:uid="{00000000-0005-0000-0000-0000B3240000}"/>
    <cellStyle name="SAPBEXexcCritical5 2 8" xfId="7692" xr:uid="{00000000-0005-0000-0000-0000B4240000}"/>
    <cellStyle name="SAPBEXexcCritical5 2 9" xfId="8950" xr:uid="{00000000-0005-0000-0000-0000B5240000}"/>
    <cellStyle name="SAPBEXexcCritical5 2_CC - Div XRef" xfId="1806" xr:uid="{00000000-0005-0000-0000-0000B6240000}"/>
    <cellStyle name="SAPBEXexcCritical5 20" xfId="7170" xr:uid="{00000000-0005-0000-0000-0000B7240000}"/>
    <cellStyle name="SAPBEXexcCritical5 20 2" xfId="23451" xr:uid="{00000000-0005-0000-0000-0000B8240000}"/>
    <cellStyle name="SAPBEXexcCritical5 21" xfId="10280" xr:uid="{00000000-0005-0000-0000-0000B9240000}"/>
    <cellStyle name="SAPBEXexcCritical5 21 2" xfId="26228" xr:uid="{00000000-0005-0000-0000-0000BA240000}"/>
    <cellStyle name="SAPBEXexcCritical5 22" xfId="14134" xr:uid="{00000000-0005-0000-0000-0000BB240000}"/>
    <cellStyle name="SAPBEXexcCritical5 22 2" xfId="29714" xr:uid="{00000000-0005-0000-0000-0000BC240000}"/>
    <cellStyle name="SAPBEXexcCritical5 23" xfId="6680" xr:uid="{00000000-0005-0000-0000-0000BD240000}"/>
    <cellStyle name="SAPBEXexcCritical5 23 2" xfId="23178" xr:uid="{00000000-0005-0000-0000-0000BE240000}"/>
    <cellStyle name="SAPBEXexcCritical5 3" xfId="669" xr:uid="{00000000-0005-0000-0000-0000BF240000}"/>
    <cellStyle name="SAPBEXexcCritical5 3 2" xfId="670" xr:uid="{00000000-0005-0000-0000-0000C0240000}"/>
    <cellStyle name="SAPBEXexcCritical5 3 2 2" xfId="4679" xr:uid="{00000000-0005-0000-0000-0000C1240000}"/>
    <cellStyle name="SAPBEXexcCritical5 3 2 2 2" xfId="9834" xr:uid="{00000000-0005-0000-0000-0000C2240000}"/>
    <cellStyle name="SAPBEXexcCritical5 3 2 2 2 2" xfId="25825" xr:uid="{00000000-0005-0000-0000-0000C3240000}"/>
    <cellStyle name="SAPBEXexcCritical5 3 2 2 3" xfId="12652" xr:uid="{00000000-0005-0000-0000-0000C4240000}"/>
    <cellStyle name="SAPBEXexcCritical5 3 2 2 3 2" xfId="28496" xr:uid="{00000000-0005-0000-0000-0000C5240000}"/>
    <cellStyle name="SAPBEXexcCritical5 3 2 2 4" xfId="14094" xr:uid="{00000000-0005-0000-0000-0000C6240000}"/>
    <cellStyle name="SAPBEXexcCritical5 3 2 2 4 2" xfId="29675" xr:uid="{00000000-0005-0000-0000-0000C7240000}"/>
    <cellStyle name="SAPBEXexcCritical5 3 2 2 5" xfId="17975" xr:uid="{00000000-0005-0000-0000-0000C8240000}"/>
    <cellStyle name="SAPBEXexcCritical5 3 2 2 5 2" xfId="33091" xr:uid="{00000000-0005-0000-0000-0000C9240000}"/>
    <cellStyle name="SAPBEXexcCritical5 3 2 2 6" xfId="20583" xr:uid="{00000000-0005-0000-0000-0000CA240000}"/>
    <cellStyle name="SAPBEXexcCritical5 3 2 2 6 2" xfId="35520" xr:uid="{00000000-0005-0000-0000-0000CB240000}"/>
    <cellStyle name="SAPBEXexcCritical5 3 2 2 7" xfId="21853" xr:uid="{00000000-0005-0000-0000-0000CC240000}"/>
    <cellStyle name="SAPBEXexcCritical5 3 2 2 7 2" xfId="36772" xr:uid="{00000000-0005-0000-0000-0000CD240000}"/>
    <cellStyle name="SAPBEXexcCritical5 3 2 3" xfId="5586" xr:uid="{00000000-0005-0000-0000-0000CE240000}"/>
    <cellStyle name="SAPBEXexcCritical5 3 2 3 2" xfId="22734" xr:uid="{00000000-0005-0000-0000-0000CF240000}"/>
    <cellStyle name="SAPBEXexcCritical5 3 2 4" xfId="7689" xr:uid="{00000000-0005-0000-0000-0000D0240000}"/>
    <cellStyle name="SAPBEXexcCritical5 3 2 4 2" xfId="23792" xr:uid="{00000000-0005-0000-0000-0000D1240000}"/>
    <cellStyle name="SAPBEXexcCritical5 3 2 5" xfId="6921" xr:uid="{00000000-0005-0000-0000-0000D2240000}"/>
    <cellStyle name="SAPBEXexcCritical5 3 2 5 2" xfId="23334" xr:uid="{00000000-0005-0000-0000-0000D3240000}"/>
    <cellStyle name="SAPBEXexcCritical5 3 2 6" xfId="15486" xr:uid="{00000000-0005-0000-0000-0000D4240000}"/>
    <cellStyle name="SAPBEXexcCritical5 3 2 6 2" xfId="30848" xr:uid="{00000000-0005-0000-0000-0000D5240000}"/>
    <cellStyle name="SAPBEXexcCritical5 3 2 7" xfId="5810" xr:uid="{00000000-0005-0000-0000-0000D6240000}"/>
    <cellStyle name="SAPBEXexcCritical5 3 2 7 2" xfId="22838" xr:uid="{00000000-0005-0000-0000-0000D7240000}"/>
    <cellStyle name="SAPBEXexcCritical5 3 3" xfId="4680" xr:uid="{00000000-0005-0000-0000-0000D8240000}"/>
    <cellStyle name="SAPBEXexcCritical5 3 3 2" xfId="9835" xr:uid="{00000000-0005-0000-0000-0000D9240000}"/>
    <cellStyle name="SAPBEXexcCritical5 3 3 2 2" xfId="25826" xr:uid="{00000000-0005-0000-0000-0000DA240000}"/>
    <cellStyle name="SAPBEXexcCritical5 3 3 3" xfId="12653" xr:uid="{00000000-0005-0000-0000-0000DB240000}"/>
    <cellStyle name="SAPBEXexcCritical5 3 3 3 2" xfId="28497" xr:uid="{00000000-0005-0000-0000-0000DC240000}"/>
    <cellStyle name="SAPBEXexcCritical5 3 3 4" xfId="14321" xr:uid="{00000000-0005-0000-0000-0000DD240000}"/>
    <cellStyle name="SAPBEXexcCritical5 3 3 4 2" xfId="29844" xr:uid="{00000000-0005-0000-0000-0000DE240000}"/>
    <cellStyle name="SAPBEXexcCritical5 3 3 5" xfId="17976" xr:uid="{00000000-0005-0000-0000-0000DF240000}"/>
    <cellStyle name="SAPBEXexcCritical5 3 3 5 2" xfId="33092" xr:uid="{00000000-0005-0000-0000-0000E0240000}"/>
    <cellStyle name="SAPBEXexcCritical5 3 3 6" xfId="20584" xr:uid="{00000000-0005-0000-0000-0000E1240000}"/>
    <cellStyle name="SAPBEXexcCritical5 3 3 6 2" xfId="35521" xr:uid="{00000000-0005-0000-0000-0000E2240000}"/>
    <cellStyle name="SAPBEXexcCritical5 3 3 7" xfId="14232" xr:uid="{00000000-0005-0000-0000-0000E3240000}"/>
    <cellStyle name="SAPBEXexcCritical5 3 3 7 2" xfId="29769" xr:uid="{00000000-0005-0000-0000-0000E4240000}"/>
    <cellStyle name="SAPBEXexcCritical5 3 4" xfId="5587" xr:uid="{00000000-0005-0000-0000-0000E5240000}"/>
    <cellStyle name="SAPBEXexcCritical5 3 4 2" xfId="22735" xr:uid="{00000000-0005-0000-0000-0000E6240000}"/>
    <cellStyle name="SAPBEXexcCritical5 3 5" xfId="7690" xr:uid="{00000000-0005-0000-0000-0000E7240000}"/>
    <cellStyle name="SAPBEXexcCritical5 3 5 2" xfId="23793" xr:uid="{00000000-0005-0000-0000-0000E8240000}"/>
    <cellStyle name="SAPBEXexcCritical5 3 6" xfId="8986" xr:uid="{00000000-0005-0000-0000-0000E9240000}"/>
    <cellStyle name="SAPBEXexcCritical5 3 6 2" xfId="24997" xr:uid="{00000000-0005-0000-0000-0000EA240000}"/>
    <cellStyle name="SAPBEXexcCritical5 3 7" xfId="14442" xr:uid="{00000000-0005-0000-0000-0000EB240000}"/>
    <cellStyle name="SAPBEXexcCritical5 3 7 2" xfId="29961" xr:uid="{00000000-0005-0000-0000-0000EC240000}"/>
    <cellStyle name="SAPBEXexcCritical5 3 8" xfId="15906" xr:uid="{00000000-0005-0000-0000-0000ED240000}"/>
    <cellStyle name="SAPBEXexcCritical5 3 8 2" xfId="31107" xr:uid="{00000000-0005-0000-0000-0000EE240000}"/>
    <cellStyle name="SAPBEXexcCritical5 4" xfId="671" xr:uid="{00000000-0005-0000-0000-0000EF240000}"/>
    <cellStyle name="SAPBEXexcCritical5 4 10" xfId="18536" xr:uid="{00000000-0005-0000-0000-0000F0240000}"/>
    <cellStyle name="SAPBEXexcCritical5 4 10 2" xfId="33531" xr:uid="{00000000-0005-0000-0000-0000F1240000}"/>
    <cellStyle name="SAPBEXexcCritical5 4 11" xfId="5008" xr:uid="{00000000-0005-0000-0000-0000F2240000}"/>
    <cellStyle name="SAPBEXexcCritical5 4 12" xfId="37968" xr:uid="{00000000-0005-0000-0000-0000F3240000}"/>
    <cellStyle name="SAPBEXexcCritical5 4 2" xfId="2832" xr:uid="{00000000-0005-0000-0000-0000F4240000}"/>
    <cellStyle name="SAPBEXexcCritical5 4 2 2" xfId="4677" xr:uid="{00000000-0005-0000-0000-0000F5240000}"/>
    <cellStyle name="SAPBEXexcCritical5 4 2 2 2" xfId="9832" xr:uid="{00000000-0005-0000-0000-0000F6240000}"/>
    <cellStyle name="SAPBEXexcCritical5 4 2 2 2 2" xfId="25823" xr:uid="{00000000-0005-0000-0000-0000F7240000}"/>
    <cellStyle name="SAPBEXexcCritical5 4 2 2 3" xfId="12650" xr:uid="{00000000-0005-0000-0000-0000F8240000}"/>
    <cellStyle name="SAPBEXexcCritical5 4 2 2 3 2" xfId="28494" xr:uid="{00000000-0005-0000-0000-0000F9240000}"/>
    <cellStyle name="SAPBEXexcCritical5 4 2 2 4" xfId="12849" xr:uid="{00000000-0005-0000-0000-0000FA240000}"/>
    <cellStyle name="SAPBEXexcCritical5 4 2 2 4 2" xfId="28691" xr:uid="{00000000-0005-0000-0000-0000FB240000}"/>
    <cellStyle name="SAPBEXexcCritical5 4 2 2 5" xfId="17973" xr:uid="{00000000-0005-0000-0000-0000FC240000}"/>
    <cellStyle name="SAPBEXexcCritical5 4 2 2 5 2" xfId="33089" xr:uid="{00000000-0005-0000-0000-0000FD240000}"/>
    <cellStyle name="SAPBEXexcCritical5 4 2 2 6" xfId="20581" xr:uid="{00000000-0005-0000-0000-0000FE240000}"/>
    <cellStyle name="SAPBEXexcCritical5 4 2 2 6 2" xfId="35518" xr:uid="{00000000-0005-0000-0000-0000FF240000}"/>
    <cellStyle name="SAPBEXexcCritical5 4 2 2 7" xfId="21344" xr:uid="{00000000-0005-0000-0000-000000250000}"/>
    <cellStyle name="SAPBEXexcCritical5 4 2 2 7 2" xfId="36270" xr:uid="{00000000-0005-0000-0000-000001250000}"/>
    <cellStyle name="SAPBEXexcCritical5 4 2 3" xfId="8004" xr:uid="{00000000-0005-0000-0000-000002250000}"/>
    <cellStyle name="SAPBEXexcCritical5 4 2 3 2" xfId="24033" xr:uid="{00000000-0005-0000-0000-000003250000}"/>
    <cellStyle name="SAPBEXexcCritical5 4 2 4" xfId="10831" xr:uid="{00000000-0005-0000-0000-000004250000}"/>
    <cellStyle name="SAPBEXexcCritical5 4 2 4 2" xfId="26698" xr:uid="{00000000-0005-0000-0000-000005250000}"/>
    <cellStyle name="SAPBEXexcCritical5 4 2 5" xfId="14642" xr:uid="{00000000-0005-0000-0000-000006250000}"/>
    <cellStyle name="SAPBEXexcCritical5 4 2 5 2" xfId="30143" xr:uid="{00000000-0005-0000-0000-000007250000}"/>
    <cellStyle name="SAPBEXexcCritical5 4 2 6" xfId="16183" xr:uid="{00000000-0005-0000-0000-000008250000}"/>
    <cellStyle name="SAPBEXexcCritical5 4 2 6 2" xfId="31321" xr:uid="{00000000-0005-0000-0000-000009250000}"/>
    <cellStyle name="SAPBEXexcCritical5 4 2 7" xfId="18794" xr:uid="{00000000-0005-0000-0000-00000A250000}"/>
    <cellStyle name="SAPBEXexcCritical5 4 2 7 2" xfId="33742" xr:uid="{00000000-0005-0000-0000-00000B250000}"/>
    <cellStyle name="SAPBEXexcCritical5 4 3" xfId="2831" xr:uid="{00000000-0005-0000-0000-00000C250000}"/>
    <cellStyle name="SAPBEXexcCritical5 4 3 2" xfId="8003" xr:uid="{00000000-0005-0000-0000-00000D250000}"/>
    <cellStyle name="SAPBEXexcCritical5 4 3 2 2" xfId="24032" xr:uid="{00000000-0005-0000-0000-00000E250000}"/>
    <cellStyle name="SAPBEXexcCritical5 4 3 3" xfId="10830" xr:uid="{00000000-0005-0000-0000-00000F250000}"/>
    <cellStyle name="SAPBEXexcCritical5 4 3 3 2" xfId="26697" xr:uid="{00000000-0005-0000-0000-000010250000}"/>
    <cellStyle name="SAPBEXexcCritical5 4 3 4" xfId="14278" xr:uid="{00000000-0005-0000-0000-000011250000}"/>
    <cellStyle name="SAPBEXexcCritical5 4 3 4 2" xfId="29801" xr:uid="{00000000-0005-0000-0000-000012250000}"/>
    <cellStyle name="SAPBEXexcCritical5 4 3 5" xfId="16182" xr:uid="{00000000-0005-0000-0000-000013250000}"/>
    <cellStyle name="SAPBEXexcCritical5 4 3 5 2" xfId="31320" xr:uid="{00000000-0005-0000-0000-000014250000}"/>
    <cellStyle name="SAPBEXexcCritical5 4 3 6" xfId="18793" xr:uid="{00000000-0005-0000-0000-000015250000}"/>
    <cellStyle name="SAPBEXexcCritical5 4 3 6 2" xfId="33741" xr:uid="{00000000-0005-0000-0000-000016250000}"/>
    <cellStyle name="SAPBEXexcCritical5 4 3 7" xfId="21071" xr:uid="{00000000-0005-0000-0000-000017250000}"/>
    <cellStyle name="SAPBEXexcCritical5 4 3 7 2" xfId="35997" xr:uid="{00000000-0005-0000-0000-000018250000}"/>
    <cellStyle name="SAPBEXexcCritical5 4 3 8" xfId="6227" xr:uid="{00000000-0005-0000-0000-000019250000}"/>
    <cellStyle name="SAPBEXexcCritical5 4 4" xfId="4678" xr:uid="{00000000-0005-0000-0000-00001A250000}"/>
    <cellStyle name="SAPBEXexcCritical5 4 4 2" xfId="9833" xr:uid="{00000000-0005-0000-0000-00001B250000}"/>
    <cellStyle name="SAPBEXexcCritical5 4 4 2 2" xfId="25824" xr:uid="{00000000-0005-0000-0000-00001C250000}"/>
    <cellStyle name="SAPBEXexcCritical5 4 4 3" xfId="12651" xr:uid="{00000000-0005-0000-0000-00001D250000}"/>
    <cellStyle name="SAPBEXexcCritical5 4 4 3 2" xfId="28495" xr:uid="{00000000-0005-0000-0000-00001E250000}"/>
    <cellStyle name="SAPBEXexcCritical5 4 4 4" xfId="15493" xr:uid="{00000000-0005-0000-0000-00001F250000}"/>
    <cellStyle name="SAPBEXexcCritical5 4 4 4 2" xfId="30854" xr:uid="{00000000-0005-0000-0000-000020250000}"/>
    <cellStyle name="SAPBEXexcCritical5 4 4 5" xfId="17974" xr:uid="{00000000-0005-0000-0000-000021250000}"/>
    <cellStyle name="SAPBEXexcCritical5 4 4 5 2" xfId="33090" xr:uid="{00000000-0005-0000-0000-000022250000}"/>
    <cellStyle name="SAPBEXexcCritical5 4 4 6" xfId="20582" xr:uid="{00000000-0005-0000-0000-000023250000}"/>
    <cellStyle name="SAPBEXexcCritical5 4 4 6 2" xfId="35519" xr:uid="{00000000-0005-0000-0000-000024250000}"/>
    <cellStyle name="SAPBEXexcCritical5 4 4 7" xfId="21846" xr:uid="{00000000-0005-0000-0000-000025250000}"/>
    <cellStyle name="SAPBEXexcCritical5 4 4 7 2" xfId="36765" xr:uid="{00000000-0005-0000-0000-000026250000}"/>
    <cellStyle name="SAPBEXexcCritical5 4 5" xfId="5585" xr:uid="{00000000-0005-0000-0000-000027250000}"/>
    <cellStyle name="SAPBEXexcCritical5 4 5 2" xfId="22733" xr:uid="{00000000-0005-0000-0000-000028250000}"/>
    <cellStyle name="SAPBEXexcCritical5 4 6" xfId="7681" xr:uid="{00000000-0005-0000-0000-000029250000}"/>
    <cellStyle name="SAPBEXexcCritical5 4 6 2" xfId="23791" xr:uid="{00000000-0005-0000-0000-00002A250000}"/>
    <cellStyle name="SAPBEXexcCritical5 4 7" xfId="5877" xr:uid="{00000000-0005-0000-0000-00002B250000}"/>
    <cellStyle name="SAPBEXexcCritical5 4 7 2" xfId="22873" xr:uid="{00000000-0005-0000-0000-00002C250000}"/>
    <cellStyle name="SAPBEXexcCritical5 4 8" xfId="13500" xr:uid="{00000000-0005-0000-0000-00002D250000}"/>
    <cellStyle name="SAPBEXexcCritical5 4 8 2" xfId="29133" xr:uid="{00000000-0005-0000-0000-00002E250000}"/>
    <cellStyle name="SAPBEXexcCritical5 4 9" xfId="15905" xr:uid="{00000000-0005-0000-0000-00002F250000}"/>
    <cellStyle name="SAPBEXexcCritical5 4 9 2" xfId="31106" xr:uid="{00000000-0005-0000-0000-000030250000}"/>
    <cellStyle name="SAPBEXexcCritical5 5" xfId="672" xr:uid="{00000000-0005-0000-0000-000031250000}"/>
    <cellStyle name="SAPBEXexcCritical5 5 10" xfId="13750" xr:uid="{00000000-0005-0000-0000-000032250000}"/>
    <cellStyle name="SAPBEXexcCritical5 5 11" xfId="22357" xr:uid="{00000000-0005-0000-0000-000033250000}"/>
    <cellStyle name="SAPBEXexcCritical5 5 2" xfId="673" xr:uid="{00000000-0005-0000-0000-000034250000}"/>
    <cellStyle name="SAPBEXexcCritical5 5 2 10" xfId="22358" xr:uid="{00000000-0005-0000-0000-000035250000}"/>
    <cellStyle name="SAPBEXexcCritical5 5 2 2" xfId="2834" xr:uid="{00000000-0005-0000-0000-000036250000}"/>
    <cellStyle name="SAPBEXexcCritical5 5 2 2 2" xfId="8006" xr:uid="{00000000-0005-0000-0000-000037250000}"/>
    <cellStyle name="SAPBEXexcCritical5 5 2 2 2 2" xfId="24035" xr:uid="{00000000-0005-0000-0000-000038250000}"/>
    <cellStyle name="SAPBEXexcCritical5 5 2 2 3" xfId="10833" xr:uid="{00000000-0005-0000-0000-000039250000}"/>
    <cellStyle name="SAPBEXexcCritical5 5 2 2 3 2" xfId="26700" xr:uid="{00000000-0005-0000-0000-00003A250000}"/>
    <cellStyle name="SAPBEXexcCritical5 5 2 2 4" xfId="13531" xr:uid="{00000000-0005-0000-0000-00003B250000}"/>
    <cellStyle name="SAPBEXexcCritical5 5 2 2 4 2" xfId="29156" xr:uid="{00000000-0005-0000-0000-00003C250000}"/>
    <cellStyle name="SAPBEXexcCritical5 5 2 2 5" xfId="16185" xr:uid="{00000000-0005-0000-0000-00003D250000}"/>
    <cellStyle name="SAPBEXexcCritical5 5 2 2 5 2" xfId="31323" xr:uid="{00000000-0005-0000-0000-00003E250000}"/>
    <cellStyle name="SAPBEXexcCritical5 5 2 2 6" xfId="18796" xr:uid="{00000000-0005-0000-0000-00003F250000}"/>
    <cellStyle name="SAPBEXexcCritical5 5 2 2 6 2" xfId="33744" xr:uid="{00000000-0005-0000-0000-000040250000}"/>
    <cellStyle name="SAPBEXexcCritical5 5 2 2 7" xfId="21073" xr:uid="{00000000-0005-0000-0000-000041250000}"/>
    <cellStyle name="SAPBEXexcCritical5 5 2 2 7 2" xfId="35999" xr:uid="{00000000-0005-0000-0000-000042250000}"/>
    <cellStyle name="SAPBEXexcCritical5 5 2 2 8" xfId="6229" xr:uid="{00000000-0005-0000-0000-000043250000}"/>
    <cellStyle name="SAPBEXexcCritical5 5 2 3" xfId="4675" xr:uid="{00000000-0005-0000-0000-000044250000}"/>
    <cellStyle name="SAPBEXexcCritical5 5 2 3 2" xfId="9830" xr:uid="{00000000-0005-0000-0000-000045250000}"/>
    <cellStyle name="SAPBEXexcCritical5 5 2 3 2 2" xfId="25821" xr:uid="{00000000-0005-0000-0000-000046250000}"/>
    <cellStyle name="SAPBEXexcCritical5 5 2 3 3" xfId="12648" xr:uid="{00000000-0005-0000-0000-000047250000}"/>
    <cellStyle name="SAPBEXexcCritical5 5 2 3 3 2" xfId="28492" xr:uid="{00000000-0005-0000-0000-000048250000}"/>
    <cellStyle name="SAPBEXexcCritical5 5 2 3 4" xfId="15494" xr:uid="{00000000-0005-0000-0000-000049250000}"/>
    <cellStyle name="SAPBEXexcCritical5 5 2 3 4 2" xfId="30855" xr:uid="{00000000-0005-0000-0000-00004A250000}"/>
    <cellStyle name="SAPBEXexcCritical5 5 2 3 5" xfId="17971" xr:uid="{00000000-0005-0000-0000-00004B250000}"/>
    <cellStyle name="SAPBEXexcCritical5 5 2 3 5 2" xfId="33087" xr:uid="{00000000-0005-0000-0000-00004C250000}"/>
    <cellStyle name="SAPBEXexcCritical5 5 2 3 6" xfId="20579" xr:uid="{00000000-0005-0000-0000-00004D250000}"/>
    <cellStyle name="SAPBEXexcCritical5 5 2 3 6 2" xfId="35516" xr:uid="{00000000-0005-0000-0000-00004E250000}"/>
    <cellStyle name="SAPBEXexcCritical5 5 2 3 7" xfId="21343" xr:uid="{00000000-0005-0000-0000-00004F250000}"/>
    <cellStyle name="SAPBEXexcCritical5 5 2 3 7 2" xfId="36269" xr:uid="{00000000-0005-0000-0000-000050250000}"/>
    <cellStyle name="SAPBEXexcCritical5 5 2 4" xfId="5583" xr:uid="{00000000-0005-0000-0000-000051250000}"/>
    <cellStyle name="SAPBEXexcCritical5 5 2 4 2" xfId="37166" xr:uid="{00000000-0005-0000-0000-000052250000}"/>
    <cellStyle name="SAPBEXexcCritical5 5 2 5" xfId="7687" xr:uid="{00000000-0005-0000-0000-000053250000}"/>
    <cellStyle name="SAPBEXexcCritical5 5 2 6" xfId="6619" xr:uid="{00000000-0005-0000-0000-000054250000}"/>
    <cellStyle name="SAPBEXexcCritical5 5 2 7" xfId="12972" xr:uid="{00000000-0005-0000-0000-000055250000}"/>
    <cellStyle name="SAPBEXexcCritical5 5 2 8" xfId="13918" xr:uid="{00000000-0005-0000-0000-000056250000}"/>
    <cellStyle name="SAPBEXexcCritical5 5 2 9" xfId="18534" xr:uid="{00000000-0005-0000-0000-000057250000}"/>
    <cellStyle name="SAPBEXexcCritical5 5 3" xfId="2833" xr:uid="{00000000-0005-0000-0000-000058250000}"/>
    <cellStyle name="SAPBEXexcCritical5 5 3 2" xfId="8005" xr:uid="{00000000-0005-0000-0000-000059250000}"/>
    <cellStyle name="SAPBEXexcCritical5 5 3 2 2" xfId="24034" xr:uid="{00000000-0005-0000-0000-00005A250000}"/>
    <cellStyle name="SAPBEXexcCritical5 5 3 3" xfId="10832" xr:uid="{00000000-0005-0000-0000-00005B250000}"/>
    <cellStyle name="SAPBEXexcCritical5 5 3 3 2" xfId="26699" xr:uid="{00000000-0005-0000-0000-00005C250000}"/>
    <cellStyle name="SAPBEXexcCritical5 5 3 4" xfId="13162" xr:uid="{00000000-0005-0000-0000-00005D250000}"/>
    <cellStyle name="SAPBEXexcCritical5 5 3 4 2" xfId="28942" xr:uid="{00000000-0005-0000-0000-00005E250000}"/>
    <cellStyle name="SAPBEXexcCritical5 5 3 5" xfId="16184" xr:uid="{00000000-0005-0000-0000-00005F250000}"/>
    <cellStyle name="SAPBEXexcCritical5 5 3 5 2" xfId="31322" xr:uid="{00000000-0005-0000-0000-000060250000}"/>
    <cellStyle name="SAPBEXexcCritical5 5 3 6" xfId="18795" xr:uid="{00000000-0005-0000-0000-000061250000}"/>
    <cellStyle name="SAPBEXexcCritical5 5 3 6 2" xfId="33743" xr:uid="{00000000-0005-0000-0000-000062250000}"/>
    <cellStyle name="SAPBEXexcCritical5 5 3 7" xfId="21072" xr:uid="{00000000-0005-0000-0000-000063250000}"/>
    <cellStyle name="SAPBEXexcCritical5 5 3 7 2" xfId="35998" xr:uid="{00000000-0005-0000-0000-000064250000}"/>
    <cellStyle name="SAPBEXexcCritical5 5 3 8" xfId="6228" xr:uid="{00000000-0005-0000-0000-000065250000}"/>
    <cellStyle name="SAPBEXexcCritical5 5 4" xfId="4676" xr:uid="{00000000-0005-0000-0000-000066250000}"/>
    <cellStyle name="SAPBEXexcCritical5 5 4 2" xfId="9831" xr:uid="{00000000-0005-0000-0000-000067250000}"/>
    <cellStyle name="SAPBEXexcCritical5 5 4 2 2" xfId="25822" xr:uid="{00000000-0005-0000-0000-000068250000}"/>
    <cellStyle name="SAPBEXexcCritical5 5 4 3" xfId="12649" xr:uid="{00000000-0005-0000-0000-000069250000}"/>
    <cellStyle name="SAPBEXexcCritical5 5 4 3 2" xfId="28493" xr:uid="{00000000-0005-0000-0000-00006A250000}"/>
    <cellStyle name="SAPBEXexcCritical5 5 4 4" xfId="14093" xr:uid="{00000000-0005-0000-0000-00006B250000}"/>
    <cellStyle name="SAPBEXexcCritical5 5 4 4 2" xfId="29674" xr:uid="{00000000-0005-0000-0000-00006C250000}"/>
    <cellStyle name="SAPBEXexcCritical5 5 4 5" xfId="17972" xr:uid="{00000000-0005-0000-0000-00006D250000}"/>
    <cellStyle name="SAPBEXexcCritical5 5 4 5 2" xfId="33088" xr:uid="{00000000-0005-0000-0000-00006E250000}"/>
    <cellStyle name="SAPBEXexcCritical5 5 4 6" xfId="20580" xr:uid="{00000000-0005-0000-0000-00006F250000}"/>
    <cellStyle name="SAPBEXexcCritical5 5 4 6 2" xfId="35517" xr:uid="{00000000-0005-0000-0000-000070250000}"/>
    <cellStyle name="SAPBEXexcCritical5 5 4 7" xfId="21847" xr:uid="{00000000-0005-0000-0000-000071250000}"/>
    <cellStyle name="SAPBEXexcCritical5 5 4 7 2" xfId="36766" xr:uid="{00000000-0005-0000-0000-000072250000}"/>
    <cellStyle name="SAPBEXexcCritical5 5 5" xfId="5584" xr:uid="{00000000-0005-0000-0000-000073250000}"/>
    <cellStyle name="SAPBEXexcCritical5 5 5 2" xfId="37168" xr:uid="{00000000-0005-0000-0000-000074250000}"/>
    <cellStyle name="SAPBEXexcCritical5 5 6" xfId="7688" xr:uid="{00000000-0005-0000-0000-000075250000}"/>
    <cellStyle name="SAPBEXexcCritical5 5 7" xfId="14163" xr:uid="{00000000-0005-0000-0000-000076250000}"/>
    <cellStyle name="SAPBEXexcCritical5 5 8" xfId="13209" xr:uid="{00000000-0005-0000-0000-000077250000}"/>
    <cellStyle name="SAPBEXexcCritical5 5 9" xfId="14147" xr:uid="{00000000-0005-0000-0000-000078250000}"/>
    <cellStyle name="SAPBEXexcCritical5 6" xfId="674" xr:uid="{00000000-0005-0000-0000-000079250000}"/>
    <cellStyle name="SAPBEXexcCritical5 6 10" xfId="18533" xr:uid="{00000000-0005-0000-0000-00007A250000}"/>
    <cellStyle name="SAPBEXexcCritical5 6 11" xfId="22359" xr:uid="{00000000-0005-0000-0000-00007B250000}"/>
    <cellStyle name="SAPBEXexcCritical5 6 2" xfId="675" xr:uid="{00000000-0005-0000-0000-00007C250000}"/>
    <cellStyle name="SAPBEXexcCritical5 6 2 10" xfId="22360" xr:uid="{00000000-0005-0000-0000-00007D250000}"/>
    <cellStyle name="SAPBEXexcCritical5 6 2 2" xfId="2836" xr:uid="{00000000-0005-0000-0000-00007E250000}"/>
    <cellStyle name="SAPBEXexcCritical5 6 2 2 2" xfId="8008" xr:uid="{00000000-0005-0000-0000-00007F250000}"/>
    <cellStyle name="SAPBEXexcCritical5 6 2 2 2 2" xfId="24037" xr:uid="{00000000-0005-0000-0000-000080250000}"/>
    <cellStyle name="SAPBEXexcCritical5 6 2 2 3" xfId="10835" xr:uid="{00000000-0005-0000-0000-000081250000}"/>
    <cellStyle name="SAPBEXexcCritical5 6 2 2 3 2" xfId="26702" xr:uid="{00000000-0005-0000-0000-000082250000}"/>
    <cellStyle name="SAPBEXexcCritical5 6 2 2 4" xfId="14641" xr:uid="{00000000-0005-0000-0000-000083250000}"/>
    <cellStyle name="SAPBEXexcCritical5 6 2 2 4 2" xfId="30142" xr:uid="{00000000-0005-0000-0000-000084250000}"/>
    <cellStyle name="SAPBEXexcCritical5 6 2 2 5" xfId="16187" xr:uid="{00000000-0005-0000-0000-000085250000}"/>
    <cellStyle name="SAPBEXexcCritical5 6 2 2 5 2" xfId="31325" xr:uid="{00000000-0005-0000-0000-000086250000}"/>
    <cellStyle name="SAPBEXexcCritical5 6 2 2 6" xfId="18798" xr:uid="{00000000-0005-0000-0000-000087250000}"/>
    <cellStyle name="SAPBEXexcCritical5 6 2 2 6 2" xfId="33746" xr:uid="{00000000-0005-0000-0000-000088250000}"/>
    <cellStyle name="SAPBEXexcCritical5 6 2 2 7" xfId="21075" xr:uid="{00000000-0005-0000-0000-000089250000}"/>
    <cellStyle name="SAPBEXexcCritical5 6 2 2 7 2" xfId="36001" xr:uid="{00000000-0005-0000-0000-00008A250000}"/>
    <cellStyle name="SAPBEXexcCritical5 6 2 2 8" xfId="6231" xr:uid="{00000000-0005-0000-0000-00008B250000}"/>
    <cellStyle name="SAPBEXexcCritical5 6 2 3" xfId="4674" xr:uid="{00000000-0005-0000-0000-00008C250000}"/>
    <cellStyle name="SAPBEXexcCritical5 6 2 3 2" xfId="9829" xr:uid="{00000000-0005-0000-0000-00008D250000}"/>
    <cellStyle name="SAPBEXexcCritical5 6 2 3 2 2" xfId="25820" xr:uid="{00000000-0005-0000-0000-00008E250000}"/>
    <cellStyle name="SAPBEXexcCritical5 6 2 3 3" xfId="12647" xr:uid="{00000000-0005-0000-0000-00008F250000}"/>
    <cellStyle name="SAPBEXexcCritical5 6 2 3 3 2" xfId="28491" xr:uid="{00000000-0005-0000-0000-000090250000}"/>
    <cellStyle name="SAPBEXexcCritical5 6 2 3 4" xfId="14092" xr:uid="{00000000-0005-0000-0000-000091250000}"/>
    <cellStyle name="SAPBEXexcCritical5 6 2 3 4 2" xfId="29673" xr:uid="{00000000-0005-0000-0000-000092250000}"/>
    <cellStyle name="SAPBEXexcCritical5 6 2 3 5" xfId="17970" xr:uid="{00000000-0005-0000-0000-000093250000}"/>
    <cellStyle name="SAPBEXexcCritical5 6 2 3 5 2" xfId="33086" xr:uid="{00000000-0005-0000-0000-000094250000}"/>
    <cellStyle name="SAPBEXexcCritical5 6 2 3 6" xfId="20578" xr:uid="{00000000-0005-0000-0000-000095250000}"/>
    <cellStyle name="SAPBEXexcCritical5 6 2 3 6 2" xfId="35515" xr:uid="{00000000-0005-0000-0000-000096250000}"/>
    <cellStyle name="SAPBEXexcCritical5 6 2 3 7" xfId="21848" xr:uid="{00000000-0005-0000-0000-000097250000}"/>
    <cellStyle name="SAPBEXexcCritical5 6 2 3 7 2" xfId="36767" xr:uid="{00000000-0005-0000-0000-000098250000}"/>
    <cellStyle name="SAPBEXexcCritical5 6 2 4" xfId="5581" xr:uid="{00000000-0005-0000-0000-000099250000}"/>
    <cellStyle name="SAPBEXexcCritical5 6 2 4 2" xfId="37164" xr:uid="{00000000-0005-0000-0000-00009A250000}"/>
    <cellStyle name="SAPBEXexcCritical5 6 2 5" xfId="7685" xr:uid="{00000000-0005-0000-0000-00009B250000}"/>
    <cellStyle name="SAPBEXexcCritical5 6 2 6" xfId="6622" xr:uid="{00000000-0005-0000-0000-00009C250000}"/>
    <cellStyle name="SAPBEXexcCritical5 6 2 7" xfId="5891" xr:uid="{00000000-0005-0000-0000-00009D250000}"/>
    <cellStyle name="SAPBEXexcCritical5 6 2 8" xfId="15904" xr:uid="{00000000-0005-0000-0000-00009E250000}"/>
    <cellStyle name="SAPBEXexcCritical5 6 2 9" xfId="18532" xr:uid="{00000000-0005-0000-0000-00009F250000}"/>
    <cellStyle name="SAPBEXexcCritical5 6 3" xfId="2835" xr:uid="{00000000-0005-0000-0000-0000A0250000}"/>
    <cellStyle name="SAPBEXexcCritical5 6 3 2" xfId="8007" xr:uid="{00000000-0005-0000-0000-0000A1250000}"/>
    <cellStyle name="SAPBEXexcCritical5 6 3 2 2" xfId="24036" xr:uid="{00000000-0005-0000-0000-0000A2250000}"/>
    <cellStyle name="SAPBEXexcCritical5 6 3 3" xfId="10834" xr:uid="{00000000-0005-0000-0000-0000A3250000}"/>
    <cellStyle name="SAPBEXexcCritical5 6 3 3 2" xfId="26701" xr:uid="{00000000-0005-0000-0000-0000A4250000}"/>
    <cellStyle name="SAPBEXexcCritical5 6 3 4" xfId="14279" xr:uid="{00000000-0005-0000-0000-0000A5250000}"/>
    <cellStyle name="SAPBEXexcCritical5 6 3 4 2" xfId="29802" xr:uid="{00000000-0005-0000-0000-0000A6250000}"/>
    <cellStyle name="SAPBEXexcCritical5 6 3 5" xfId="16186" xr:uid="{00000000-0005-0000-0000-0000A7250000}"/>
    <cellStyle name="SAPBEXexcCritical5 6 3 5 2" xfId="31324" xr:uid="{00000000-0005-0000-0000-0000A8250000}"/>
    <cellStyle name="SAPBEXexcCritical5 6 3 6" xfId="18797" xr:uid="{00000000-0005-0000-0000-0000A9250000}"/>
    <cellStyle name="SAPBEXexcCritical5 6 3 6 2" xfId="33745" xr:uid="{00000000-0005-0000-0000-0000AA250000}"/>
    <cellStyle name="SAPBEXexcCritical5 6 3 7" xfId="21074" xr:uid="{00000000-0005-0000-0000-0000AB250000}"/>
    <cellStyle name="SAPBEXexcCritical5 6 3 7 2" xfId="36000" xr:uid="{00000000-0005-0000-0000-0000AC250000}"/>
    <cellStyle name="SAPBEXexcCritical5 6 3 8" xfId="6230" xr:uid="{00000000-0005-0000-0000-0000AD250000}"/>
    <cellStyle name="SAPBEXexcCritical5 6 4" xfId="3154" xr:uid="{00000000-0005-0000-0000-0000AE250000}"/>
    <cellStyle name="SAPBEXexcCritical5 6 4 2" xfId="8324" xr:uid="{00000000-0005-0000-0000-0000AF250000}"/>
    <cellStyle name="SAPBEXexcCritical5 6 4 2 2" xfId="24353" xr:uid="{00000000-0005-0000-0000-0000B0250000}"/>
    <cellStyle name="SAPBEXexcCritical5 6 4 3" xfId="11151" xr:uid="{00000000-0005-0000-0000-0000B1250000}"/>
    <cellStyle name="SAPBEXexcCritical5 6 4 3 2" xfId="27018" xr:uid="{00000000-0005-0000-0000-0000B2250000}"/>
    <cellStyle name="SAPBEXexcCritical5 6 4 4" xfId="15037" xr:uid="{00000000-0005-0000-0000-0000B3250000}"/>
    <cellStyle name="SAPBEXexcCritical5 6 4 4 2" xfId="30484" xr:uid="{00000000-0005-0000-0000-0000B4250000}"/>
    <cellStyle name="SAPBEXexcCritical5 6 4 5" xfId="16503" xr:uid="{00000000-0005-0000-0000-0000B5250000}"/>
    <cellStyle name="SAPBEXexcCritical5 6 4 5 2" xfId="31641" xr:uid="{00000000-0005-0000-0000-0000B6250000}"/>
    <cellStyle name="SAPBEXexcCritical5 6 4 6" xfId="19113" xr:uid="{00000000-0005-0000-0000-0000B7250000}"/>
    <cellStyle name="SAPBEXexcCritical5 6 4 6 2" xfId="34060" xr:uid="{00000000-0005-0000-0000-0000B8250000}"/>
    <cellStyle name="SAPBEXexcCritical5 6 4 7" xfId="21451" xr:uid="{00000000-0005-0000-0000-0000B9250000}"/>
    <cellStyle name="SAPBEXexcCritical5 6 4 7 2" xfId="36377" xr:uid="{00000000-0005-0000-0000-0000BA250000}"/>
    <cellStyle name="SAPBEXexcCritical5 6 5" xfId="5582" xr:uid="{00000000-0005-0000-0000-0000BB250000}"/>
    <cellStyle name="SAPBEXexcCritical5 6 5 2" xfId="37165" xr:uid="{00000000-0005-0000-0000-0000BC250000}"/>
    <cellStyle name="SAPBEXexcCritical5 6 6" xfId="7686" xr:uid="{00000000-0005-0000-0000-0000BD250000}"/>
    <cellStyle name="SAPBEXexcCritical5 6 7" xfId="5875" xr:uid="{00000000-0005-0000-0000-0000BE250000}"/>
    <cellStyle name="SAPBEXexcCritical5 6 8" xfId="13793" xr:uid="{00000000-0005-0000-0000-0000BF250000}"/>
    <cellStyle name="SAPBEXexcCritical5 6 9" xfId="15253" xr:uid="{00000000-0005-0000-0000-0000C0250000}"/>
    <cellStyle name="SAPBEXexcCritical5 7" xfId="676" xr:uid="{00000000-0005-0000-0000-0000C1250000}"/>
    <cellStyle name="SAPBEXexcCritical5 7 10" xfId="15992" xr:uid="{00000000-0005-0000-0000-0000C2250000}"/>
    <cellStyle name="SAPBEXexcCritical5 7 11" xfId="22361" xr:uid="{00000000-0005-0000-0000-0000C3250000}"/>
    <cellStyle name="SAPBEXexcCritical5 7 2" xfId="677" xr:uid="{00000000-0005-0000-0000-0000C4250000}"/>
    <cellStyle name="SAPBEXexcCritical5 7 2 10" xfId="22362" xr:uid="{00000000-0005-0000-0000-0000C5250000}"/>
    <cellStyle name="SAPBEXexcCritical5 7 2 2" xfId="2838" xr:uid="{00000000-0005-0000-0000-0000C6250000}"/>
    <cellStyle name="SAPBEXexcCritical5 7 2 2 2" xfId="8010" xr:uid="{00000000-0005-0000-0000-0000C7250000}"/>
    <cellStyle name="SAPBEXexcCritical5 7 2 2 2 2" xfId="24039" xr:uid="{00000000-0005-0000-0000-0000C8250000}"/>
    <cellStyle name="SAPBEXexcCritical5 7 2 2 3" xfId="10837" xr:uid="{00000000-0005-0000-0000-0000C9250000}"/>
    <cellStyle name="SAPBEXexcCritical5 7 2 2 3 2" xfId="26704" xr:uid="{00000000-0005-0000-0000-0000CA250000}"/>
    <cellStyle name="SAPBEXexcCritical5 7 2 2 4" xfId="10533" xr:uid="{00000000-0005-0000-0000-0000CB250000}"/>
    <cellStyle name="SAPBEXexcCritical5 7 2 2 4 2" xfId="26455" xr:uid="{00000000-0005-0000-0000-0000CC250000}"/>
    <cellStyle name="SAPBEXexcCritical5 7 2 2 5" xfId="16189" xr:uid="{00000000-0005-0000-0000-0000CD250000}"/>
    <cellStyle name="SAPBEXexcCritical5 7 2 2 5 2" xfId="31327" xr:uid="{00000000-0005-0000-0000-0000CE250000}"/>
    <cellStyle name="SAPBEXexcCritical5 7 2 2 6" xfId="18800" xr:uid="{00000000-0005-0000-0000-0000CF250000}"/>
    <cellStyle name="SAPBEXexcCritical5 7 2 2 6 2" xfId="33748" xr:uid="{00000000-0005-0000-0000-0000D0250000}"/>
    <cellStyle name="SAPBEXexcCritical5 7 2 2 7" xfId="21077" xr:uid="{00000000-0005-0000-0000-0000D1250000}"/>
    <cellStyle name="SAPBEXexcCritical5 7 2 2 7 2" xfId="36003" xr:uid="{00000000-0005-0000-0000-0000D2250000}"/>
    <cellStyle name="SAPBEXexcCritical5 7 2 2 8" xfId="6233" xr:uid="{00000000-0005-0000-0000-0000D3250000}"/>
    <cellStyle name="SAPBEXexcCritical5 7 2 3" xfId="4672" xr:uid="{00000000-0005-0000-0000-0000D4250000}"/>
    <cellStyle name="SAPBEXexcCritical5 7 2 3 2" xfId="9827" xr:uid="{00000000-0005-0000-0000-0000D5250000}"/>
    <cellStyle name="SAPBEXexcCritical5 7 2 3 2 2" xfId="25818" xr:uid="{00000000-0005-0000-0000-0000D6250000}"/>
    <cellStyle name="SAPBEXexcCritical5 7 2 3 3" xfId="12645" xr:uid="{00000000-0005-0000-0000-0000D7250000}"/>
    <cellStyle name="SAPBEXexcCritical5 7 2 3 3 2" xfId="28489" xr:uid="{00000000-0005-0000-0000-0000D8250000}"/>
    <cellStyle name="SAPBEXexcCritical5 7 2 3 4" xfId="14091" xr:uid="{00000000-0005-0000-0000-0000D9250000}"/>
    <cellStyle name="SAPBEXexcCritical5 7 2 3 4 2" xfId="29672" xr:uid="{00000000-0005-0000-0000-0000DA250000}"/>
    <cellStyle name="SAPBEXexcCritical5 7 2 3 5" xfId="17968" xr:uid="{00000000-0005-0000-0000-0000DB250000}"/>
    <cellStyle name="SAPBEXexcCritical5 7 2 3 5 2" xfId="33084" xr:uid="{00000000-0005-0000-0000-0000DC250000}"/>
    <cellStyle name="SAPBEXexcCritical5 7 2 3 6" xfId="20576" xr:uid="{00000000-0005-0000-0000-0000DD250000}"/>
    <cellStyle name="SAPBEXexcCritical5 7 2 3 6 2" xfId="35513" xr:uid="{00000000-0005-0000-0000-0000DE250000}"/>
    <cellStyle name="SAPBEXexcCritical5 7 2 3 7" xfId="21849" xr:uid="{00000000-0005-0000-0000-0000DF250000}"/>
    <cellStyle name="SAPBEXexcCritical5 7 2 3 7 2" xfId="36768" xr:uid="{00000000-0005-0000-0000-0000E0250000}"/>
    <cellStyle name="SAPBEXexcCritical5 7 2 4" xfId="5579" xr:uid="{00000000-0005-0000-0000-0000E1250000}"/>
    <cellStyle name="SAPBEXexcCritical5 7 2 4 2" xfId="37804" xr:uid="{00000000-0005-0000-0000-0000E2250000}"/>
    <cellStyle name="SAPBEXexcCritical5 7 2 5" xfId="7683" xr:uid="{00000000-0005-0000-0000-0000E3250000}"/>
    <cellStyle name="SAPBEXexcCritical5 7 2 6" xfId="6621" xr:uid="{00000000-0005-0000-0000-0000E4250000}"/>
    <cellStyle name="SAPBEXexcCritical5 7 2 7" xfId="13277" xr:uid="{00000000-0005-0000-0000-0000E5250000}"/>
    <cellStyle name="SAPBEXexcCritical5 7 2 8" xfId="15902" xr:uid="{00000000-0005-0000-0000-0000E6250000}"/>
    <cellStyle name="SAPBEXexcCritical5 7 2 9" xfId="18531" xr:uid="{00000000-0005-0000-0000-0000E7250000}"/>
    <cellStyle name="SAPBEXexcCritical5 7 3" xfId="2837" xr:uid="{00000000-0005-0000-0000-0000E8250000}"/>
    <cellStyle name="SAPBEXexcCritical5 7 3 2" xfId="8009" xr:uid="{00000000-0005-0000-0000-0000E9250000}"/>
    <cellStyle name="SAPBEXexcCritical5 7 3 2 2" xfId="24038" xr:uid="{00000000-0005-0000-0000-0000EA250000}"/>
    <cellStyle name="SAPBEXexcCritical5 7 3 3" xfId="10836" xr:uid="{00000000-0005-0000-0000-0000EB250000}"/>
    <cellStyle name="SAPBEXexcCritical5 7 3 3 2" xfId="26703" xr:uid="{00000000-0005-0000-0000-0000EC250000}"/>
    <cellStyle name="SAPBEXexcCritical5 7 3 4" xfId="13161" xr:uid="{00000000-0005-0000-0000-0000ED250000}"/>
    <cellStyle name="SAPBEXexcCritical5 7 3 4 2" xfId="28941" xr:uid="{00000000-0005-0000-0000-0000EE250000}"/>
    <cellStyle name="SAPBEXexcCritical5 7 3 5" xfId="16188" xr:uid="{00000000-0005-0000-0000-0000EF250000}"/>
    <cellStyle name="SAPBEXexcCritical5 7 3 5 2" xfId="31326" xr:uid="{00000000-0005-0000-0000-0000F0250000}"/>
    <cellStyle name="SAPBEXexcCritical5 7 3 6" xfId="18799" xr:uid="{00000000-0005-0000-0000-0000F1250000}"/>
    <cellStyle name="SAPBEXexcCritical5 7 3 6 2" xfId="33747" xr:uid="{00000000-0005-0000-0000-0000F2250000}"/>
    <cellStyle name="SAPBEXexcCritical5 7 3 7" xfId="21076" xr:uid="{00000000-0005-0000-0000-0000F3250000}"/>
    <cellStyle name="SAPBEXexcCritical5 7 3 7 2" xfId="36002" xr:uid="{00000000-0005-0000-0000-0000F4250000}"/>
    <cellStyle name="SAPBEXexcCritical5 7 3 8" xfId="6232" xr:uid="{00000000-0005-0000-0000-0000F5250000}"/>
    <cellStyle name="SAPBEXexcCritical5 7 4" xfId="4673" xr:uid="{00000000-0005-0000-0000-0000F6250000}"/>
    <cellStyle name="SAPBEXexcCritical5 7 4 2" xfId="9828" xr:uid="{00000000-0005-0000-0000-0000F7250000}"/>
    <cellStyle name="SAPBEXexcCritical5 7 4 2 2" xfId="25819" xr:uid="{00000000-0005-0000-0000-0000F8250000}"/>
    <cellStyle name="SAPBEXexcCritical5 7 4 3" xfId="12646" xr:uid="{00000000-0005-0000-0000-0000F9250000}"/>
    <cellStyle name="SAPBEXexcCritical5 7 4 3 2" xfId="28490" xr:uid="{00000000-0005-0000-0000-0000FA250000}"/>
    <cellStyle name="SAPBEXexcCritical5 7 4 4" xfId="14802" xr:uid="{00000000-0005-0000-0000-0000FB250000}"/>
    <cellStyle name="SAPBEXexcCritical5 7 4 4 2" xfId="30255" xr:uid="{00000000-0005-0000-0000-0000FC250000}"/>
    <cellStyle name="SAPBEXexcCritical5 7 4 5" xfId="17969" xr:uid="{00000000-0005-0000-0000-0000FD250000}"/>
    <cellStyle name="SAPBEXexcCritical5 7 4 5 2" xfId="33085" xr:uid="{00000000-0005-0000-0000-0000FE250000}"/>
    <cellStyle name="SAPBEXexcCritical5 7 4 6" xfId="20577" xr:uid="{00000000-0005-0000-0000-0000FF250000}"/>
    <cellStyle name="SAPBEXexcCritical5 7 4 6 2" xfId="35514" xr:uid="{00000000-0005-0000-0000-000000260000}"/>
    <cellStyle name="SAPBEXexcCritical5 7 4 7" xfId="21342" xr:uid="{00000000-0005-0000-0000-000001260000}"/>
    <cellStyle name="SAPBEXexcCritical5 7 4 7 2" xfId="36268" xr:uid="{00000000-0005-0000-0000-000002260000}"/>
    <cellStyle name="SAPBEXexcCritical5 7 5" xfId="5580" xr:uid="{00000000-0005-0000-0000-000003260000}"/>
    <cellStyle name="SAPBEXexcCritical5 7 5 2" xfId="37805" xr:uid="{00000000-0005-0000-0000-000004260000}"/>
    <cellStyle name="SAPBEXexcCritical5 7 6" xfId="7684" xr:uid="{00000000-0005-0000-0000-000005260000}"/>
    <cellStyle name="SAPBEXexcCritical5 7 7" xfId="13322" xr:uid="{00000000-0005-0000-0000-000006260000}"/>
    <cellStyle name="SAPBEXexcCritical5 7 8" xfId="5892" xr:uid="{00000000-0005-0000-0000-000007260000}"/>
    <cellStyle name="SAPBEXexcCritical5 7 9" xfId="15903" xr:uid="{00000000-0005-0000-0000-000008260000}"/>
    <cellStyle name="SAPBEXexcCritical5 8" xfId="678" xr:uid="{00000000-0005-0000-0000-000009260000}"/>
    <cellStyle name="SAPBEXexcCritical5 8 10" xfId="7065" xr:uid="{00000000-0005-0000-0000-00000A260000}"/>
    <cellStyle name="SAPBEXexcCritical5 8 11" xfId="22363" xr:uid="{00000000-0005-0000-0000-00000B260000}"/>
    <cellStyle name="SAPBEXexcCritical5 8 2" xfId="679" xr:uid="{00000000-0005-0000-0000-00000C260000}"/>
    <cellStyle name="SAPBEXexcCritical5 8 2 2" xfId="5577" xr:uid="{00000000-0005-0000-0000-00000D260000}"/>
    <cellStyle name="SAPBEXexcCritical5 8 2 2 2" xfId="37802" xr:uid="{00000000-0005-0000-0000-00000E260000}"/>
    <cellStyle name="SAPBEXexcCritical5 8 2 3" xfId="5752" xr:uid="{00000000-0005-0000-0000-00000F260000}"/>
    <cellStyle name="SAPBEXexcCritical5 8 2 4" xfId="10596" xr:uid="{00000000-0005-0000-0000-000010260000}"/>
    <cellStyle name="SAPBEXexcCritical5 8 2 5" xfId="7477" xr:uid="{00000000-0005-0000-0000-000011260000}"/>
    <cellStyle name="SAPBEXexcCritical5 8 2 6" xfId="15900" xr:uid="{00000000-0005-0000-0000-000012260000}"/>
    <cellStyle name="SAPBEXexcCritical5 8 2 7" xfId="14238" xr:uid="{00000000-0005-0000-0000-000013260000}"/>
    <cellStyle name="SAPBEXexcCritical5 8 2 8" xfId="22364" xr:uid="{00000000-0005-0000-0000-000014260000}"/>
    <cellStyle name="SAPBEXexcCritical5 8 3" xfId="2839" xr:uid="{00000000-0005-0000-0000-000015260000}"/>
    <cellStyle name="SAPBEXexcCritical5 8 3 2" xfId="8011" xr:uid="{00000000-0005-0000-0000-000016260000}"/>
    <cellStyle name="SAPBEXexcCritical5 8 3 2 2" xfId="24040" xr:uid="{00000000-0005-0000-0000-000017260000}"/>
    <cellStyle name="SAPBEXexcCritical5 8 3 3" xfId="10838" xr:uid="{00000000-0005-0000-0000-000018260000}"/>
    <cellStyle name="SAPBEXexcCritical5 8 3 3 2" xfId="26705" xr:uid="{00000000-0005-0000-0000-000019260000}"/>
    <cellStyle name="SAPBEXexcCritical5 8 3 4" xfId="7550" xr:uid="{00000000-0005-0000-0000-00001A260000}"/>
    <cellStyle name="SAPBEXexcCritical5 8 3 4 2" xfId="23711" xr:uid="{00000000-0005-0000-0000-00001B260000}"/>
    <cellStyle name="SAPBEXexcCritical5 8 3 5" xfId="16190" xr:uid="{00000000-0005-0000-0000-00001C260000}"/>
    <cellStyle name="SAPBEXexcCritical5 8 3 5 2" xfId="31328" xr:uid="{00000000-0005-0000-0000-00001D260000}"/>
    <cellStyle name="SAPBEXexcCritical5 8 3 6" xfId="18801" xr:uid="{00000000-0005-0000-0000-00001E260000}"/>
    <cellStyle name="SAPBEXexcCritical5 8 3 6 2" xfId="33749" xr:uid="{00000000-0005-0000-0000-00001F260000}"/>
    <cellStyle name="SAPBEXexcCritical5 8 3 7" xfId="21078" xr:uid="{00000000-0005-0000-0000-000020260000}"/>
    <cellStyle name="SAPBEXexcCritical5 8 3 7 2" xfId="36004" xr:uid="{00000000-0005-0000-0000-000021260000}"/>
    <cellStyle name="SAPBEXexcCritical5 8 3 8" xfId="6234" xr:uid="{00000000-0005-0000-0000-000022260000}"/>
    <cellStyle name="SAPBEXexcCritical5 8 4" xfId="4671" xr:uid="{00000000-0005-0000-0000-000023260000}"/>
    <cellStyle name="SAPBEXexcCritical5 8 4 2" xfId="9826" xr:uid="{00000000-0005-0000-0000-000024260000}"/>
    <cellStyle name="SAPBEXexcCritical5 8 4 2 2" xfId="25817" xr:uid="{00000000-0005-0000-0000-000025260000}"/>
    <cellStyle name="SAPBEXexcCritical5 8 4 3" xfId="12644" xr:uid="{00000000-0005-0000-0000-000026260000}"/>
    <cellStyle name="SAPBEXexcCritical5 8 4 3 2" xfId="28488" xr:uid="{00000000-0005-0000-0000-000027260000}"/>
    <cellStyle name="SAPBEXexcCritical5 8 4 4" xfId="6715" xr:uid="{00000000-0005-0000-0000-000028260000}"/>
    <cellStyle name="SAPBEXexcCritical5 8 4 4 2" xfId="23204" xr:uid="{00000000-0005-0000-0000-000029260000}"/>
    <cellStyle name="SAPBEXexcCritical5 8 4 5" xfId="17967" xr:uid="{00000000-0005-0000-0000-00002A260000}"/>
    <cellStyle name="SAPBEXexcCritical5 8 4 5 2" xfId="33083" xr:uid="{00000000-0005-0000-0000-00002B260000}"/>
    <cellStyle name="SAPBEXexcCritical5 8 4 6" xfId="20575" xr:uid="{00000000-0005-0000-0000-00002C260000}"/>
    <cellStyle name="SAPBEXexcCritical5 8 4 6 2" xfId="35512" xr:uid="{00000000-0005-0000-0000-00002D260000}"/>
    <cellStyle name="SAPBEXexcCritical5 8 4 7" xfId="21341" xr:uid="{00000000-0005-0000-0000-00002E260000}"/>
    <cellStyle name="SAPBEXexcCritical5 8 4 7 2" xfId="36267" xr:uid="{00000000-0005-0000-0000-00002F260000}"/>
    <cellStyle name="SAPBEXexcCritical5 8 5" xfId="5578" xr:uid="{00000000-0005-0000-0000-000030260000}"/>
    <cellStyle name="SAPBEXexcCritical5 8 5 2" xfId="37803" xr:uid="{00000000-0005-0000-0000-000031260000}"/>
    <cellStyle name="SAPBEXexcCritical5 8 6" xfId="7682" xr:uid="{00000000-0005-0000-0000-000032260000}"/>
    <cellStyle name="SAPBEXexcCritical5 8 7" xfId="13323" xr:uid="{00000000-0005-0000-0000-000033260000}"/>
    <cellStyle name="SAPBEXexcCritical5 8 8" xfId="6948" xr:uid="{00000000-0005-0000-0000-000034260000}"/>
    <cellStyle name="SAPBEXexcCritical5 8 9" xfId="15901" xr:uid="{00000000-0005-0000-0000-000035260000}"/>
    <cellStyle name="SAPBEXexcCritical5 9" xfId="680" xr:uid="{00000000-0005-0000-0000-000036260000}"/>
    <cellStyle name="SAPBEXexcCritical5 9 10" xfId="5009" xr:uid="{00000000-0005-0000-0000-000037260000}"/>
    <cellStyle name="SAPBEXexcCritical5 9 2" xfId="2840" xr:uid="{00000000-0005-0000-0000-000038260000}"/>
    <cellStyle name="SAPBEXexcCritical5 9 2 2" xfId="8012" xr:uid="{00000000-0005-0000-0000-000039260000}"/>
    <cellStyle name="SAPBEXexcCritical5 9 2 2 2" xfId="24041" xr:uid="{00000000-0005-0000-0000-00003A260000}"/>
    <cellStyle name="SAPBEXexcCritical5 9 2 3" xfId="10839" xr:uid="{00000000-0005-0000-0000-00003B260000}"/>
    <cellStyle name="SAPBEXexcCritical5 9 2 3 2" xfId="26706" xr:uid="{00000000-0005-0000-0000-00003C260000}"/>
    <cellStyle name="SAPBEXexcCritical5 9 2 4" xfId="15348" xr:uid="{00000000-0005-0000-0000-00003D260000}"/>
    <cellStyle name="SAPBEXexcCritical5 9 2 4 2" xfId="30757" xr:uid="{00000000-0005-0000-0000-00003E260000}"/>
    <cellStyle name="SAPBEXexcCritical5 9 2 5" xfId="16191" xr:uid="{00000000-0005-0000-0000-00003F260000}"/>
    <cellStyle name="SAPBEXexcCritical5 9 2 5 2" xfId="31329" xr:uid="{00000000-0005-0000-0000-000040260000}"/>
    <cellStyle name="SAPBEXexcCritical5 9 2 6" xfId="18802" xr:uid="{00000000-0005-0000-0000-000041260000}"/>
    <cellStyle name="SAPBEXexcCritical5 9 2 6 2" xfId="33750" xr:uid="{00000000-0005-0000-0000-000042260000}"/>
    <cellStyle name="SAPBEXexcCritical5 9 2 7" xfId="21079" xr:uid="{00000000-0005-0000-0000-000043260000}"/>
    <cellStyle name="SAPBEXexcCritical5 9 2 7 2" xfId="36005" xr:uid="{00000000-0005-0000-0000-000044260000}"/>
    <cellStyle name="SAPBEXexcCritical5 9 2 8" xfId="6235" xr:uid="{00000000-0005-0000-0000-000045260000}"/>
    <cellStyle name="SAPBEXexcCritical5 9 3" xfId="4670" xr:uid="{00000000-0005-0000-0000-000046260000}"/>
    <cellStyle name="SAPBEXexcCritical5 9 3 2" xfId="9825" xr:uid="{00000000-0005-0000-0000-000047260000}"/>
    <cellStyle name="SAPBEXexcCritical5 9 3 2 2" xfId="25816" xr:uid="{00000000-0005-0000-0000-000048260000}"/>
    <cellStyle name="SAPBEXexcCritical5 9 3 3" xfId="12643" xr:uid="{00000000-0005-0000-0000-000049260000}"/>
    <cellStyle name="SAPBEXexcCritical5 9 3 3 2" xfId="28487" xr:uid="{00000000-0005-0000-0000-00004A260000}"/>
    <cellStyle name="SAPBEXexcCritical5 9 3 4" xfId="14804" xr:uid="{00000000-0005-0000-0000-00004B260000}"/>
    <cellStyle name="SAPBEXexcCritical5 9 3 4 2" xfId="30257" xr:uid="{00000000-0005-0000-0000-00004C260000}"/>
    <cellStyle name="SAPBEXexcCritical5 9 3 5" xfId="17966" xr:uid="{00000000-0005-0000-0000-00004D260000}"/>
    <cellStyle name="SAPBEXexcCritical5 9 3 5 2" xfId="33082" xr:uid="{00000000-0005-0000-0000-00004E260000}"/>
    <cellStyle name="SAPBEXexcCritical5 9 3 6" xfId="20574" xr:uid="{00000000-0005-0000-0000-00004F260000}"/>
    <cellStyle name="SAPBEXexcCritical5 9 3 6 2" xfId="35511" xr:uid="{00000000-0005-0000-0000-000050260000}"/>
    <cellStyle name="SAPBEXexcCritical5 9 3 7" xfId="21850" xr:uid="{00000000-0005-0000-0000-000051260000}"/>
    <cellStyle name="SAPBEXexcCritical5 9 3 7 2" xfId="36769" xr:uid="{00000000-0005-0000-0000-000052260000}"/>
    <cellStyle name="SAPBEXexcCritical5 9 4" xfId="5576" xr:uid="{00000000-0005-0000-0000-000053260000}"/>
    <cellStyle name="SAPBEXexcCritical5 9 4 2" xfId="22732" xr:uid="{00000000-0005-0000-0000-000054260000}"/>
    <cellStyle name="SAPBEXexcCritical5 9 5" xfId="7680" xr:uid="{00000000-0005-0000-0000-000055260000}"/>
    <cellStyle name="SAPBEXexcCritical5 9 5 2" xfId="23790" xr:uid="{00000000-0005-0000-0000-000056260000}"/>
    <cellStyle name="SAPBEXexcCritical5 9 6" xfId="13324" xr:uid="{00000000-0005-0000-0000-000057260000}"/>
    <cellStyle name="SAPBEXexcCritical5 9 6 2" xfId="29043" xr:uid="{00000000-0005-0000-0000-000058260000}"/>
    <cellStyle name="SAPBEXexcCritical5 9 7" xfId="7786" xr:uid="{00000000-0005-0000-0000-000059260000}"/>
    <cellStyle name="SAPBEXexcCritical5 9 7 2" xfId="23830" xr:uid="{00000000-0005-0000-0000-00005A260000}"/>
    <cellStyle name="SAPBEXexcCritical5 9 8" xfId="18170" xr:uid="{00000000-0005-0000-0000-00005B260000}"/>
    <cellStyle name="SAPBEXexcCritical5 9 8 2" xfId="33281" xr:uid="{00000000-0005-0000-0000-00005C260000}"/>
    <cellStyle name="SAPBEXexcCritical5 9 9" xfId="5887" xr:uid="{00000000-0005-0000-0000-00005D260000}"/>
    <cellStyle name="SAPBEXexcCritical5 9 9 2" xfId="22880" xr:uid="{00000000-0005-0000-0000-00005E260000}"/>
    <cellStyle name="SAPBEXexcCritical5_CC - Div XRef" xfId="1807" xr:uid="{00000000-0005-0000-0000-00005F260000}"/>
    <cellStyle name="SAPBEXexcCritical6" xfId="78" xr:uid="{00000000-0005-0000-0000-000060260000}"/>
    <cellStyle name="SAPBEXexcCritical6 10" xfId="681" xr:uid="{00000000-0005-0000-0000-000061260000}"/>
    <cellStyle name="SAPBEXexcCritical6 10 10" xfId="22365" xr:uid="{00000000-0005-0000-0000-000062260000}"/>
    <cellStyle name="SAPBEXexcCritical6 10 2" xfId="2841" xr:uid="{00000000-0005-0000-0000-000063260000}"/>
    <cellStyle name="SAPBEXexcCritical6 10 2 2" xfId="8013" xr:uid="{00000000-0005-0000-0000-000064260000}"/>
    <cellStyle name="SAPBEXexcCritical6 10 2 2 2" xfId="24042" xr:uid="{00000000-0005-0000-0000-000065260000}"/>
    <cellStyle name="SAPBEXexcCritical6 10 2 3" xfId="10840" xr:uid="{00000000-0005-0000-0000-000066260000}"/>
    <cellStyle name="SAPBEXexcCritical6 10 2 3 2" xfId="26707" xr:uid="{00000000-0005-0000-0000-000067260000}"/>
    <cellStyle name="SAPBEXexcCritical6 10 2 4" xfId="14280" xr:uid="{00000000-0005-0000-0000-000068260000}"/>
    <cellStyle name="SAPBEXexcCritical6 10 2 4 2" xfId="29803" xr:uid="{00000000-0005-0000-0000-000069260000}"/>
    <cellStyle name="SAPBEXexcCritical6 10 2 5" xfId="16192" xr:uid="{00000000-0005-0000-0000-00006A260000}"/>
    <cellStyle name="SAPBEXexcCritical6 10 2 5 2" xfId="31330" xr:uid="{00000000-0005-0000-0000-00006B260000}"/>
    <cellStyle name="SAPBEXexcCritical6 10 2 6" xfId="18803" xr:uid="{00000000-0005-0000-0000-00006C260000}"/>
    <cellStyle name="SAPBEXexcCritical6 10 2 6 2" xfId="33751" xr:uid="{00000000-0005-0000-0000-00006D260000}"/>
    <cellStyle name="SAPBEXexcCritical6 10 2 7" xfId="21080" xr:uid="{00000000-0005-0000-0000-00006E260000}"/>
    <cellStyle name="SAPBEXexcCritical6 10 2 7 2" xfId="36006" xr:uid="{00000000-0005-0000-0000-00006F260000}"/>
    <cellStyle name="SAPBEXexcCritical6 10 2 8" xfId="6236" xr:uid="{00000000-0005-0000-0000-000070260000}"/>
    <cellStyle name="SAPBEXexcCritical6 10 3" xfId="4669" xr:uid="{00000000-0005-0000-0000-000071260000}"/>
    <cellStyle name="SAPBEXexcCritical6 10 3 2" xfId="9824" xr:uid="{00000000-0005-0000-0000-000072260000}"/>
    <cellStyle name="SAPBEXexcCritical6 10 3 2 2" xfId="25815" xr:uid="{00000000-0005-0000-0000-000073260000}"/>
    <cellStyle name="SAPBEXexcCritical6 10 3 3" xfId="12642" xr:uid="{00000000-0005-0000-0000-000074260000}"/>
    <cellStyle name="SAPBEXexcCritical6 10 3 3 2" xfId="28486" xr:uid="{00000000-0005-0000-0000-000075260000}"/>
    <cellStyle name="SAPBEXexcCritical6 10 3 4" xfId="14089" xr:uid="{00000000-0005-0000-0000-000076260000}"/>
    <cellStyle name="SAPBEXexcCritical6 10 3 4 2" xfId="29670" xr:uid="{00000000-0005-0000-0000-000077260000}"/>
    <cellStyle name="SAPBEXexcCritical6 10 3 5" xfId="17965" xr:uid="{00000000-0005-0000-0000-000078260000}"/>
    <cellStyle name="SAPBEXexcCritical6 10 3 5 2" xfId="33081" xr:uid="{00000000-0005-0000-0000-000079260000}"/>
    <cellStyle name="SAPBEXexcCritical6 10 3 6" xfId="20573" xr:uid="{00000000-0005-0000-0000-00007A260000}"/>
    <cellStyle name="SAPBEXexcCritical6 10 3 6 2" xfId="35510" xr:uid="{00000000-0005-0000-0000-00007B260000}"/>
    <cellStyle name="SAPBEXexcCritical6 10 3 7" xfId="21340" xr:uid="{00000000-0005-0000-0000-00007C260000}"/>
    <cellStyle name="SAPBEXexcCritical6 10 3 7 2" xfId="36266" xr:uid="{00000000-0005-0000-0000-00007D260000}"/>
    <cellStyle name="SAPBEXexcCritical6 10 4" xfId="5575" xr:uid="{00000000-0005-0000-0000-00007E260000}"/>
    <cellStyle name="SAPBEXexcCritical6 10 4 2" xfId="37061" xr:uid="{00000000-0005-0000-0000-00007F260000}"/>
    <cellStyle name="SAPBEXexcCritical6 10 5" xfId="7679" xr:uid="{00000000-0005-0000-0000-000080260000}"/>
    <cellStyle name="SAPBEXexcCritical6 10 6" xfId="12950" xr:uid="{00000000-0005-0000-0000-000081260000}"/>
    <cellStyle name="SAPBEXexcCritical6 10 7" xfId="6710" xr:uid="{00000000-0005-0000-0000-000082260000}"/>
    <cellStyle name="SAPBEXexcCritical6 10 8" xfId="17346" xr:uid="{00000000-0005-0000-0000-000083260000}"/>
    <cellStyle name="SAPBEXexcCritical6 10 9" xfId="18530" xr:uid="{00000000-0005-0000-0000-000084260000}"/>
    <cellStyle name="SAPBEXexcCritical6 11" xfId="1808" xr:uid="{00000000-0005-0000-0000-000085260000}"/>
    <cellStyle name="SAPBEXexcCritical6 11 10" xfId="23028" xr:uid="{00000000-0005-0000-0000-000086260000}"/>
    <cellStyle name="SAPBEXexcCritical6 11 2" xfId="2842" xr:uid="{00000000-0005-0000-0000-000087260000}"/>
    <cellStyle name="SAPBEXexcCritical6 11 2 2" xfId="8014" xr:uid="{00000000-0005-0000-0000-000088260000}"/>
    <cellStyle name="SAPBEXexcCritical6 11 2 2 2" xfId="24043" xr:uid="{00000000-0005-0000-0000-000089260000}"/>
    <cellStyle name="SAPBEXexcCritical6 11 2 3" xfId="10841" xr:uid="{00000000-0005-0000-0000-00008A260000}"/>
    <cellStyle name="SAPBEXexcCritical6 11 2 3 2" xfId="26708" xr:uid="{00000000-0005-0000-0000-00008B260000}"/>
    <cellStyle name="SAPBEXexcCritical6 11 2 4" xfId="14640" xr:uid="{00000000-0005-0000-0000-00008C260000}"/>
    <cellStyle name="SAPBEXexcCritical6 11 2 4 2" xfId="30141" xr:uid="{00000000-0005-0000-0000-00008D260000}"/>
    <cellStyle name="SAPBEXexcCritical6 11 2 5" xfId="16193" xr:uid="{00000000-0005-0000-0000-00008E260000}"/>
    <cellStyle name="SAPBEXexcCritical6 11 2 5 2" xfId="31331" xr:uid="{00000000-0005-0000-0000-00008F260000}"/>
    <cellStyle name="SAPBEXexcCritical6 11 2 6" xfId="18804" xr:uid="{00000000-0005-0000-0000-000090260000}"/>
    <cellStyle name="SAPBEXexcCritical6 11 2 6 2" xfId="33752" xr:uid="{00000000-0005-0000-0000-000091260000}"/>
    <cellStyle name="SAPBEXexcCritical6 11 2 7" xfId="21081" xr:uid="{00000000-0005-0000-0000-000092260000}"/>
    <cellStyle name="SAPBEXexcCritical6 11 2 7 2" xfId="36007" xr:uid="{00000000-0005-0000-0000-000093260000}"/>
    <cellStyle name="SAPBEXexcCritical6 11 2 8" xfId="6237" xr:uid="{00000000-0005-0000-0000-000094260000}"/>
    <cellStyle name="SAPBEXexcCritical6 11 3" xfId="4668" xr:uid="{00000000-0005-0000-0000-000095260000}"/>
    <cellStyle name="SAPBEXexcCritical6 11 3 2" xfId="9823" xr:uid="{00000000-0005-0000-0000-000096260000}"/>
    <cellStyle name="SAPBEXexcCritical6 11 3 2 2" xfId="25814" xr:uid="{00000000-0005-0000-0000-000097260000}"/>
    <cellStyle name="SAPBEXexcCritical6 11 3 3" xfId="12641" xr:uid="{00000000-0005-0000-0000-000098260000}"/>
    <cellStyle name="SAPBEXexcCritical6 11 3 3 2" xfId="28485" xr:uid="{00000000-0005-0000-0000-000099260000}"/>
    <cellStyle name="SAPBEXexcCritical6 11 3 4" xfId="14805" xr:uid="{00000000-0005-0000-0000-00009A260000}"/>
    <cellStyle name="SAPBEXexcCritical6 11 3 4 2" xfId="30258" xr:uid="{00000000-0005-0000-0000-00009B260000}"/>
    <cellStyle name="SAPBEXexcCritical6 11 3 5" xfId="17964" xr:uid="{00000000-0005-0000-0000-00009C260000}"/>
    <cellStyle name="SAPBEXexcCritical6 11 3 5 2" xfId="33080" xr:uid="{00000000-0005-0000-0000-00009D260000}"/>
    <cellStyle name="SAPBEXexcCritical6 11 3 6" xfId="20572" xr:uid="{00000000-0005-0000-0000-00009E260000}"/>
    <cellStyle name="SAPBEXexcCritical6 11 3 6 2" xfId="35509" xr:uid="{00000000-0005-0000-0000-00009F260000}"/>
    <cellStyle name="SAPBEXexcCritical6 11 3 7" xfId="21851" xr:uid="{00000000-0005-0000-0000-0000A0260000}"/>
    <cellStyle name="SAPBEXexcCritical6 11 3 7 2" xfId="36770" xr:uid="{00000000-0005-0000-0000-0000A1260000}"/>
    <cellStyle name="SAPBEXexcCritical6 11 4" xfId="7086" xr:uid="{00000000-0005-0000-0000-0000A2260000}"/>
    <cellStyle name="SAPBEXexcCritical6 11 4 2" xfId="37847" xr:uid="{00000000-0005-0000-0000-0000A3260000}"/>
    <cellStyle name="SAPBEXexcCritical6 11 5" xfId="6521" xr:uid="{00000000-0005-0000-0000-0000A4260000}"/>
    <cellStyle name="SAPBEXexcCritical6 11 6" xfId="14190" xr:uid="{00000000-0005-0000-0000-0000A5260000}"/>
    <cellStyle name="SAPBEXexcCritical6 11 7" xfId="5848" xr:uid="{00000000-0005-0000-0000-0000A6260000}"/>
    <cellStyle name="SAPBEXexcCritical6 11 8" xfId="6721" xr:uid="{00000000-0005-0000-0000-0000A7260000}"/>
    <cellStyle name="SAPBEXexcCritical6 11 9" xfId="13425" xr:uid="{00000000-0005-0000-0000-0000A8260000}"/>
    <cellStyle name="SAPBEXexcCritical6 12" xfId="2843" xr:uid="{00000000-0005-0000-0000-0000A9260000}"/>
    <cellStyle name="SAPBEXexcCritical6 12 2" xfId="4667" xr:uid="{00000000-0005-0000-0000-0000AA260000}"/>
    <cellStyle name="SAPBEXexcCritical6 12 2 2" xfId="9822" xr:uid="{00000000-0005-0000-0000-0000AB260000}"/>
    <cellStyle name="SAPBEXexcCritical6 12 2 2 2" xfId="25813" xr:uid="{00000000-0005-0000-0000-0000AC260000}"/>
    <cellStyle name="SAPBEXexcCritical6 12 2 3" xfId="12640" xr:uid="{00000000-0005-0000-0000-0000AD260000}"/>
    <cellStyle name="SAPBEXexcCritical6 12 2 3 2" xfId="28484" xr:uid="{00000000-0005-0000-0000-0000AE260000}"/>
    <cellStyle name="SAPBEXexcCritical6 12 2 4" xfId="14088" xr:uid="{00000000-0005-0000-0000-0000AF260000}"/>
    <cellStyle name="SAPBEXexcCritical6 12 2 4 2" xfId="29669" xr:uid="{00000000-0005-0000-0000-0000B0260000}"/>
    <cellStyle name="SAPBEXexcCritical6 12 2 5" xfId="17963" xr:uid="{00000000-0005-0000-0000-0000B1260000}"/>
    <cellStyle name="SAPBEXexcCritical6 12 2 5 2" xfId="33079" xr:uid="{00000000-0005-0000-0000-0000B2260000}"/>
    <cellStyle name="SAPBEXexcCritical6 12 2 6" xfId="20571" xr:uid="{00000000-0005-0000-0000-0000B3260000}"/>
    <cellStyle name="SAPBEXexcCritical6 12 2 6 2" xfId="35508" xr:uid="{00000000-0005-0000-0000-0000B4260000}"/>
    <cellStyle name="SAPBEXexcCritical6 12 2 7" xfId="7829" xr:uid="{00000000-0005-0000-0000-0000B5260000}"/>
    <cellStyle name="SAPBEXexcCritical6 12 2 7 2" xfId="23860" xr:uid="{00000000-0005-0000-0000-0000B6260000}"/>
    <cellStyle name="SAPBEXexcCritical6 12 3" xfId="8015" xr:uid="{00000000-0005-0000-0000-0000B7260000}"/>
    <cellStyle name="SAPBEXexcCritical6 12 3 2" xfId="24044" xr:uid="{00000000-0005-0000-0000-0000B8260000}"/>
    <cellStyle name="SAPBEXexcCritical6 12 4" xfId="10842" xr:uid="{00000000-0005-0000-0000-0000B9260000}"/>
    <cellStyle name="SAPBEXexcCritical6 12 4 2" xfId="26709" xr:uid="{00000000-0005-0000-0000-0000BA260000}"/>
    <cellStyle name="SAPBEXexcCritical6 12 5" xfId="13159" xr:uid="{00000000-0005-0000-0000-0000BB260000}"/>
    <cellStyle name="SAPBEXexcCritical6 12 5 2" xfId="28939" xr:uid="{00000000-0005-0000-0000-0000BC260000}"/>
    <cellStyle name="SAPBEXexcCritical6 12 6" xfId="16194" xr:uid="{00000000-0005-0000-0000-0000BD260000}"/>
    <cellStyle name="SAPBEXexcCritical6 12 6 2" xfId="31332" xr:uid="{00000000-0005-0000-0000-0000BE260000}"/>
    <cellStyle name="SAPBEXexcCritical6 12 7" xfId="18805" xr:uid="{00000000-0005-0000-0000-0000BF260000}"/>
    <cellStyle name="SAPBEXexcCritical6 12 7 2" xfId="33753" xr:uid="{00000000-0005-0000-0000-0000C0260000}"/>
    <cellStyle name="SAPBEXexcCritical6 13" xfId="2844" xr:uid="{00000000-0005-0000-0000-0000C1260000}"/>
    <cellStyle name="SAPBEXexcCritical6 13 2" xfId="4666" xr:uid="{00000000-0005-0000-0000-0000C2260000}"/>
    <cellStyle name="SAPBEXexcCritical6 13 2 2" xfId="9821" xr:uid="{00000000-0005-0000-0000-0000C3260000}"/>
    <cellStyle name="SAPBEXexcCritical6 13 2 2 2" xfId="25812" xr:uid="{00000000-0005-0000-0000-0000C4260000}"/>
    <cellStyle name="SAPBEXexcCritical6 13 2 3" xfId="12639" xr:uid="{00000000-0005-0000-0000-0000C5260000}"/>
    <cellStyle name="SAPBEXexcCritical6 13 2 3 2" xfId="28483" xr:uid="{00000000-0005-0000-0000-0000C6260000}"/>
    <cellStyle name="SAPBEXexcCritical6 13 2 4" xfId="10296" xr:uid="{00000000-0005-0000-0000-0000C7260000}"/>
    <cellStyle name="SAPBEXexcCritical6 13 2 4 2" xfId="26238" xr:uid="{00000000-0005-0000-0000-0000C8260000}"/>
    <cellStyle name="SAPBEXexcCritical6 13 2 5" xfId="17962" xr:uid="{00000000-0005-0000-0000-0000C9260000}"/>
    <cellStyle name="SAPBEXexcCritical6 13 2 5 2" xfId="33078" xr:uid="{00000000-0005-0000-0000-0000CA260000}"/>
    <cellStyle name="SAPBEXexcCritical6 13 2 6" xfId="20570" xr:uid="{00000000-0005-0000-0000-0000CB260000}"/>
    <cellStyle name="SAPBEXexcCritical6 13 2 6 2" xfId="35507" xr:uid="{00000000-0005-0000-0000-0000CC260000}"/>
    <cellStyle name="SAPBEXexcCritical6 13 2 7" xfId="21339" xr:uid="{00000000-0005-0000-0000-0000CD260000}"/>
    <cellStyle name="SAPBEXexcCritical6 13 2 7 2" xfId="36265" xr:uid="{00000000-0005-0000-0000-0000CE260000}"/>
    <cellStyle name="SAPBEXexcCritical6 13 3" xfId="8016" xr:uid="{00000000-0005-0000-0000-0000CF260000}"/>
    <cellStyle name="SAPBEXexcCritical6 13 3 2" xfId="24045" xr:uid="{00000000-0005-0000-0000-0000D0260000}"/>
    <cellStyle name="SAPBEXexcCritical6 13 4" xfId="10843" xr:uid="{00000000-0005-0000-0000-0000D1260000}"/>
    <cellStyle name="SAPBEXexcCritical6 13 4 2" xfId="26710" xr:uid="{00000000-0005-0000-0000-0000D2260000}"/>
    <cellStyle name="SAPBEXexcCritical6 13 5" xfId="13534" xr:uid="{00000000-0005-0000-0000-0000D3260000}"/>
    <cellStyle name="SAPBEXexcCritical6 13 5 2" xfId="29159" xr:uid="{00000000-0005-0000-0000-0000D4260000}"/>
    <cellStyle name="SAPBEXexcCritical6 13 6" xfId="16195" xr:uid="{00000000-0005-0000-0000-0000D5260000}"/>
    <cellStyle name="SAPBEXexcCritical6 13 6 2" xfId="31333" xr:uid="{00000000-0005-0000-0000-0000D6260000}"/>
    <cellStyle name="SAPBEXexcCritical6 13 7" xfId="18806" xr:uid="{00000000-0005-0000-0000-0000D7260000}"/>
    <cellStyle name="SAPBEXexcCritical6 13 7 2" xfId="33754" xr:uid="{00000000-0005-0000-0000-0000D8260000}"/>
    <cellStyle name="SAPBEXexcCritical6 14" xfId="2845" xr:uid="{00000000-0005-0000-0000-0000D9260000}"/>
    <cellStyle name="SAPBEXexcCritical6 14 2" xfId="4665" xr:uid="{00000000-0005-0000-0000-0000DA260000}"/>
    <cellStyle name="SAPBEXexcCritical6 14 2 2" xfId="9820" xr:uid="{00000000-0005-0000-0000-0000DB260000}"/>
    <cellStyle name="SAPBEXexcCritical6 14 2 2 2" xfId="25811" xr:uid="{00000000-0005-0000-0000-0000DC260000}"/>
    <cellStyle name="SAPBEXexcCritical6 14 2 3" xfId="12638" xr:uid="{00000000-0005-0000-0000-0000DD260000}"/>
    <cellStyle name="SAPBEXexcCritical6 14 2 3 2" xfId="28482" xr:uid="{00000000-0005-0000-0000-0000DE260000}"/>
    <cellStyle name="SAPBEXexcCritical6 14 2 4" xfId="14806" xr:uid="{00000000-0005-0000-0000-0000DF260000}"/>
    <cellStyle name="SAPBEXexcCritical6 14 2 4 2" xfId="30259" xr:uid="{00000000-0005-0000-0000-0000E0260000}"/>
    <cellStyle name="SAPBEXexcCritical6 14 2 5" xfId="17961" xr:uid="{00000000-0005-0000-0000-0000E1260000}"/>
    <cellStyle name="SAPBEXexcCritical6 14 2 5 2" xfId="33077" xr:uid="{00000000-0005-0000-0000-0000E2260000}"/>
    <cellStyle name="SAPBEXexcCritical6 14 2 6" xfId="20569" xr:uid="{00000000-0005-0000-0000-0000E3260000}"/>
    <cellStyle name="SAPBEXexcCritical6 14 2 6 2" xfId="35506" xr:uid="{00000000-0005-0000-0000-0000E4260000}"/>
    <cellStyle name="SAPBEXexcCritical6 14 2 7" xfId="21852" xr:uid="{00000000-0005-0000-0000-0000E5260000}"/>
    <cellStyle name="SAPBEXexcCritical6 14 2 7 2" xfId="36771" xr:uid="{00000000-0005-0000-0000-0000E6260000}"/>
    <cellStyle name="SAPBEXexcCritical6 14 3" xfId="8017" xr:uid="{00000000-0005-0000-0000-0000E7260000}"/>
    <cellStyle name="SAPBEXexcCritical6 14 3 2" xfId="24046" xr:uid="{00000000-0005-0000-0000-0000E8260000}"/>
    <cellStyle name="SAPBEXexcCritical6 14 4" xfId="10844" xr:uid="{00000000-0005-0000-0000-0000E9260000}"/>
    <cellStyle name="SAPBEXexcCritical6 14 4 2" xfId="26711" xr:uid="{00000000-0005-0000-0000-0000EA260000}"/>
    <cellStyle name="SAPBEXexcCritical6 14 5" xfId="13160" xr:uid="{00000000-0005-0000-0000-0000EB260000}"/>
    <cellStyle name="SAPBEXexcCritical6 14 5 2" xfId="28940" xr:uid="{00000000-0005-0000-0000-0000EC260000}"/>
    <cellStyle name="SAPBEXexcCritical6 14 6" xfId="16196" xr:uid="{00000000-0005-0000-0000-0000ED260000}"/>
    <cellStyle name="SAPBEXexcCritical6 14 6 2" xfId="31334" xr:uid="{00000000-0005-0000-0000-0000EE260000}"/>
    <cellStyle name="SAPBEXexcCritical6 14 7" xfId="18807" xr:uid="{00000000-0005-0000-0000-0000EF260000}"/>
    <cellStyle name="SAPBEXexcCritical6 14 7 2" xfId="33755" xr:uid="{00000000-0005-0000-0000-0000F0260000}"/>
    <cellStyle name="SAPBEXexcCritical6 15" xfId="2846" xr:uid="{00000000-0005-0000-0000-0000F1260000}"/>
    <cellStyle name="SAPBEXexcCritical6 15 2" xfId="4664" xr:uid="{00000000-0005-0000-0000-0000F2260000}"/>
    <cellStyle name="SAPBEXexcCritical6 15 2 2" xfId="9819" xr:uid="{00000000-0005-0000-0000-0000F3260000}"/>
    <cellStyle name="SAPBEXexcCritical6 15 2 2 2" xfId="25810" xr:uid="{00000000-0005-0000-0000-0000F4260000}"/>
    <cellStyle name="SAPBEXexcCritical6 15 2 3" xfId="12637" xr:uid="{00000000-0005-0000-0000-0000F5260000}"/>
    <cellStyle name="SAPBEXexcCritical6 15 2 3 2" xfId="28481" xr:uid="{00000000-0005-0000-0000-0000F6260000}"/>
    <cellStyle name="SAPBEXexcCritical6 15 2 4" xfId="14087" xr:uid="{00000000-0005-0000-0000-0000F7260000}"/>
    <cellStyle name="SAPBEXexcCritical6 15 2 4 2" xfId="29668" xr:uid="{00000000-0005-0000-0000-0000F8260000}"/>
    <cellStyle name="SAPBEXexcCritical6 15 2 5" xfId="17960" xr:uid="{00000000-0005-0000-0000-0000F9260000}"/>
    <cellStyle name="SAPBEXexcCritical6 15 2 5 2" xfId="33076" xr:uid="{00000000-0005-0000-0000-0000FA260000}"/>
    <cellStyle name="SAPBEXexcCritical6 15 2 6" xfId="20568" xr:uid="{00000000-0005-0000-0000-0000FB260000}"/>
    <cellStyle name="SAPBEXexcCritical6 15 2 6 2" xfId="35505" xr:uid="{00000000-0005-0000-0000-0000FC260000}"/>
    <cellStyle name="SAPBEXexcCritical6 15 2 7" xfId="21338" xr:uid="{00000000-0005-0000-0000-0000FD260000}"/>
    <cellStyle name="SAPBEXexcCritical6 15 2 7 2" xfId="36264" xr:uid="{00000000-0005-0000-0000-0000FE260000}"/>
    <cellStyle name="SAPBEXexcCritical6 15 3" xfId="8018" xr:uid="{00000000-0005-0000-0000-0000FF260000}"/>
    <cellStyle name="SAPBEXexcCritical6 15 3 2" xfId="24047" xr:uid="{00000000-0005-0000-0000-000000270000}"/>
    <cellStyle name="SAPBEXexcCritical6 15 4" xfId="10845" xr:uid="{00000000-0005-0000-0000-000001270000}"/>
    <cellStyle name="SAPBEXexcCritical6 15 4 2" xfId="26712" xr:uid="{00000000-0005-0000-0000-000002270000}"/>
    <cellStyle name="SAPBEXexcCritical6 15 5" xfId="10532" xr:uid="{00000000-0005-0000-0000-000003270000}"/>
    <cellStyle name="SAPBEXexcCritical6 15 5 2" xfId="26454" xr:uid="{00000000-0005-0000-0000-000004270000}"/>
    <cellStyle name="SAPBEXexcCritical6 15 6" xfId="16197" xr:uid="{00000000-0005-0000-0000-000005270000}"/>
    <cellStyle name="SAPBEXexcCritical6 15 6 2" xfId="31335" xr:uid="{00000000-0005-0000-0000-000006270000}"/>
    <cellStyle name="SAPBEXexcCritical6 15 7" xfId="18808" xr:uid="{00000000-0005-0000-0000-000007270000}"/>
    <cellStyle name="SAPBEXexcCritical6 15 7 2" xfId="33756" xr:uid="{00000000-0005-0000-0000-000008270000}"/>
    <cellStyle name="SAPBEXexcCritical6 16" xfId="2847" xr:uid="{00000000-0005-0000-0000-000009270000}"/>
    <cellStyle name="SAPBEXexcCritical6 16 2" xfId="4663" xr:uid="{00000000-0005-0000-0000-00000A270000}"/>
    <cellStyle name="SAPBEXexcCritical6 16 2 2" xfId="9818" xr:uid="{00000000-0005-0000-0000-00000B270000}"/>
    <cellStyle name="SAPBEXexcCritical6 16 2 2 2" xfId="25809" xr:uid="{00000000-0005-0000-0000-00000C270000}"/>
    <cellStyle name="SAPBEXexcCritical6 16 2 3" xfId="12636" xr:uid="{00000000-0005-0000-0000-00000D270000}"/>
    <cellStyle name="SAPBEXexcCritical6 16 2 3 2" xfId="28480" xr:uid="{00000000-0005-0000-0000-00000E270000}"/>
    <cellStyle name="SAPBEXexcCritical6 16 2 4" xfId="15495" xr:uid="{00000000-0005-0000-0000-00000F270000}"/>
    <cellStyle name="SAPBEXexcCritical6 16 2 4 2" xfId="30856" xr:uid="{00000000-0005-0000-0000-000010270000}"/>
    <cellStyle name="SAPBEXexcCritical6 16 2 5" xfId="17959" xr:uid="{00000000-0005-0000-0000-000011270000}"/>
    <cellStyle name="SAPBEXexcCritical6 16 2 5 2" xfId="33075" xr:uid="{00000000-0005-0000-0000-000012270000}"/>
    <cellStyle name="SAPBEXexcCritical6 16 2 6" xfId="20567" xr:uid="{00000000-0005-0000-0000-000013270000}"/>
    <cellStyle name="SAPBEXexcCritical6 16 2 6 2" xfId="35504" xr:uid="{00000000-0005-0000-0000-000014270000}"/>
    <cellStyle name="SAPBEXexcCritical6 16 2 7" xfId="21854" xr:uid="{00000000-0005-0000-0000-000015270000}"/>
    <cellStyle name="SAPBEXexcCritical6 16 2 7 2" xfId="36773" xr:uid="{00000000-0005-0000-0000-000016270000}"/>
    <cellStyle name="SAPBEXexcCritical6 16 3" xfId="8019" xr:uid="{00000000-0005-0000-0000-000017270000}"/>
    <cellStyle name="SAPBEXexcCritical6 16 3 2" xfId="24048" xr:uid="{00000000-0005-0000-0000-000018270000}"/>
    <cellStyle name="SAPBEXexcCritical6 16 4" xfId="10846" xr:uid="{00000000-0005-0000-0000-000019270000}"/>
    <cellStyle name="SAPBEXexcCritical6 16 4 2" xfId="26713" xr:uid="{00000000-0005-0000-0000-00001A270000}"/>
    <cellStyle name="SAPBEXexcCritical6 16 5" xfId="14281" xr:uid="{00000000-0005-0000-0000-00001B270000}"/>
    <cellStyle name="SAPBEXexcCritical6 16 5 2" xfId="29804" xr:uid="{00000000-0005-0000-0000-00001C270000}"/>
    <cellStyle name="SAPBEXexcCritical6 16 6" xfId="16198" xr:uid="{00000000-0005-0000-0000-00001D270000}"/>
    <cellStyle name="SAPBEXexcCritical6 16 6 2" xfId="31336" xr:uid="{00000000-0005-0000-0000-00001E270000}"/>
    <cellStyle name="SAPBEXexcCritical6 16 7" xfId="18809" xr:uid="{00000000-0005-0000-0000-00001F270000}"/>
    <cellStyle name="SAPBEXexcCritical6 16 7 2" xfId="33757" xr:uid="{00000000-0005-0000-0000-000020270000}"/>
    <cellStyle name="SAPBEXexcCritical6 17" xfId="2848" xr:uid="{00000000-0005-0000-0000-000021270000}"/>
    <cellStyle name="SAPBEXexcCritical6 17 2" xfId="4662" xr:uid="{00000000-0005-0000-0000-000022270000}"/>
    <cellStyle name="SAPBEXexcCritical6 17 2 2" xfId="9817" xr:uid="{00000000-0005-0000-0000-000023270000}"/>
    <cellStyle name="SAPBEXexcCritical6 17 2 2 2" xfId="25808" xr:uid="{00000000-0005-0000-0000-000024270000}"/>
    <cellStyle name="SAPBEXexcCritical6 17 2 3" xfId="12635" xr:uid="{00000000-0005-0000-0000-000025270000}"/>
    <cellStyle name="SAPBEXexcCritical6 17 2 3 2" xfId="28479" xr:uid="{00000000-0005-0000-0000-000026270000}"/>
    <cellStyle name="SAPBEXexcCritical6 17 2 4" xfId="14086" xr:uid="{00000000-0005-0000-0000-000027270000}"/>
    <cellStyle name="SAPBEXexcCritical6 17 2 4 2" xfId="29667" xr:uid="{00000000-0005-0000-0000-000028270000}"/>
    <cellStyle name="SAPBEXexcCritical6 17 2 5" xfId="17958" xr:uid="{00000000-0005-0000-0000-000029270000}"/>
    <cellStyle name="SAPBEXexcCritical6 17 2 5 2" xfId="33074" xr:uid="{00000000-0005-0000-0000-00002A270000}"/>
    <cellStyle name="SAPBEXexcCritical6 17 2 6" xfId="20566" xr:uid="{00000000-0005-0000-0000-00002B270000}"/>
    <cellStyle name="SAPBEXexcCritical6 17 2 6 2" xfId="35503" xr:uid="{00000000-0005-0000-0000-00002C270000}"/>
    <cellStyle name="SAPBEXexcCritical6 17 2 7" xfId="14765" xr:uid="{00000000-0005-0000-0000-00002D270000}"/>
    <cellStyle name="SAPBEXexcCritical6 17 2 7 2" xfId="30218" xr:uid="{00000000-0005-0000-0000-00002E270000}"/>
    <cellStyle name="SAPBEXexcCritical6 17 3" xfId="8020" xr:uid="{00000000-0005-0000-0000-00002F270000}"/>
    <cellStyle name="SAPBEXexcCritical6 17 3 2" xfId="24049" xr:uid="{00000000-0005-0000-0000-000030270000}"/>
    <cellStyle name="SAPBEXexcCritical6 17 4" xfId="10847" xr:uid="{00000000-0005-0000-0000-000031270000}"/>
    <cellStyle name="SAPBEXexcCritical6 17 4 2" xfId="26714" xr:uid="{00000000-0005-0000-0000-000032270000}"/>
    <cellStyle name="SAPBEXexcCritical6 17 5" xfId="13157" xr:uid="{00000000-0005-0000-0000-000033270000}"/>
    <cellStyle name="SAPBEXexcCritical6 17 5 2" xfId="28937" xr:uid="{00000000-0005-0000-0000-000034270000}"/>
    <cellStyle name="SAPBEXexcCritical6 17 6" xfId="16199" xr:uid="{00000000-0005-0000-0000-000035270000}"/>
    <cellStyle name="SAPBEXexcCritical6 17 6 2" xfId="31337" xr:uid="{00000000-0005-0000-0000-000036270000}"/>
    <cellStyle name="SAPBEXexcCritical6 17 7" xfId="18810" xr:uid="{00000000-0005-0000-0000-000037270000}"/>
    <cellStyle name="SAPBEXexcCritical6 17 7 2" xfId="33758" xr:uid="{00000000-0005-0000-0000-000038270000}"/>
    <cellStyle name="SAPBEXexcCritical6 18" xfId="4905" xr:uid="{00000000-0005-0000-0000-000039270000}"/>
    <cellStyle name="SAPBEXexcCritical6 18 2" xfId="10060" xr:uid="{00000000-0005-0000-0000-00003A270000}"/>
    <cellStyle name="SAPBEXexcCritical6 18 2 2" xfId="26042" xr:uid="{00000000-0005-0000-0000-00003B270000}"/>
    <cellStyle name="SAPBEXexcCritical6 18 3" xfId="12878" xr:uid="{00000000-0005-0000-0000-00003C270000}"/>
    <cellStyle name="SAPBEXexcCritical6 18 3 2" xfId="28719" xr:uid="{00000000-0005-0000-0000-00003D270000}"/>
    <cellStyle name="SAPBEXexcCritical6 18 4" xfId="10120" xr:uid="{00000000-0005-0000-0000-00003E270000}"/>
    <cellStyle name="SAPBEXexcCritical6 18 4 2" xfId="26092" xr:uid="{00000000-0005-0000-0000-00003F270000}"/>
    <cellStyle name="SAPBEXexcCritical6 18 5" xfId="18199" xr:uid="{00000000-0005-0000-0000-000040270000}"/>
    <cellStyle name="SAPBEXexcCritical6 18 5 2" xfId="33305" xr:uid="{00000000-0005-0000-0000-000041270000}"/>
    <cellStyle name="SAPBEXexcCritical6 18 6" xfId="20806" xr:uid="{00000000-0005-0000-0000-000042270000}"/>
    <cellStyle name="SAPBEXexcCritical6 18 6 2" xfId="35739" xr:uid="{00000000-0005-0000-0000-000043270000}"/>
    <cellStyle name="SAPBEXexcCritical6 18 7" xfId="18600" xr:uid="{00000000-0005-0000-0000-000044270000}"/>
    <cellStyle name="SAPBEXexcCritical6 18 7 2" xfId="33554" xr:uid="{00000000-0005-0000-0000-000045270000}"/>
    <cellStyle name="SAPBEXexcCritical6 19" xfId="6008" xr:uid="{00000000-0005-0000-0000-000046270000}"/>
    <cellStyle name="SAPBEXexcCritical6 19 2" xfId="22974" xr:uid="{00000000-0005-0000-0000-000047270000}"/>
    <cellStyle name="SAPBEXexcCritical6 2" xfId="682" xr:uid="{00000000-0005-0000-0000-000048270000}"/>
    <cellStyle name="SAPBEXexcCritical6 2 10" xfId="14245" xr:uid="{00000000-0005-0000-0000-000049270000}"/>
    <cellStyle name="SAPBEXexcCritical6 2 11" xfId="15891" xr:uid="{00000000-0005-0000-0000-00004A270000}"/>
    <cellStyle name="SAPBEXexcCritical6 2 12" xfId="18529" xr:uid="{00000000-0005-0000-0000-00004B270000}"/>
    <cellStyle name="SAPBEXexcCritical6 2 13" xfId="22366" xr:uid="{00000000-0005-0000-0000-00004C270000}"/>
    <cellStyle name="SAPBEXexcCritical6 2 14" xfId="37969" xr:uid="{00000000-0005-0000-0000-00004D270000}"/>
    <cellStyle name="SAPBEXexcCritical6 2 2" xfId="683" xr:uid="{00000000-0005-0000-0000-00004E270000}"/>
    <cellStyle name="SAPBEXexcCritical6 2 2 10" xfId="5010" xr:uid="{00000000-0005-0000-0000-00004F270000}"/>
    <cellStyle name="SAPBEXexcCritical6 2 2 11" xfId="37970" xr:uid="{00000000-0005-0000-0000-000050270000}"/>
    <cellStyle name="SAPBEXexcCritical6 2 2 2" xfId="2850" xr:uid="{00000000-0005-0000-0000-000051270000}"/>
    <cellStyle name="SAPBEXexcCritical6 2 2 2 2" xfId="8022" xr:uid="{00000000-0005-0000-0000-000052270000}"/>
    <cellStyle name="SAPBEXexcCritical6 2 2 2 2 2" xfId="24051" xr:uid="{00000000-0005-0000-0000-000053270000}"/>
    <cellStyle name="SAPBEXexcCritical6 2 2 2 3" xfId="10849" xr:uid="{00000000-0005-0000-0000-000054270000}"/>
    <cellStyle name="SAPBEXexcCritical6 2 2 2 3 2" xfId="26716" xr:uid="{00000000-0005-0000-0000-000055270000}"/>
    <cellStyle name="SAPBEXexcCritical6 2 2 2 4" xfId="13158" xr:uid="{00000000-0005-0000-0000-000056270000}"/>
    <cellStyle name="SAPBEXexcCritical6 2 2 2 4 2" xfId="28938" xr:uid="{00000000-0005-0000-0000-000057270000}"/>
    <cellStyle name="SAPBEXexcCritical6 2 2 2 5" xfId="16201" xr:uid="{00000000-0005-0000-0000-000058270000}"/>
    <cellStyle name="SAPBEXexcCritical6 2 2 2 5 2" xfId="31339" xr:uid="{00000000-0005-0000-0000-000059270000}"/>
    <cellStyle name="SAPBEXexcCritical6 2 2 2 6" xfId="18812" xr:uid="{00000000-0005-0000-0000-00005A270000}"/>
    <cellStyle name="SAPBEXexcCritical6 2 2 2 6 2" xfId="33760" xr:uid="{00000000-0005-0000-0000-00005B270000}"/>
    <cellStyle name="SAPBEXexcCritical6 2 2 2 7" xfId="21083" xr:uid="{00000000-0005-0000-0000-00005C270000}"/>
    <cellStyle name="SAPBEXexcCritical6 2 2 2 7 2" xfId="36009" xr:uid="{00000000-0005-0000-0000-00005D270000}"/>
    <cellStyle name="SAPBEXexcCritical6 2 2 2 8" xfId="6240" xr:uid="{00000000-0005-0000-0000-00005E270000}"/>
    <cellStyle name="SAPBEXexcCritical6 2 2 3" xfId="4660" xr:uid="{00000000-0005-0000-0000-00005F270000}"/>
    <cellStyle name="SAPBEXexcCritical6 2 2 3 2" xfId="9815" xr:uid="{00000000-0005-0000-0000-000060270000}"/>
    <cellStyle name="SAPBEXexcCritical6 2 2 3 2 2" xfId="25806" xr:uid="{00000000-0005-0000-0000-000061270000}"/>
    <cellStyle name="SAPBEXexcCritical6 2 2 3 3" xfId="12633" xr:uid="{00000000-0005-0000-0000-000062270000}"/>
    <cellStyle name="SAPBEXexcCritical6 2 2 3 3 2" xfId="28477" xr:uid="{00000000-0005-0000-0000-000063270000}"/>
    <cellStyle name="SAPBEXexcCritical6 2 2 3 4" xfId="14085" xr:uid="{00000000-0005-0000-0000-000064270000}"/>
    <cellStyle name="SAPBEXexcCritical6 2 2 3 4 2" xfId="29666" xr:uid="{00000000-0005-0000-0000-000065270000}"/>
    <cellStyle name="SAPBEXexcCritical6 2 2 3 5" xfId="17956" xr:uid="{00000000-0005-0000-0000-000066270000}"/>
    <cellStyle name="SAPBEXexcCritical6 2 2 3 5 2" xfId="33072" xr:uid="{00000000-0005-0000-0000-000067270000}"/>
    <cellStyle name="SAPBEXexcCritical6 2 2 3 6" xfId="20564" xr:uid="{00000000-0005-0000-0000-000068270000}"/>
    <cellStyle name="SAPBEXexcCritical6 2 2 3 6 2" xfId="35501" xr:uid="{00000000-0005-0000-0000-000069270000}"/>
    <cellStyle name="SAPBEXexcCritical6 2 2 3 7" xfId="21855" xr:uid="{00000000-0005-0000-0000-00006A270000}"/>
    <cellStyle name="SAPBEXexcCritical6 2 2 3 7 2" xfId="36774" xr:uid="{00000000-0005-0000-0000-00006B270000}"/>
    <cellStyle name="SAPBEXexcCritical6 2 2 4" xfId="5573" xr:uid="{00000000-0005-0000-0000-00006C270000}"/>
    <cellStyle name="SAPBEXexcCritical6 2 2 4 2" xfId="22731" xr:uid="{00000000-0005-0000-0000-00006D270000}"/>
    <cellStyle name="SAPBEXexcCritical6 2 2 5" xfId="5753" xr:uid="{00000000-0005-0000-0000-00006E270000}"/>
    <cellStyle name="SAPBEXexcCritical6 2 2 5 2" xfId="22795" xr:uid="{00000000-0005-0000-0000-00006F270000}"/>
    <cellStyle name="SAPBEXexcCritical6 2 2 6" xfId="6620" xr:uid="{00000000-0005-0000-0000-000070270000}"/>
    <cellStyle name="SAPBEXexcCritical6 2 2 6 2" xfId="23150" xr:uid="{00000000-0005-0000-0000-000071270000}"/>
    <cellStyle name="SAPBEXexcCritical6 2 2 7" xfId="7594" xr:uid="{00000000-0005-0000-0000-000072270000}"/>
    <cellStyle name="SAPBEXexcCritical6 2 2 7 2" xfId="23738" xr:uid="{00000000-0005-0000-0000-000073270000}"/>
    <cellStyle name="SAPBEXexcCritical6 2 2 8" xfId="15899" xr:uid="{00000000-0005-0000-0000-000074270000}"/>
    <cellStyle name="SAPBEXexcCritical6 2 2 8 2" xfId="31105" xr:uid="{00000000-0005-0000-0000-000075270000}"/>
    <cellStyle name="SAPBEXexcCritical6 2 2 9" xfId="18528" xr:uid="{00000000-0005-0000-0000-000076270000}"/>
    <cellStyle name="SAPBEXexcCritical6 2 2 9 2" xfId="33530" xr:uid="{00000000-0005-0000-0000-000077270000}"/>
    <cellStyle name="SAPBEXexcCritical6 2 3" xfId="1809" xr:uid="{00000000-0005-0000-0000-000078270000}"/>
    <cellStyle name="SAPBEXexcCritical6 2 3 2" xfId="7087" xr:uid="{00000000-0005-0000-0000-000079270000}"/>
    <cellStyle name="SAPBEXexcCritical6 2 3 2 2" xfId="37848" xr:uid="{00000000-0005-0000-0000-00007A270000}"/>
    <cellStyle name="SAPBEXexcCritical6 2 3 3" xfId="6520" xr:uid="{00000000-0005-0000-0000-00007B270000}"/>
    <cellStyle name="SAPBEXexcCritical6 2 3 4" xfId="7025" xr:uid="{00000000-0005-0000-0000-00007C270000}"/>
    <cellStyle name="SAPBEXexcCritical6 2 3 5" xfId="13698" xr:uid="{00000000-0005-0000-0000-00007D270000}"/>
    <cellStyle name="SAPBEXexcCritical6 2 3 6" xfId="6722" xr:uid="{00000000-0005-0000-0000-00007E270000}"/>
    <cellStyle name="SAPBEXexcCritical6 2 3 7" xfId="13233" xr:uid="{00000000-0005-0000-0000-00007F270000}"/>
    <cellStyle name="SAPBEXexcCritical6 2 3 8" xfId="23029" xr:uid="{00000000-0005-0000-0000-000080270000}"/>
    <cellStyle name="SAPBEXexcCritical6 2 4" xfId="1810" xr:uid="{00000000-0005-0000-0000-000081270000}"/>
    <cellStyle name="SAPBEXexcCritical6 2 4 2" xfId="7088" xr:uid="{00000000-0005-0000-0000-000082270000}"/>
    <cellStyle name="SAPBEXexcCritical6 2 4 2 2" xfId="37849" xr:uid="{00000000-0005-0000-0000-000083270000}"/>
    <cellStyle name="SAPBEXexcCritical6 2 4 3" xfId="6519" xr:uid="{00000000-0005-0000-0000-000084270000}"/>
    <cellStyle name="SAPBEXexcCritical6 2 4 4" xfId="13436" xr:uid="{00000000-0005-0000-0000-000085270000}"/>
    <cellStyle name="SAPBEXexcCritical6 2 4 5" xfId="10388" xr:uid="{00000000-0005-0000-0000-000086270000}"/>
    <cellStyle name="SAPBEXexcCritical6 2 4 6" xfId="6731" xr:uid="{00000000-0005-0000-0000-000087270000}"/>
    <cellStyle name="SAPBEXexcCritical6 2 4 7" xfId="13232" xr:uid="{00000000-0005-0000-0000-000088270000}"/>
    <cellStyle name="SAPBEXexcCritical6 2 4 8" xfId="23030" xr:uid="{00000000-0005-0000-0000-000089270000}"/>
    <cellStyle name="SAPBEXexcCritical6 2 5" xfId="2849" xr:uid="{00000000-0005-0000-0000-00008A270000}"/>
    <cellStyle name="SAPBEXexcCritical6 2 5 2" xfId="8021" xr:uid="{00000000-0005-0000-0000-00008B270000}"/>
    <cellStyle name="SAPBEXexcCritical6 2 5 2 2" xfId="24050" xr:uid="{00000000-0005-0000-0000-00008C270000}"/>
    <cellStyle name="SAPBEXexcCritical6 2 5 3" xfId="10848" xr:uid="{00000000-0005-0000-0000-00008D270000}"/>
    <cellStyle name="SAPBEXexcCritical6 2 5 3 2" xfId="26715" xr:uid="{00000000-0005-0000-0000-00008E270000}"/>
    <cellStyle name="SAPBEXexcCritical6 2 5 4" xfId="13533" xr:uid="{00000000-0005-0000-0000-00008F270000}"/>
    <cellStyle name="SAPBEXexcCritical6 2 5 4 2" xfId="29158" xr:uid="{00000000-0005-0000-0000-000090270000}"/>
    <cellStyle name="SAPBEXexcCritical6 2 5 5" xfId="16200" xr:uid="{00000000-0005-0000-0000-000091270000}"/>
    <cellStyle name="SAPBEXexcCritical6 2 5 5 2" xfId="31338" xr:uid="{00000000-0005-0000-0000-000092270000}"/>
    <cellStyle name="SAPBEXexcCritical6 2 5 6" xfId="18811" xr:uid="{00000000-0005-0000-0000-000093270000}"/>
    <cellStyle name="SAPBEXexcCritical6 2 5 6 2" xfId="33759" xr:uid="{00000000-0005-0000-0000-000094270000}"/>
    <cellStyle name="SAPBEXexcCritical6 2 5 7" xfId="21082" xr:uid="{00000000-0005-0000-0000-000095270000}"/>
    <cellStyle name="SAPBEXexcCritical6 2 5 7 2" xfId="36008" xr:uid="{00000000-0005-0000-0000-000096270000}"/>
    <cellStyle name="SAPBEXexcCritical6 2 5 8" xfId="6239" xr:uid="{00000000-0005-0000-0000-000097270000}"/>
    <cellStyle name="SAPBEXexcCritical6 2 6" xfId="4661" xr:uid="{00000000-0005-0000-0000-000098270000}"/>
    <cellStyle name="SAPBEXexcCritical6 2 6 2" xfId="9816" xr:uid="{00000000-0005-0000-0000-000099270000}"/>
    <cellStyle name="SAPBEXexcCritical6 2 6 2 2" xfId="25807" xr:uid="{00000000-0005-0000-0000-00009A270000}"/>
    <cellStyle name="SAPBEXexcCritical6 2 6 3" xfId="12634" xr:uid="{00000000-0005-0000-0000-00009B270000}"/>
    <cellStyle name="SAPBEXexcCritical6 2 6 3 2" xfId="28478" xr:uid="{00000000-0005-0000-0000-00009C270000}"/>
    <cellStyle name="SAPBEXexcCritical6 2 6 4" xfId="15496" xr:uid="{00000000-0005-0000-0000-00009D270000}"/>
    <cellStyle name="SAPBEXexcCritical6 2 6 4 2" xfId="30857" xr:uid="{00000000-0005-0000-0000-00009E270000}"/>
    <cellStyle name="SAPBEXexcCritical6 2 6 5" xfId="17957" xr:uid="{00000000-0005-0000-0000-00009F270000}"/>
    <cellStyle name="SAPBEXexcCritical6 2 6 5 2" xfId="33073" xr:uid="{00000000-0005-0000-0000-0000A0270000}"/>
    <cellStyle name="SAPBEXexcCritical6 2 6 6" xfId="20565" xr:uid="{00000000-0005-0000-0000-0000A1270000}"/>
    <cellStyle name="SAPBEXexcCritical6 2 6 6 2" xfId="35502" xr:uid="{00000000-0005-0000-0000-0000A2270000}"/>
    <cellStyle name="SAPBEXexcCritical6 2 6 7" xfId="21336" xr:uid="{00000000-0005-0000-0000-0000A3270000}"/>
    <cellStyle name="SAPBEXexcCritical6 2 6 7 2" xfId="36262" xr:uid="{00000000-0005-0000-0000-0000A4270000}"/>
    <cellStyle name="SAPBEXexcCritical6 2 7" xfId="5574" xr:uid="{00000000-0005-0000-0000-0000A5270000}"/>
    <cellStyle name="SAPBEXexcCritical6 2 7 2" xfId="37163" xr:uid="{00000000-0005-0000-0000-0000A6270000}"/>
    <cellStyle name="SAPBEXexcCritical6 2 8" xfId="7678" xr:uid="{00000000-0005-0000-0000-0000A7270000}"/>
    <cellStyle name="SAPBEXexcCritical6 2 9" xfId="13325" xr:uid="{00000000-0005-0000-0000-0000A8270000}"/>
    <cellStyle name="SAPBEXexcCritical6 2_CC - Div XRef" xfId="1811" xr:uid="{00000000-0005-0000-0000-0000A9270000}"/>
    <cellStyle name="SAPBEXexcCritical6 20" xfId="7169" xr:uid="{00000000-0005-0000-0000-0000AA270000}"/>
    <cellStyle name="SAPBEXexcCritical6 20 2" xfId="23450" xr:uid="{00000000-0005-0000-0000-0000AB270000}"/>
    <cellStyle name="SAPBEXexcCritical6 21" xfId="5766" xr:uid="{00000000-0005-0000-0000-0000AC270000}"/>
    <cellStyle name="SAPBEXexcCritical6 21 2" xfId="22802" xr:uid="{00000000-0005-0000-0000-0000AD270000}"/>
    <cellStyle name="SAPBEXexcCritical6 22" xfId="14775" xr:uid="{00000000-0005-0000-0000-0000AE270000}"/>
    <cellStyle name="SAPBEXexcCritical6 22 2" xfId="30228" xr:uid="{00000000-0005-0000-0000-0000AF270000}"/>
    <cellStyle name="SAPBEXexcCritical6 23" xfId="9008" xr:uid="{00000000-0005-0000-0000-0000B0270000}"/>
    <cellStyle name="SAPBEXexcCritical6 23 2" xfId="25008" xr:uid="{00000000-0005-0000-0000-0000B1270000}"/>
    <cellStyle name="SAPBEXexcCritical6 3" xfId="684" xr:uid="{00000000-0005-0000-0000-0000B2270000}"/>
    <cellStyle name="SAPBEXexcCritical6 3 2" xfId="685" xr:uid="{00000000-0005-0000-0000-0000B3270000}"/>
    <cellStyle name="SAPBEXexcCritical6 3 2 2" xfId="4658" xr:uid="{00000000-0005-0000-0000-0000B4270000}"/>
    <cellStyle name="SAPBEXexcCritical6 3 2 2 2" xfId="9813" xr:uid="{00000000-0005-0000-0000-0000B5270000}"/>
    <cellStyle name="SAPBEXexcCritical6 3 2 2 2 2" xfId="25804" xr:uid="{00000000-0005-0000-0000-0000B6270000}"/>
    <cellStyle name="SAPBEXexcCritical6 3 2 2 3" xfId="12631" xr:uid="{00000000-0005-0000-0000-0000B7270000}"/>
    <cellStyle name="SAPBEXexcCritical6 3 2 2 3 2" xfId="28475" xr:uid="{00000000-0005-0000-0000-0000B8270000}"/>
    <cellStyle name="SAPBEXexcCritical6 3 2 2 4" xfId="14084" xr:uid="{00000000-0005-0000-0000-0000B9270000}"/>
    <cellStyle name="SAPBEXexcCritical6 3 2 2 4 2" xfId="29665" xr:uid="{00000000-0005-0000-0000-0000BA270000}"/>
    <cellStyle name="SAPBEXexcCritical6 3 2 2 5" xfId="17954" xr:uid="{00000000-0005-0000-0000-0000BB270000}"/>
    <cellStyle name="SAPBEXexcCritical6 3 2 2 5 2" xfId="33070" xr:uid="{00000000-0005-0000-0000-0000BC270000}"/>
    <cellStyle name="SAPBEXexcCritical6 3 2 2 6" xfId="20562" xr:uid="{00000000-0005-0000-0000-0000BD270000}"/>
    <cellStyle name="SAPBEXexcCritical6 3 2 2 6 2" xfId="35499" xr:uid="{00000000-0005-0000-0000-0000BE270000}"/>
    <cellStyle name="SAPBEXexcCritical6 3 2 2 7" xfId="21857" xr:uid="{00000000-0005-0000-0000-0000BF270000}"/>
    <cellStyle name="SAPBEXexcCritical6 3 2 2 7 2" xfId="36776" xr:uid="{00000000-0005-0000-0000-0000C0270000}"/>
    <cellStyle name="SAPBEXexcCritical6 3 2 3" xfId="5571" xr:uid="{00000000-0005-0000-0000-0000C1270000}"/>
    <cellStyle name="SAPBEXexcCritical6 3 2 3 2" xfId="22729" xr:uid="{00000000-0005-0000-0000-0000C2270000}"/>
    <cellStyle name="SAPBEXexcCritical6 3 2 4" xfId="6027" xr:uid="{00000000-0005-0000-0000-0000C3270000}"/>
    <cellStyle name="SAPBEXexcCritical6 3 2 4 2" xfId="22989" xr:uid="{00000000-0005-0000-0000-0000C4270000}"/>
    <cellStyle name="SAPBEXexcCritical6 3 2 5" xfId="10597" xr:uid="{00000000-0005-0000-0000-0000C5270000}"/>
    <cellStyle name="SAPBEXexcCritical6 3 2 5 2" xfId="26496" xr:uid="{00000000-0005-0000-0000-0000C6270000}"/>
    <cellStyle name="SAPBEXexcCritical6 3 2 6" xfId="14667" xr:uid="{00000000-0005-0000-0000-0000C7270000}"/>
    <cellStyle name="SAPBEXexcCritical6 3 2 6 2" xfId="30164" xr:uid="{00000000-0005-0000-0000-0000C8270000}"/>
    <cellStyle name="SAPBEXexcCritical6 3 2 7" xfId="15897" xr:uid="{00000000-0005-0000-0000-0000C9270000}"/>
    <cellStyle name="SAPBEXexcCritical6 3 2 7 2" xfId="31103" xr:uid="{00000000-0005-0000-0000-0000CA270000}"/>
    <cellStyle name="SAPBEXexcCritical6 3 3" xfId="4659" xr:uid="{00000000-0005-0000-0000-0000CB270000}"/>
    <cellStyle name="SAPBEXexcCritical6 3 3 2" xfId="9814" xr:uid="{00000000-0005-0000-0000-0000CC270000}"/>
    <cellStyle name="SAPBEXexcCritical6 3 3 2 2" xfId="25805" xr:uid="{00000000-0005-0000-0000-0000CD270000}"/>
    <cellStyle name="SAPBEXexcCritical6 3 3 3" xfId="12632" xr:uid="{00000000-0005-0000-0000-0000CE270000}"/>
    <cellStyle name="SAPBEXexcCritical6 3 3 3 2" xfId="28476" xr:uid="{00000000-0005-0000-0000-0000CF270000}"/>
    <cellStyle name="SAPBEXexcCritical6 3 3 4" xfId="14283" xr:uid="{00000000-0005-0000-0000-0000D0270000}"/>
    <cellStyle name="SAPBEXexcCritical6 3 3 4 2" xfId="29806" xr:uid="{00000000-0005-0000-0000-0000D1270000}"/>
    <cellStyle name="SAPBEXexcCritical6 3 3 5" xfId="17955" xr:uid="{00000000-0005-0000-0000-0000D2270000}"/>
    <cellStyle name="SAPBEXexcCritical6 3 3 5 2" xfId="33071" xr:uid="{00000000-0005-0000-0000-0000D3270000}"/>
    <cellStyle name="SAPBEXexcCritical6 3 3 6" xfId="20563" xr:uid="{00000000-0005-0000-0000-0000D4270000}"/>
    <cellStyle name="SAPBEXexcCritical6 3 3 6 2" xfId="35500" xr:uid="{00000000-0005-0000-0000-0000D5270000}"/>
    <cellStyle name="SAPBEXexcCritical6 3 3 7" xfId="21335" xr:uid="{00000000-0005-0000-0000-0000D6270000}"/>
    <cellStyle name="SAPBEXexcCritical6 3 3 7 2" xfId="36261" xr:uid="{00000000-0005-0000-0000-0000D7270000}"/>
    <cellStyle name="SAPBEXexcCritical6 3 4" xfId="5572" xr:uid="{00000000-0005-0000-0000-0000D8270000}"/>
    <cellStyle name="SAPBEXexcCritical6 3 4 2" xfId="22730" xr:uid="{00000000-0005-0000-0000-0000D9270000}"/>
    <cellStyle name="SAPBEXexcCritical6 3 5" xfId="7677" xr:uid="{00000000-0005-0000-0000-0000DA270000}"/>
    <cellStyle name="SAPBEXexcCritical6 3 5 2" xfId="23789" xr:uid="{00000000-0005-0000-0000-0000DB270000}"/>
    <cellStyle name="SAPBEXexcCritical6 3 6" xfId="10594" xr:uid="{00000000-0005-0000-0000-0000DC270000}"/>
    <cellStyle name="SAPBEXexcCritical6 3 6 2" xfId="26494" xr:uid="{00000000-0005-0000-0000-0000DD270000}"/>
    <cellStyle name="SAPBEXexcCritical6 3 7" xfId="14354" xr:uid="{00000000-0005-0000-0000-0000DE270000}"/>
    <cellStyle name="SAPBEXexcCritical6 3 7 2" xfId="29875" xr:uid="{00000000-0005-0000-0000-0000DF270000}"/>
    <cellStyle name="SAPBEXexcCritical6 3 8" xfId="15898" xr:uid="{00000000-0005-0000-0000-0000E0270000}"/>
    <cellStyle name="SAPBEXexcCritical6 3 8 2" xfId="31104" xr:uid="{00000000-0005-0000-0000-0000E1270000}"/>
    <cellStyle name="SAPBEXexcCritical6 4" xfId="686" xr:uid="{00000000-0005-0000-0000-0000E2270000}"/>
    <cellStyle name="SAPBEXexcCritical6 4 10" xfId="20778" xr:uid="{00000000-0005-0000-0000-0000E3270000}"/>
    <cellStyle name="SAPBEXexcCritical6 4 10 2" xfId="35714" xr:uid="{00000000-0005-0000-0000-0000E4270000}"/>
    <cellStyle name="SAPBEXexcCritical6 4 11" xfId="5011" xr:uid="{00000000-0005-0000-0000-0000E5270000}"/>
    <cellStyle name="SAPBEXexcCritical6 4 12" xfId="37971" xr:uid="{00000000-0005-0000-0000-0000E6270000}"/>
    <cellStyle name="SAPBEXexcCritical6 4 2" xfId="2852" xr:uid="{00000000-0005-0000-0000-0000E7270000}"/>
    <cellStyle name="SAPBEXexcCritical6 4 2 2" xfId="4656" xr:uid="{00000000-0005-0000-0000-0000E8270000}"/>
    <cellStyle name="SAPBEXexcCritical6 4 2 2 2" xfId="9811" xr:uid="{00000000-0005-0000-0000-0000E9270000}"/>
    <cellStyle name="SAPBEXexcCritical6 4 2 2 2 2" xfId="25802" xr:uid="{00000000-0005-0000-0000-0000EA270000}"/>
    <cellStyle name="SAPBEXexcCritical6 4 2 2 3" xfId="12629" xr:uid="{00000000-0005-0000-0000-0000EB270000}"/>
    <cellStyle name="SAPBEXexcCritical6 4 2 2 3 2" xfId="28473" xr:uid="{00000000-0005-0000-0000-0000EC270000}"/>
    <cellStyle name="SAPBEXexcCritical6 4 2 2 4" xfId="14083" xr:uid="{00000000-0005-0000-0000-0000ED270000}"/>
    <cellStyle name="SAPBEXexcCritical6 4 2 2 4 2" xfId="29664" xr:uid="{00000000-0005-0000-0000-0000EE270000}"/>
    <cellStyle name="SAPBEXexcCritical6 4 2 2 5" xfId="17952" xr:uid="{00000000-0005-0000-0000-0000EF270000}"/>
    <cellStyle name="SAPBEXexcCritical6 4 2 2 5 2" xfId="33068" xr:uid="{00000000-0005-0000-0000-0000F0270000}"/>
    <cellStyle name="SAPBEXexcCritical6 4 2 2 6" xfId="20560" xr:uid="{00000000-0005-0000-0000-0000F1270000}"/>
    <cellStyle name="SAPBEXexcCritical6 4 2 2 6 2" xfId="35497" xr:uid="{00000000-0005-0000-0000-0000F2270000}"/>
    <cellStyle name="SAPBEXexcCritical6 4 2 2 7" xfId="21334" xr:uid="{00000000-0005-0000-0000-0000F3270000}"/>
    <cellStyle name="SAPBEXexcCritical6 4 2 2 7 2" xfId="36260" xr:uid="{00000000-0005-0000-0000-0000F4270000}"/>
    <cellStyle name="SAPBEXexcCritical6 4 2 3" xfId="8024" xr:uid="{00000000-0005-0000-0000-0000F5270000}"/>
    <cellStyle name="SAPBEXexcCritical6 4 2 3 2" xfId="24053" xr:uid="{00000000-0005-0000-0000-0000F6270000}"/>
    <cellStyle name="SAPBEXexcCritical6 4 2 4" xfId="10851" xr:uid="{00000000-0005-0000-0000-0000F7270000}"/>
    <cellStyle name="SAPBEXexcCritical6 4 2 4 2" xfId="26718" xr:uid="{00000000-0005-0000-0000-0000F8270000}"/>
    <cellStyle name="SAPBEXexcCritical6 4 2 5" xfId="14639" xr:uid="{00000000-0005-0000-0000-0000F9270000}"/>
    <cellStyle name="SAPBEXexcCritical6 4 2 5 2" xfId="30140" xr:uid="{00000000-0005-0000-0000-0000FA270000}"/>
    <cellStyle name="SAPBEXexcCritical6 4 2 6" xfId="16203" xr:uid="{00000000-0005-0000-0000-0000FB270000}"/>
    <cellStyle name="SAPBEXexcCritical6 4 2 6 2" xfId="31341" xr:uid="{00000000-0005-0000-0000-0000FC270000}"/>
    <cellStyle name="SAPBEXexcCritical6 4 2 7" xfId="18814" xr:uid="{00000000-0005-0000-0000-0000FD270000}"/>
    <cellStyle name="SAPBEXexcCritical6 4 2 7 2" xfId="33762" xr:uid="{00000000-0005-0000-0000-0000FE270000}"/>
    <cellStyle name="SAPBEXexcCritical6 4 3" xfId="2851" xr:uid="{00000000-0005-0000-0000-0000FF270000}"/>
    <cellStyle name="SAPBEXexcCritical6 4 3 2" xfId="8023" xr:uid="{00000000-0005-0000-0000-000000280000}"/>
    <cellStyle name="SAPBEXexcCritical6 4 3 2 2" xfId="24052" xr:uid="{00000000-0005-0000-0000-000001280000}"/>
    <cellStyle name="SAPBEXexcCritical6 4 3 3" xfId="10850" xr:uid="{00000000-0005-0000-0000-000002280000}"/>
    <cellStyle name="SAPBEXexcCritical6 4 3 3 2" xfId="26717" xr:uid="{00000000-0005-0000-0000-000003280000}"/>
    <cellStyle name="SAPBEXexcCritical6 4 3 4" xfId="15345" xr:uid="{00000000-0005-0000-0000-000004280000}"/>
    <cellStyle name="SAPBEXexcCritical6 4 3 4 2" xfId="30754" xr:uid="{00000000-0005-0000-0000-000005280000}"/>
    <cellStyle name="SAPBEXexcCritical6 4 3 5" xfId="16202" xr:uid="{00000000-0005-0000-0000-000006280000}"/>
    <cellStyle name="SAPBEXexcCritical6 4 3 5 2" xfId="31340" xr:uid="{00000000-0005-0000-0000-000007280000}"/>
    <cellStyle name="SAPBEXexcCritical6 4 3 6" xfId="18813" xr:uid="{00000000-0005-0000-0000-000008280000}"/>
    <cellStyle name="SAPBEXexcCritical6 4 3 6 2" xfId="33761" xr:uid="{00000000-0005-0000-0000-000009280000}"/>
    <cellStyle name="SAPBEXexcCritical6 4 3 7" xfId="21084" xr:uid="{00000000-0005-0000-0000-00000A280000}"/>
    <cellStyle name="SAPBEXexcCritical6 4 3 7 2" xfId="36010" xr:uid="{00000000-0005-0000-0000-00000B280000}"/>
    <cellStyle name="SAPBEXexcCritical6 4 3 8" xfId="6241" xr:uid="{00000000-0005-0000-0000-00000C280000}"/>
    <cellStyle name="SAPBEXexcCritical6 4 4" xfId="4657" xr:uid="{00000000-0005-0000-0000-00000D280000}"/>
    <cellStyle name="SAPBEXexcCritical6 4 4 2" xfId="9812" xr:uid="{00000000-0005-0000-0000-00000E280000}"/>
    <cellStyle name="SAPBEXexcCritical6 4 4 2 2" xfId="25803" xr:uid="{00000000-0005-0000-0000-00000F280000}"/>
    <cellStyle name="SAPBEXexcCritical6 4 4 3" xfId="12630" xr:uid="{00000000-0005-0000-0000-000010280000}"/>
    <cellStyle name="SAPBEXexcCritical6 4 4 3 2" xfId="28474" xr:uid="{00000000-0005-0000-0000-000011280000}"/>
    <cellStyle name="SAPBEXexcCritical6 4 4 4" xfId="14807" xr:uid="{00000000-0005-0000-0000-000012280000}"/>
    <cellStyle name="SAPBEXexcCritical6 4 4 4 2" xfId="30260" xr:uid="{00000000-0005-0000-0000-000013280000}"/>
    <cellStyle name="SAPBEXexcCritical6 4 4 5" xfId="17953" xr:uid="{00000000-0005-0000-0000-000014280000}"/>
    <cellStyle name="SAPBEXexcCritical6 4 4 5 2" xfId="33069" xr:uid="{00000000-0005-0000-0000-000015280000}"/>
    <cellStyle name="SAPBEXexcCritical6 4 4 6" xfId="20561" xr:uid="{00000000-0005-0000-0000-000016280000}"/>
    <cellStyle name="SAPBEXexcCritical6 4 4 6 2" xfId="35498" xr:uid="{00000000-0005-0000-0000-000017280000}"/>
    <cellStyle name="SAPBEXexcCritical6 4 4 7" xfId="21856" xr:uid="{00000000-0005-0000-0000-000018280000}"/>
    <cellStyle name="SAPBEXexcCritical6 4 4 7 2" xfId="36775" xr:uid="{00000000-0005-0000-0000-000019280000}"/>
    <cellStyle name="SAPBEXexcCritical6 4 5" xfId="5570" xr:uid="{00000000-0005-0000-0000-00001A280000}"/>
    <cellStyle name="SAPBEXexcCritical6 4 5 2" xfId="22728" xr:uid="{00000000-0005-0000-0000-00001B280000}"/>
    <cellStyle name="SAPBEXexcCritical6 4 6" xfId="6028" xr:uid="{00000000-0005-0000-0000-00001C280000}"/>
    <cellStyle name="SAPBEXexcCritical6 4 6 2" xfId="22990" xr:uid="{00000000-0005-0000-0000-00001D280000}"/>
    <cellStyle name="SAPBEXexcCritical6 4 7" xfId="5876" xr:uid="{00000000-0005-0000-0000-00001E280000}"/>
    <cellStyle name="SAPBEXexcCritical6 4 7 2" xfId="22872" xr:uid="{00000000-0005-0000-0000-00001F280000}"/>
    <cellStyle name="SAPBEXexcCritical6 4 8" xfId="14666" xr:uid="{00000000-0005-0000-0000-000020280000}"/>
    <cellStyle name="SAPBEXexcCritical6 4 8 2" xfId="30163" xr:uid="{00000000-0005-0000-0000-000021280000}"/>
    <cellStyle name="SAPBEXexcCritical6 4 9" xfId="15896" xr:uid="{00000000-0005-0000-0000-000022280000}"/>
    <cellStyle name="SAPBEXexcCritical6 4 9 2" xfId="31102" xr:uid="{00000000-0005-0000-0000-000023280000}"/>
    <cellStyle name="SAPBEXexcCritical6 5" xfId="687" xr:uid="{00000000-0005-0000-0000-000024280000}"/>
    <cellStyle name="SAPBEXexcCritical6 5 10" xfId="19954" xr:uid="{00000000-0005-0000-0000-000025280000}"/>
    <cellStyle name="SAPBEXexcCritical6 5 11" xfId="22367" xr:uid="{00000000-0005-0000-0000-000026280000}"/>
    <cellStyle name="SAPBEXexcCritical6 5 2" xfId="688" xr:uid="{00000000-0005-0000-0000-000027280000}"/>
    <cellStyle name="SAPBEXexcCritical6 5 2 10" xfId="22368" xr:uid="{00000000-0005-0000-0000-000028280000}"/>
    <cellStyle name="SAPBEXexcCritical6 5 2 2" xfId="2854" xr:uid="{00000000-0005-0000-0000-000029280000}"/>
    <cellStyle name="SAPBEXexcCritical6 5 2 2 2" xfId="8026" xr:uid="{00000000-0005-0000-0000-00002A280000}"/>
    <cellStyle name="SAPBEXexcCritical6 5 2 2 2 2" xfId="24055" xr:uid="{00000000-0005-0000-0000-00002B280000}"/>
    <cellStyle name="SAPBEXexcCritical6 5 2 2 3" xfId="10853" xr:uid="{00000000-0005-0000-0000-00002C280000}"/>
    <cellStyle name="SAPBEXexcCritical6 5 2 2 3 2" xfId="26720" xr:uid="{00000000-0005-0000-0000-00002D280000}"/>
    <cellStyle name="SAPBEXexcCritical6 5 2 2 4" xfId="13155" xr:uid="{00000000-0005-0000-0000-00002E280000}"/>
    <cellStyle name="SAPBEXexcCritical6 5 2 2 4 2" xfId="28935" xr:uid="{00000000-0005-0000-0000-00002F280000}"/>
    <cellStyle name="SAPBEXexcCritical6 5 2 2 5" xfId="16205" xr:uid="{00000000-0005-0000-0000-000030280000}"/>
    <cellStyle name="SAPBEXexcCritical6 5 2 2 5 2" xfId="31343" xr:uid="{00000000-0005-0000-0000-000031280000}"/>
    <cellStyle name="SAPBEXexcCritical6 5 2 2 6" xfId="18816" xr:uid="{00000000-0005-0000-0000-000032280000}"/>
    <cellStyle name="SAPBEXexcCritical6 5 2 2 6 2" xfId="33764" xr:uid="{00000000-0005-0000-0000-000033280000}"/>
    <cellStyle name="SAPBEXexcCritical6 5 2 2 7" xfId="21086" xr:uid="{00000000-0005-0000-0000-000034280000}"/>
    <cellStyle name="SAPBEXexcCritical6 5 2 2 7 2" xfId="36012" xr:uid="{00000000-0005-0000-0000-000035280000}"/>
    <cellStyle name="SAPBEXexcCritical6 5 2 2 8" xfId="6243" xr:uid="{00000000-0005-0000-0000-000036280000}"/>
    <cellStyle name="SAPBEXexcCritical6 5 2 3" xfId="4654" xr:uid="{00000000-0005-0000-0000-000037280000}"/>
    <cellStyle name="SAPBEXexcCritical6 5 2 3 2" xfId="9809" xr:uid="{00000000-0005-0000-0000-000038280000}"/>
    <cellStyle name="SAPBEXexcCritical6 5 2 3 2 2" xfId="25800" xr:uid="{00000000-0005-0000-0000-000039280000}"/>
    <cellStyle name="SAPBEXexcCritical6 5 2 3 3" xfId="12627" xr:uid="{00000000-0005-0000-0000-00003A280000}"/>
    <cellStyle name="SAPBEXexcCritical6 5 2 3 3 2" xfId="28471" xr:uid="{00000000-0005-0000-0000-00003B280000}"/>
    <cellStyle name="SAPBEXexcCritical6 5 2 3 4" xfId="10347" xr:uid="{00000000-0005-0000-0000-00003C280000}"/>
    <cellStyle name="SAPBEXexcCritical6 5 2 3 4 2" xfId="26285" xr:uid="{00000000-0005-0000-0000-00003D280000}"/>
    <cellStyle name="SAPBEXexcCritical6 5 2 3 5" xfId="17950" xr:uid="{00000000-0005-0000-0000-00003E280000}"/>
    <cellStyle name="SAPBEXexcCritical6 5 2 3 5 2" xfId="33066" xr:uid="{00000000-0005-0000-0000-00003F280000}"/>
    <cellStyle name="SAPBEXexcCritical6 5 2 3 6" xfId="20558" xr:uid="{00000000-0005-0000-0000-000040280000}"/>
    <cellStyle name="SAPBEXexcCritical6 5 2 3 6 2" xfId="35495" xr:uid="{00000000-0005-0000-0000-000041280000}"/>
    <cellStyle name="SAPBEXexcCritical6 5 2 3 7" xfId="21859" xr:uid="{00000000-0005-0000-0000-000042280000}"/>
    <cellStyle name="SAPBEXexcCritical6 5 2 3 7 2" xfId="36778" xr:uid="{00000000-0005-0000-0000-000043280000}"/>
    <cellStyle name="SAPBEXexcCritical6 5 2 4" xfId="5568" xr:uid="{00000000-0005-0000-0000-000044280000}"/>
    <cellStyle name="SAPBEXexcCritical6 5 2 4 2" xfId="37054" xr:uid="{00000000-0005-0000-0000-000045280000}"/>
    <cellStyle name="SAPBEXexcCritical6 5 2 5" xfId="7676" xr:uid="{00000000-0005-0000-0000-000046280000}"/>
    <cellStyle name="SAPBEXexcCritical6 5 2 6" xfId="13284" xr:uid="{00000000-0005-0000-0000-000047280000}"/>
    <cellStyle name="SAPBEXexcCritical6 5 2 7" xfId="6979" xr:uid="{00000000-0005-0000-0000-000048280000}"/>
    <cellStyle name="SAPBEXexcCritical6 5 2 8" xfId="15894" xr:uid="{00000000-0005-0000-0000-000049280000}"/>
    <cellStyle name="SAPBEXexcCritical6 5 2 9" xfId="18518" xr:uid="{00000000-0005-0000-0000-00004A280000}"/>
    <cellStyle name="SAPBEXexcCritical6 5 3" xfId="2853" xr:uid="{00000000-0005-0000-0000-00004B280000}"/>
    <cellStyle name="SAPBEXexcCritical6 5 3 2" xfId="8025" xr:uid="{00000000-0005-0000-0000-00004C280000}"/>
    <cellStyle name="SAPBEXexcCritical6 5 3 2 2" xfId="24054" xr:uid="{00000000-0005-0000-0000-00004D280000}"/>
    <cellStyle name="SAPBEXexcCritical6 5 3 3" xfId="10852" xr:uid="{00000000-0005-0000-0000-00004E280000}"/>
    <cellStyle name="SAPBEXexcCritical6 5 3 3 2" xfId="26719" xr:uid="{00000000-0005-0000-0000-00004F280000}"/>
    <cellStyle name="SAPBEXexcCritical6 5 3 4" xfId="14644" xr:uid="{00000000-0005-0000-0000-000050280000}"/>
    <cellStyle name="SAPBEXexcCritical6 5 3 4 2" xfId="30145" xr:uid="{00000000-0005-0000-0000-000051280000}"/>
    <cellStyle name="SAPBEXexcCritical6 5 3 5" xfId="16204" xr:uid="{00000000-0005-0000-0000-000052280000}"/>
    <cellStyle name="SAPBEXexcCritical6 5 3 5 2" xfId="31342" xr:uid="{00000000-0005-0000-0000-000053280000}"/>
    <cellStyle name="SAPBEXexcCritical6 5 3 6" xfId="18815" xr:uid="{00000000-0005-0000-0000-000054280000}"/>
    <cellStyle name="SAPBEXexcCritical6 5 3 6 2" xfId="33763" xr:uid="{00000000-0005-0000-0000-000055280000}"/>
    <cellStyle name="SAPBEXexcCritical6 5 3 7" xfId="21085" xr:uid="{00000000-0005-0000-0000-000056280000}"/>
    <cellStyle name="SAPBEXexcCritical6 5 3 7 2" xfId="36011" xr:uid="{00000000-0005-0000-0000-000057280000}"/>
    <cellStyle name="SAPBEXexcCritical6 5 3 8" xfId="6242" xr:uid="{00000000-0005-0000-0000-000058280000}"/>
    <cellStyle name="SAPBEXexcCritical6 5 4" xfId="4655" xr:uid="{00000000-0005-0000-0000-000059280000}"/>
    <cellStyle name="SAPBEXexcCritical6 5 4 2" xfId="9810" xr:uid="{00000000-0005-0000-0000-00005A280000}"/>
    <cellStyle name="SAPBEXexcCritical6 5 4 2 2" xfId="25801" xr:uid="{00000000-0005-0000-0000-00005B280000}"/>
    <cellStyle name="SAPBEXexcCritical6 5 4 3" xfId="12628" xr:uid="{00000000-0005-0000-0000-00005C280000}"/>
    <cellStyle name="SAPBEXexcCritical6 5 4 3 2" xfId="28472" xr:uid="{00000000-0005-0000-0000-00005D280000}"/>
    <cellStyle name="SAPBEXexcCritical6 5 4 4" xfId="15497" xr:uid="{00000000-0005-0000-0000-00005E280000}"/>
    <cellStyle name="SAPBEXexcCritical6 5 4 4 2" xfId="30858" xr:uid="{00000000-0005-0000-0000-00005F280000}"/>
    <cellStyle name="SAPBEXexcCritical6 5 4 5" xfId="17951" xr:uid="{00000000-0005-0000-0000-000060280000}"/>
    <cellStyle name="SAPBEXexcCritical6 5 4 5 2" xfId="33067" xr:uid="{00000000-0005-0000-0000-000061280000}"/>
    <cellStyle name="SAPBEXexcCritical6 5 4 6" xfId="20559" xr:uid="{00000000-0005-0000-0000-000062280000}"/>
    <cellStyle name="SAPBEXexcCritical6 5 4 6 2" xfId="35496" xr:uid="{00000000-0005-0000-0000-000063280000}"/>
    <cellStyle name="SAPBEXexcCritical6 5 4 7" xfId="21333" xr:uid="{00000000-0005-0000-0000-000064280000}"/>
    <cellStyle name="SAPBEXexcCritical6 5 4 7 2" xfId="36259" xr:uid="{00000000-0005-0000-0000-000065280000}"/>
    <cellStyle name="SAPBEXexcCritical6 5 5" xfId="5569" xr:uid="{00000000-0005-0000-0000-000066280000}"/>
    <cellStyle name="SAPBEXexcCritical6 5 5 2" xfId="37162" xr:uid="{00000000-0005-0000-0000-000067280000}"/>
    <cellStyle name="SAPBEXexcCritical6 5 6" xfId="6029" xr:uid="{00000000-0005-0000-0000-000068280000}"/>
    <cellStyle name="SAPBEXexcCritical6 5 7" xfId="14744" xr:uid="{00000000-0005-0000-0000-000069280000}"/>
    <cellStyle name="SAPBEXexcCritical6 5 8" xfId="9013" xr:uid="{00000000-0005-0000-0000-00006A280000}"/>
    <cellStyle name="SAPBEXexcCritical6 5 9" xfId="15895" xr:uid="{00000000-0005-0000-0000-00006B280000}"/>
    <cellStyle name="SAPBEXexcCritical6 6" xfId="689" xr:uid="{00000000-0005-0000-0000-00006C280000}"/>
    <cellStyle name="SAPBEXexcCritical6 6 10" xfId="18526" xr:uid="{00000000-0005-0000-0000-00006D280000}"/>
    <cellStyle name="SAPBEXexcCritical6 6 11" xfId="22369" xr:uid="{00000000-0005-0000-0000-00006E280000}"/>
    <cellStyle name="SAPBEXexcCritical6 6 2" xfId="690" xr:uid="{00000000-0005-0000-0000-00006F280000}"/>
    <cellStyle name="SAPBEXexcCritical6 6 2 10" xfId="22370" xr:uid="{00000000-0005-0000-0000-000070280000}"/>
    <cellStyle name="SAPBEXexcCritical6 6 2 2" xfId="2856" xr:uid="{00000000-0005-0000-0000-000071280000}"/>
    <cellStyle name="SAPBEXexcCritical6 6 2 2 2" xfId="8028" xr:uid="{00000000-0005-0000-0000-000072280000}"/>
    <cellStyle name="SAPBEXexcCritical6 6 2 2 2 2" xfId="24057" xr:uid="{00000000-0005-0000-0000-000073280000}"/>
    <cellStyle name="SAPBEXexcCritical6 6 2 2 3" xfId="10855" xr:uid="{00000000-0005-0000-0000-000074280000}"/>
    <cellStyle name="SAPBEXexcCritical6 6 2 2 3 2" xfId="26722" xr:uid="{00000000-0005-0000-0000-000075280000}"/>
    <cellStyle name="SAPBEXexcCritical6 6 2 2 4" xfId="15346" xr:uid="{00000000-0005-0000-0000-000076280000}"/>
    <cellStyle name="SAPBEXexcCritical6 6 2 2 4 2" xfId="30755" xr:uid="{00000000-0005-0000-0000-000077280000}"/>
    <cellStyle name="SAPBEXexcCritical6 6 2 2 5" xfId="16207" xr:uid="{00000000-0005-0000-0000-000078280000}"/>
    <cellStyle name="SAPBEXexcCritical6 6 2 2 5 2" xfId="31345" xr:uid="{00000000-0005-0000-0000-000079280000}"/>
    <cellStyle name="SAPBEXexcCritical6 6 2 2 6" xfId="18818" xr:uid="{00000000-0005-0000-0000-00007A280000}"/>
    <cellStyle name="SAPBEXexcCritical6 6 2 2 6 2" xfId="33766" xr:uid="{00000000-0005-0000-0000-00007B280000}"/>
    <cellStyle name="SAPBEXexcCritical6 6 2 2 7" xfId="21088" xr:uid="{00000000-0005-0000-0000-00007C280000}"/>
    <cellStyle name="SAPBEXexcCritical6 6 2 2 7 2" xfId="36014" xr:uid="{00000000-0005-0000-0000-00007D280000}"/>
    <cellStyle name="SAPBEXexcCritical6 6 2 2 8" xfId="6245" xr:uid="{00000000-0005-0000-0000-00007E280000}"/>
    <cellStyle name="SAPBEXexcCritical6 6 2 3" xfId="4652" xr:uid="{00000000-0005-0000-0000-00007F280000}"/>
    <cellStyle name="SAPBEXexcCritical6 6 2 3 2" xfId="9807" xr:uid="{00000000-0005-0000-0000-000080280000}"/>
    <cellStyle name="SAPBEXexcCritical6 6 2 3 2 2" xfId="25798" xr:uid="{00000000-0005-0000-0000-000081280000}"/>
    <cellStyle name="SAPBEXexcCritical6 6 2 3 3" xfId="12625" xr:uid="{00000000-0005-0000-0000-000082280000}"/>
    <cellStyle name="SAPBEXexcCritical6 6 2 3 3 2" xfId="28469" xr:uid="{00000000-0005-0000-0000-000083280000}"/>
    <cellStyle name="SAPBEXexcCritical6 6 2 3 4" xfId="14808" xr:uid="{00000000-0005-0000-0000-000084280000}"/>
    <cellStyle name="SAPBEXexcCritical6 6 2 3 4 2" xfId="30261" xr:uid="{00000000-0005-0000-0000-000085280000}"/>
    <cellStyle name="SAPBEXexcCritical6 6 2 3 5" xfId="17948" xr:uid="{00000000-0005-0000-0000-000086280000}"/>
    <cellStyle name="SAPBEXexcCritical6 6 2 3 5 2" xfId="33064" xr:uid="{00000000-0005-0000-0000-000087280000}"/>
    <cellStyle name="SAPBEXexcCritical6 6 2 3 6" xfId="20556" xr:uid="{00000000-0005-0000-0000-000088280000}"/>
    <cellStyle name="SAPBEXexcCritical6 6 2 3 6 2" xfId="35493" xr:uid="{00000000-0005-0000-0000-000089280000}"/>
    <cellStyle name="SAPBEXexcCritical6 6 2 3 7" xfId="21332" xr:uid="{00000000-0005-0000-0000-00008A280000}"/>
    <cellStyle name="SAPBEXexcCritical6 6 2 3 7 2" xfId="36258" xr:uid="{00000000-0005-0000-0000-00008B280000}"/>
    <cellStyle name="SAPBEXexcCritical6 6 2 4" xfId="5566" xr:uid="{00000000-0005-0000-0000-00008C280000}"/>
    <cellStyle name="SAPBEXexcCritical6 6 2 4 2" xfId="37161" xr:uid="{00000000-0005-0000-0000-00008D280000}"/>
    <cellStyle name="SAPBEXexcCritical6 6 2 5" xfId="7674" xr:uid="{00000000-0005-0000-0000-00008E280000}"/>
    <cellStyle name="SAPBEXexcCritical6 6 2 6" xfId="10598" xr:uid="{00000000-0005-0000-0000-00008F280000}"/>
    <cellStyle name="SAPBEXexcCritical6 6 2 7" xfId="13499" xr:uid="{00000000-0005-0000-0000-000090280000}"/>
    <cellStyle name="SAPBEXexcCritical6 6 2 8" xfId="18177" xr:uid="{00000000-0005-0000-0000-000091280000}"/>
    <cellStyle name="SAPBEXexcCritical6 6 2 9" xfId="18525" xr:uid="{00000000-0005-0000-0000-000092280000}"/>
    <cellStyle name="SAPBEXexcCritical6 6 3" xfId="2855" xr:uid="{00000000-0005-0000-0000-000093280000}"/>
    <cellStyle name="SAPBEXexcCritical6 6 3 2" xfId="8027" xr:uid="{00000000-0005-0000-0000-000094280000}"/>
    <cellStyle name="SAPBEXexcCritical6 6 3 2 2" xfId="24056" xr:uid="{00000000-0005-0000-0000-000095280000}"/>
    <cellStyle name="SAPBEXexcCritical6 6 3 3" xfId="10854" xr:uid="{00000000-0005-0000-0000-000096280000}"/>
    <cellStyle name="SAPBEXexcCritical6 6 3 3 2" xfId="26721" xr:uid="{00000000-0005-0000-0000-000097280000}"/>
    <cellStyle name="SAPBEXexcCritical6 6 3 4" xfId="13156" xr:uid="{00000000-0005-0000-0000-000098280000}"/>
    <cellStyle name="SAPBEXexcCritical6 6 3 4 2" xfId="28936" xr:uid="{00000000-0005-0000-0000-000099280000}"/>
    <cellStyle name="SAPBEXexcCritical6 6 3 5" xfId="16206" xr:uid="{00000000-0005-0000-0000-00009A280000}"/>
    <cellStyle name="SAPBEXexcCritical6 6 3 5 2" xfId="31344" xr:uid="{00000000-0005-0000-0000-00009B280000}"/>
    <cellStyle name="SAPBEXexcCritical6 6 3 6" xfId="18817" xr:uid="{00000000-0005-0000-0000-00009C280000}"/>
    <cellStyle name="SAPBEXexcCritical6 6 3 6 2" xfId="33765" xr:uid="{00000000-0005-0000-0000-00009D280000}"/>
    <cellStyle name="SAPBEXexcCritical6 6 3 7" xfId="21087" xr:uid="{00000000-0005-0000-0000-00009E280000}"/>
    <cellStyle name="SAPBEXexcCritical6 6 3 7 2" xfId="36013" xr:uid="{00000000-0005-0000-0000-00009F280000}"/>
    <cellStyle name="SAPBEXexcCritical6 6 3 8" xfId="6244" xr:uid="{00000000-0005-0000-0000-0000A0280000}"/>
    <cellStyle name="SAPBEXexcCritical6 6 4" xfId="4653" xr:uid="{00000000-0005-0000-0000-0000A1280000}"/>
    <cellStyle name="SAPBEXexcCritical6 6 4 2" xfId="9808" xr:uid="{00000000-0005-0000-0000-0000A2280000}"/>
    <cellStyle name="SAPBEXexcCritical6 6 4 2 2" xfId="25799" xr:uid="{00000000-0005-0000-0000-0000A3280000}"/>
    <cellStyle name="SAPBEXexcCritical6 6 4 3" xfId="12626" xr:uid="{00000000-0005-0000-0000-0000A4280000}"/>
    <cellStyle name="SAPBEXexcCritical6 6 4 3 2" xfId="28470" xr:uid="{00000000-0005-0000-0000-0000A5280000}"/>
    <cellStyle name="SAPBEXexcCritical6 6 4 4" xfId="10487" xr:uid="{00000000-0005-0000-0000-0000A6280000}"/>
    <cellStyle name="SAPBEXexcCritical6 6 4 4 2" xfId="26409" xr:uid="{00000000-0005-0000-0000-0000A7280000}"/>
    <cellStyle name="SAPBEXexcCritical6 6 4 5" xfId="17949" xr:uid="{00000000-0005-0000-0000-0000A8280000}"/>
    <cellStyle name="SAPBEXexcCritical6 6 4 5 2" xfId="33065" xr:uid="{00000000-0005-0000-0000-0000A9280000}"/>
    <cellStyle name="SAPBEXexcCritical6 6 4 6" xfId="20557" xr:uid="{00000000-0005-0000-0000-0000AA280000}"/>
    <cellStyle name="SAPBEXexcCritical6 6 4 6 2" xfId="35494" xr:uid="{00000000-0005-0000-0000-0000AB280000}"/>
    <cellStyle name="SAPBEXexcCritical6 6 4 7" xfId="21858" xr:uid="{00000000-0005-0000-0000-0000AC280000}"/>
    <cellStyle name="SAPBEXexcCritical6 6 4 7 2" xfId="36777" xr:uid="{00000000-0005-0000-0000-0000AD280000}"/>
    <cellStyle name="SAPBEXexcCritical6 6 5" xfId="5567" xr:uid="{00000000-0005-0000-0000-0000AE280000}"/>
    <cellStyle name="SAPBEXexcCritical6 6 5 2" xfId="37049" xr:uid="{00000000-0005-0000-0000-0000AF280000}"/>
    <cellStyle name="SAPBEXexcCritical6 6 6" xfId="7675" xr:uid="{00000000-0005-0000-0000-0000B0280000}"/>
    <cellStyle name="SAPBEXexcCritical6 6 7" xfId="13326" xr:uid="{00000000-0005-0000-0000-0000B1280000}"/>
    <cellStyle name="SAPBEXexcCritical6 6 8" xfId="14244" xr:uid="{00000000-0005-0000-0000-0000B2280000}"/>
    <cellStyle name="SAPBEXexcCritical6 6 9" xfId="15893" xr:uid="{00000000-0005-0000-0000-0000B3280000}"/>
    <cellStyle name="SAPBEXexcCritical6 7" xfId="691" xr:uid="{00000000-0005-0000-0000-0000B4280000}"/>
    <cellStyle name="SAPBEXexcCritical6 7 10" xfId="18524" xr:uid="{00000000-0005-0000-0000-0000B5280000}"/>
    <cellStyle name="SAPBEXexcCritical6 7 11" xfId="22371" xr:uid="{00000000-0005-0000-0000-0000B6280000}"/>
    <cellStyle name="SAPBEXexcCritical6 7 2" xfId="692" xr:uid="{00000000-0005-0000-0000-0000B7280000}"/>
    <cellStyle name="SAPBEXexcCritical6 7 2 10" xfId="22372" xr:uid="{00000000-0005-0000-0000-0000B8280000}"/>
    <cellStyle name="SAPBEXexcCritical6 7 2 2" xfId="2858" xr:uid="{00000000-0005-0000-0000-0000B9280000}"/>
    <cellStyle name="SAPBEXexcCritical6 7 2 2 2" xfId="8030" xr:uid="{00000000-0005-0000-0000-0000BA280000}"/>
    <cellStyle name="SAPBEXexcCritical6 7 2 2 2 2" xfId="24059" xr:uid="{00000000-0005-0000-0000-0000BB280000}"/>
    <cellStyle name="SAPBEXexcCritical6 7 2 2 3" xfId="10857" xr:uid="{00000000-0005-0000-0000-0000BC280000}"/>
    <cellStyle name="SAPBEXexcCritical6 7 2 2 3 2" xfId="26724" xr:uid="{00000000-0005-0000-0000-0000BD280000}"/>
    <cellStyle name="SAPBEXexcCritical6 7 2 2 4" xfId="13153" xr:uid="{00000000-0005-0000-0000-0000BE280000}"/>
    <cellStyle name="SAPBEXexcCritical6 7 2 2 4 2" xfId="28933" xr:uid="{00000000-0005-0000-0000-0000BF280000}"/>
    <cellStyle name="SAPBEXexcCritical6 7 2 2 5" xfId="16209" xr:uid="{00000000-0005-0000-0000-0000C0280000}"/>
    <cellStyle name="SAPBEXexcCritical6 7 2 2 5 2" xfId="31347" xr:uid="{00000000-0005-0000-0000-0000C1280000}"/>
    <cellStyle name="SAPBEXexcCritical6 7 2 2 6" xfId="18820" xr:uid="{00000000-0005-0000-0000-0000C2280000}"/>
    <cellStyle name="SAPBEXexcCritical6 7 2 2 6 2" xfId="33768" xr:uid="{00000000-0005-0000-0000-0000C3280000}"/>
    <cellStyle name="SAPBEXexcCritical6 7 2 2 7" xfId="21090" xr:uid="{00000000-0005-0000-0000-0000C4280000}"/>
    <cellStyle name="SAPBEXexcCritical6 7 2 2 7 2" xfId="36016" xr:uid="{00000000-0005-0000-0000-0000C5280000}"/>
    <cellStyle name="SAPBEXexcCritical6 7 2 2 8" xfId="6247" xr:uid="{00000000-0005-0000-0000-0000C6280000}"/>
    <cellStyle name="SAPBEXexcCritical6 7 2 3" xfId="4650" xr:uid="{00000000-0005-0000-0000-0000C7280000}"/>
    <cellStyle name="SAPBEXexcCritical6 7 2 3 2" xfId="9805" xr:uid="{00000000-0005-0000-0000-0000C8280000}"/>
    <cellStyle name="SAPBEXexcCritical6 7 2 3 2 2" xfId="25796" xr:uid="{00000000-0005-0000-0000-0000C9280000}"/>
    <cellStyle name="SAPBEXexcCritical6 7 2 3 3" xfId="12623" xr:uid="{00000000-0005-0000-0000-0000CA280000}"/>
    <cellStyle name="SAPBEXexcCritical6 7 2 3 3 2" xfId="28467" xr:uid="{00000000-0005-0000-0000-0000CB280000}"/>
    <cellStyle name="SAPBEXexcCritical6 7 2 3 4" xfId="15498" xr:uid="{00000000-0005-0000-0000-0000CC280000}"/>
    <cellStyle name="SAPBEXexcCritical6 7 2 3 4 2" xfId="30859" xr:uid="{00000000-0005-0000-0000-0000CD280000}"/>
    <cellStyle name="SAPBEXexcCritical6 7 2 3 5" xfId="17946" xr:uid="{00000000-0005-0000-0000-0000CE280000}"/>
    <cellStyle name="SAPBEXexcCritical6 7 2 3 5 2" xfId="33062" xr:uid="{00000000-0005-0000-0000-0000CF280000}"/>
    <cellStyle name="SAPBEXexcCritical6 7 2 3 6" xfId="20554" xr:uid="{00000000-0005-0000-0000-0000D0280000}"/>
    <cellStyle name="SAPBEXexcCritical6 7 2 3 6 2" xfId="35491" xr:uid="{00000000-0005-0000-0000-0000D1280000}"/>
    <cellStyle name="SAPBEXexcCritical6 7 2 3 7" xfId="21331" xr:uid="{00000000-0005-0000-0000-0000D2280000}"/>
    <cellStyle name="SAPBEXexcCritical6 7 2 3 7 2" xfId="36257" xr:uid="{00000000-0005-0000-0000-0000D3280000}"/>
    <cellStyle name="SAPBEXexcCritical6 7 2 4" xfId="5564" xr:uid="{00000000-0005-0000-0000-0000D4280000}"/>
    <cellStyle name="SAPBEXexcCritical6 7 2 4 2" xfId="37771" xr:uid="{00000000-0005-0000-0000-0000D5280000}"/>
    <cellStyle name="SAPBEXexcCritical6 7 2 5" xfId="7672" xr:uid="{00000000-0005-0000-0000-0000D6280000}"/>
    <cellStyle name="SAPBEXexcCritical6 7 2 6" xfId="6618" xr:uid="{00000000-0005-0000-0000-0000D7280000}"/>
    <cellStyle name="SAPBEXexcCritical6 7 2 7" xfId="15378" xr:uid="{00000000-0005-0000-0000-0000D8280000}"/>
    <cellStyle name="SAPBEXexcCritical6 7 2 8" xfId="18176" xr:uid="{00000000-0005-0000-0000-0000D9280000}"/>
    <cellStyle name="SAPBEXexcCritical6 7 2 9" xfId="18523" xr:uid="{00000000-0005-0000-0000-0000DA280000}"/>
    <cellStyle name="SAPBEXexcCritical6 7 3" xfId="2857" xr:uid="{00000000-0005-0000-0000-0000DB280000}"/>
    <cellStyle name="SAPBEXexcCritical6 7 3 2" xfId="8029" xr:uid="{00000000-0005-0000-0000-0000DC280000}"/>
    <cellStyle name="SAPBEXexcCritical6 7 3 2 2" xfId="24058" xr:uid="{00000000-0005-0000-0000-0000DD280000}"/>
    <cellStyle name="SAPBEXexcCritical6 7 3 3" xfId="10856" xr:uid="{00000000-0005-0000-0000-0000DE280000}"/>
    <cellStyle name="SAPBEXexcCritical6 7 3 3 2" xfId="26723" xr:uid="{00000000-0005-0000-0000-0000DF280000}"/>
    <cellStyle name="SAPBEXexcCritical6 7 3 4" xfId="8960" xr:uid="{00000000-0005-0000-0000-0000E0280000}"/>
    <cellStyle name="SAPBEXexcCritical6 7 3 4 2" xfId="24984" xr:uid="{00000000-0005-0000-0000-0000E1280000}"/>
    <cellStyle name="SAPBEXexcCritical6 7 3 5" xfId="16208" xr:uid="{00000000-0005-0000-0000-0000E2280000}"/>
    <cellStyle name="SAPBEXexcCritical6 7 3 5 2" xfId="31346" xr:uid="{00000000-0005-0000-0000-0000E3280000}"/>
    <cellStyle name="SAPBEXexcCritical6 7 3 6" xfId="18819" xr:uid="{00000000-0005-0000-0000-0000E4280000}"/>
    <cellStyle name="SAPBEXexcCritical6 7 3 6 2" xfId="33767" xr:uid="{00000000-0005-0000-0000-0000E5280000}"/>
    <cellStyle name="SAPBEXexcCritical6 7 3 7" xfId="21089" xr:uid="{00000000-0005-0000-0000-0000E6280000}"/>
    <cellStyle name="SAPBEXexcCritical6 7 3 7 2" xfId="36015" xr:uid="{00000000-0005-0000-0000-0000E7280000}"/>
    <cellStyle name="SAPBEXexcCritical6 7 3 8" xfId="6246" xr:uid="{00000000-0005-0000-0000-0000E8280000}"/>
    <cellStyle name="SAPBEXexcCritical6 7 4" xfId="4651" xr:uid="{00000000-0005-0000-0000-0000E9280000}"/>
    <cellStyle name="SAPBEXexcCritical6 7 4 2" xfId="9806" xr:uid="{00000000-0005-0000-0000-0000EA280000}"/>
    <cellStyle name="SAPBEXexcCritical6 7 4 2 2" xfId="25797" xr:uid="{00000000-0005-0000-0000-0000EB280000}"/>
    <cellStyle name="SAPBEXexcCritical6 7 4 3" xfId="12624" xr:uid="{00000000-0005-0000-0000-0000EC280000}"/>
    <cellStyle name="SAPBEXexcCritical6 7 4 3 2" xfId="28468" xr:uid="{00000000-0005-0000-0000-0000ED280000}"/>
    <cellStyle name="SAPBEXexcCritical6 7 4 4" xfId="10348" xr:uid="{00000000-0005-0000-0000-0000EE280000}"/>
    <cellStyle name="SAPBEXexcCritical6 7 4 4 2" xfId="26286" xr:uid="{00000000-0005-0000-0000-0000EF280000}"/>
    <cellStyle name="SAPBEXexcCritical6 7 4 5" xfId="17947" xr:uid="{00000000-0005-0000-0000-0000F0280000}"/>
    <cellStyle name="SAPBEXexcCritical6 7 4 5 2" xfId="33063" xr:uid="{00000000-0005-0000-0000-0000F1280000}"/>
    <cellStyle name="SAPBEXexcCritical6 7 4 6" xfId="20555" xr:uid="{00000000-0005-0000-0000-0000F2280000}"/>
    <cellStyle name="SAPBEXexcCritical6 7 4 6 2" xfId="35492" xr:uid="{00000000-0005-0000-0000-0000F3280000}"/>
    <cellStyle name="SAPBEXexcCritical6 7 4 7" xfId="20904" xr:uid="{00000000-0005-0000-0000-0000F4280000}"/>
    <cellStyle name="SAPBEXexcCritical6 7 4 7 2" xfId="35830" xr:uid="{00000000-0005-0000-0000-0000F5280000}"/>
    <cellStyle name="SAPBEXexcCritical6 7 5" xfId="5565" xr:uid="{00000000-0005-0000-0000-0000F6280000}"/>
    <cellStyle name="SAPBEXexcCritical6 7 5 2" xfId="37160" xr:uid="{00000000-0005-0000-0000-0000F7280000}"/>
    <cellStyle name="SAPBEXexcCritical6 7 6" xfId="7673" xr:uid="{00000000-0005-0000-0000-0000F8280000}"/>
    <cellStyle name="SAPBEXexcCritical6 7 7" xfId="10593" xr:uid="{00000000-0005-0000-0000-0000F9280000}"/>
    <cellStyle name="SAPBEXexcCritical6 7 8" xfId="10411" xr:uid="{00000000-0005-0000-0000-0000FA280000}"/>
    <cellStyle name="SAPBEXexcCritical6 7 9" xfId="18244" xr:uid="{00000000-0005-0000-0000-0000FB280000}"/>
    <cellStyle name="SAPBEXexcCritical6 8" xfId="693" xr:uid="{00000000-0005-0000-0000-0000FC280000}"/>
    <cellStyle name="SAPBEXexcCritical6 8 10" xfId="18522" xr:uid="{00000000-0005-0000-0000-0000FD280000}"/>
    <cellStyle name="SAPBEXexcCritical6 8 11" xfId="22373" xr:uid="{00000000-0005-0000-0000-0000FE280000}"/>
    <cellStyle name="SAPBEXexcCritical6 8 2" xfId="694" xr:uid="{00000000-0005-0000-0000-0000FF280000}"/>
    <cellStyle name="SAPBEXexcCritical6 8 2 2" xfId="5562" xr:uid="{00000000-0005-0000-0000-000000290000}"/>
    <cellStyle name="SAPBEXexcCritical6 8 2 2 2" xfId="37769" xr:uid="{00000000-0005-0000-0000-000001290000}"/>
    <cellStyle name="SAPBEXexcCritical6 8 2 3" xfId="9204" xr:uid="{00000000-0005-0000-0000-000002290000}"/>
    <cellStyle name="SAPBEXexcCritical6 8 2 4" xfId="13043" xr:uid="{00000000-0005-0000-0000-000003290000}"/>
    <cellStyle name="SAPBEXexcCritical6 8 2 5" xfId="15545" xr:uid="{00000000-0005-0000-0000-000004290000}"/>
    <cellStyle name="SAPBEXexcCritical6 8 2 6" xfId="15657" xr:uid="{00000000-0005-0000-0000-000005290000}"/>
    <cellStyle name="SAPBEXexcCritical6 8 2 7" xfId="18521" xr:uid="{00000000-0005-0000-0000-000006290000}"/>
    <cellStyle name="SAPBEXexcCritical6 8 2 8" xfId="22374" xr:uid="{00000000-0005-0000-0000-000007290000}"/>
    <cellStyle name="SAPBEXexcCritical6 8 3" xfId="2859" xr:uid="{00000000-0005-0000-0000-000008290000}"/>
    <cellStyle name="SAPBEXexcCritical6 8 3 2" xfId="8031" xr:uid="{00000000-0005-0000-0000-000009290000}"/>
    <cellStyle name="SAPBEXexcCritical6 8 3 2 2" xfId="24060" xr:uid="{00000000-0005-0000-0000-00000A290000}"/>
    <cellStyle name="SAPBEXexcCritical6 8 3 3" xfId="10858" xr:uid="{00000000-0005-0000-0000-00000B290000}"/>
    <cellStyle name="SAPBEXexcCritical6 8 3 3 2" xfId="26725" xr:uid="{00000000-0005-0000-0000-00000C290000}"/>
    <cellStyle name="SAPBEXexcCritical6 8 3 4" xfId="10530" xr:uid="{00000000-0005-0000-0000-00000D290000}"/>
    <cellStyle name="SAPBEXexcCritical6 8 3 4 2" xfId="26452" xr:uid="{00000000-0005-0000-0000-00000E290000}"/>
    <cellStyle name="SAPBEXexcCritical6 8 3 5" xfId="16210" xr:uid="{00000000-0005-0000-0000-00000F290000}"/>
    <cellStyle name="SAPBEXexcCritical6 8 3 5 2" xfId="31348" xr:uid="{00000000-0005-0000-0000-000010290000}"/>
    <cellStyle name="SAPBEXexcCritical6 8 3 6" xfId="18821" xr:uid="{00000000-0005-0000-0000-000011290000}"/>
    <cellStyle name="SAPBEXexcCritical6 8 3 6 2" xfId="33769" xr:uid="{00000000-0005-0000-0000-000012290000}"/>
    <cellStyle name="SAPBEXexcCritical6 8 3 7" xfId="21091" xr:uid="{00000000-0005-0000-0000-000013290000}"/>
    <cellStyle name="SAPBEXexcCritical6 8 3 7 2" xfId="36017" xr:uid="{00000000-0005-0000-0000-000014290000}"/>
    <cellStyle name="SAPBEXexcCritical6 8 3 8" xfId="6248" xr:uid="{00000000-0005-0000-0000-000015290000}"/>
    <cellStyle name="SAPBEXexcCritical6 8 4" xfId="4649" xr:uid="{00000000-0005-0000-0000-000016290000}"/>
    <cellStyle name="SAPBEXexcCritical6 8 4 2" xfId="9804" xr:uid="{00000000-0005-0000-0000-000017290000}"/>
    <cellStyle name="SAPBEXexcCritical6 8 4 2 2" xfId="25795" xr:uid="{00000000-0005-0000-0000-000018290000}"/>
    <cellStyle name="SAPBEXexcCritical6 8 4 3" xfId="12622" xr:uid="{00000000-0005-0000-0000-000019290000}"/>
    <cellStyle name="SAPBEXexcCritical6 8 4 3 2" xfId="28466" xr:uid="{00000000-0005-0000-0000-00001A290000}"/>
    <cellStyle name="SAPBEXexcCritical6 8 4 4" xfId="14080" xr:uid="{00000000-0005-0000-0000-00001B290000}"/>
    <cellStyle name="SAPBEXexcCritical6 8 4 4 2" xfId="29661" xr:uid="{00000000-0005-0000-0000-00001C290000}"/>
    <cellStyle name="SAPBEXexcCritical6 8 4 5" xfId="17945" xr:uid="{00000000-0005-0000-0000-00001D290000}"/>
    <cellStyle name="SAPBEXexcCritical6 8 4 5 2" xfId="33061" xr:uid="{00000000-0005-0000-0000-00001E290000}"/>
    <cellStyle name="SAPBEXexcCritical6 8 4 6" xfId="20553" xr:uid="{00000000-0005-0000-0000-00001F290000}"/>
    <cellStyle name="SAPBEXexcCritical6 8 4 6 2" xfId="35490" xr:uid="{00000000-0005-0000-0000-000020290000}"/>
    <cellStyle name="SAPBEXexcCritical6 8 4 7" xfId="21861" xr:uid="{00000000-0005-0000-0000-000021290000}"/>
    <cellStyle name="SAPBEXexcCritical6 8 4 7 2" xfId="36780" xr:uid="{00000000-0005-0000-0000-000022290000}"/>
    <cellStyle name="SAPBEXexcCritical6 8 5" xfId="5563" xr:uid="{00000000-0005-0000-0000-000023290000}"/>
    <cellStyle name="SAPBEXexcCritical6 8 5 2" xfId="37770" xr:uid="{00000000-0005-0000-0000-000024290000}"/>
    <cellStyle name="SAPBEXexcCritical6 8 6" xfId="10031" xr:uid="{00000000-0005-0000-0000-000025290000}"/>
    <cellStyle name="SAPBEXexcCritical6 8 7" xfId="13327" xr:uid="{00000000-0005-0000-0000-000026290000}"/>
    <cellStyle name="SAPBEXexcCritical6 8 8" xfId="15177" xr:uid="{00000000-0005-0000-0000-000027290000}"/>
    <cellStyle name="SAPBEXexcCritical6 8 9" xfId="18245" xr:uid="{00000000-0005-0000-0000-000028290000}"/>
    <cellStyle name="SAPBEXexcCritical6 9" xfId="695" xr:uid="{00000000-0005-0000-0000-000029290000}"/>
    <cellStyle name="SAPBEXexcCritical6 9 10" xfId="5012" xr:uid="{00000000-0005-0000-0000-00002A290000}"/>
    <cellStyle name="SAPBEXexcCritical6 9 2" xfId="2860" xr:uid="{00000000-0005-0000-0000-00002B290000}"/>
    <cellStyle name="SAPBEXexcCritical6 9 2 2" xfId="8032" xr:uid="{00000000-0005-0000-0000-00002C290000}"/>
    <cellStyle name="SAPBEXexcCritical6 9 2 2 2" xfId="24061" xr:uid="{00000000-0005-0000-0000-00002D290000}"/>
    <cellStyle name="SAPBEXexcCritical6 9 2 3" xfId="10859" xr:uid="{00000000-0005-0000-0000-00002E290000}"/>
    <cellStyle name="SAPBEXexcCritical6 9 2 3 2" xfId="26726" xr:uid="{00000000-0005-0000-0000-00002F290000}"/>
    <cellStyle name="SAPBEXexcCritical6 9 2 4" xfId="13154" xr:uid="{00000000-0005-0000-0000-000030290000}"/>
    <cellStyle name="SAPBEXexcCritical6 9 2 4 2" xfId="28934" xr:uid="{00000000-0005-0000-0000-000031290000}"/>
    <cellStyle name="SAPBEXexcCritical6 9 2 5" xfId="16211" xr:uid="{00000000-0005-0000-0000-000032290000}"/>
    <cellStyle name="SAPBEXexcCritical6 9 2 5 2" xfId="31349" xr:uid="{00000000-0005-0000-0000-000033290000}"/>
    <cellStyle name="SAPBEXexcCritical6 9 2 6" xfId="18822" xr:uid="{00000000-0005-0000-0000-000034290000}"/>
    <cellStyle name="SAPBEXexcCritical6 9 2 6 2" xfId="33770" xr:uid="{00000000-0005-0000-0000-000035290000}"/>
    <cellStyle name="SAPBEXexcCritical6 9 2 7" xfId="21092" xr:uid="{00000000-0005-0000-0000-000036290000}"/>
    <cellStyle name="SAPBEXexcCritical6 9 2 7 2" xfId="36018" xr:uid="{00000000-0005-0000-0000-000037290000}"/>
    <cellStyle name="SAPBEXexcCritical6 9 2 8" xfId="6249" xr:uid="{00000000-0005-0000-0000-000038290000}"/>
    <cellStyle name="SAPBEXexcCritical6 9 3" xfId="4648" xr:uid="{00000000-0005-0000-0000-000039290000}"/>
    <cellStyle name="SAPBEXexcCritical6 9 3 2" xfId="9803" xr:uid="{00000000-0005-0000-0000-00003A290000}"/>
    <cellStyle name="SAPBEXexcCritical6 9 3 2 2" xfId="25794" xr:uid="{00000000-0005-0000-0000-00003B290000}"/>
    <cellStyle name="SAPBEXexcCritical6 9 3 3" xfId="12621" xr:uid="{00000000-0005-0000-0000-00003C290000}"/>
    <cellStyle name="SAPBEXexcCritical6 9 3 3 2" xfId="28465" xr:uid="{00000000-0005-0000-0000-00003D290000}"/>
    <cellStyle name="SAPBEXexcCritical6 9 3 4" xfId="6777" xr:uid="{00000000-0005-0000-0000-00003E290000}"/>
    <cellStyle name="SAPBEXexcCritical6 9 3 4 2" xfId="23248" xr:uid="{00000000-0005-0000-0000-00003F290000}"/>
    <cellStyle name="SAPBEXexcCritical6 9 3 5" xfId="17944" xr:uid="{00000000-0005-0000-0000-000040290000}"/>
    <cellStyle name="SAPBEXexcCritical6 9 3 5 2" xfId="33060" xr:uid="{00000000-0005-0000-0000-000041290000}"/>
    <cellStyle name="SAPBEXexcCritical6 9 3 6" xfId="20552" xr:uid="{00000000-0005-0000-0000-000042290000}"/>
    <cellStyle name="SAPBEXexcCritical6 9 3 6 2" xfId="35489" xr:uid="{00000000-0005-0000-0000-000043290000}"/>
    <cellStyle name="SAPBEXexcCritical6 9 3 7" xfId="21860" xr:uid="{00000000-0005-0000-0000-000044290000}"/>
    <cellStyle name="SAPBEXexcCritical6 9 3 7 2" xfId="36779" xr:uid="{00000000-0005-0000-0000-000045290000}"/>
    <cellStyle name="SAPBEXexcCritical6 9 4" xfId="5561" xr:uid="{00000000-0005-0000-0000-000046290000}"/>
    <cellStyle name="SAPBEXexcCritical6 9 4 2" xfId="22727" xr:uid="{00000000-0005-0000-0000-000047290000}"/>
    <cellStyle name="SAPBEXexcCritical6 9 5" xfId="7663" xr:uid="{00000000-0005-0000-0000-000048290000}"/>
    <cellStyle name="SAPBEXexcCritical6 9 5 2" xfId="23783" xr:uid="{00000000-0005-0000-0000-000049290000}"/>
    <cellStyle name="SAPBEXexcCritical6 9 6" xfId="10592" xr:uid="{00000000-0005-0000-0000-00004A290000}"/>
    <cellStyle name="SAPBEXexcCritical6 9 6 2" xfId="26493" xr:uid="{00000000-0005-0000-0000-00004B290000}"/>
    <cellStyle name="SAPBEXexcCritical6 9 7" xfId="13688" xr:uid="{00000000-0005-0000-0000-00004C290000}"/>
    <cellStyle name="SAPBEXexcCritical6 9 7 2" xfId="29308" xr:uid="{00000000-0005-0000-0000-00004D290000}"/>
    <cellStyle name="SAPBEXexcCritical6 9 8" xfId="18246" xr:uid="{00000000-0005-0000-0000-00004E290000}"/>
    <cellStyle name="SAPBEXexcCritical6 9 8 2" xfId="33349" xr:uid="{00000000-0005-0000-0000-00004F290000}"/>
    <cellStyle name="SAPBEXexcCritical6 9 9" xfId="18520" xr:uid="{00000000-0005-0000-0000-000050290000}"/>
    <cellStyle name="SAPBEXexcCritical6 9 9 2" xfId="33528" xr:uid="{00000000-0005-0000-0000-000051290000}"/>
    <cellStyle name="SAPBEXexcCritical6_CC - Div XRef" xfId="1812" xr:uid="{00000000-0005-0000-0000-000052290000}"/>
    <cellStyle name="SAPBEXexcGood" xfId="79" xr:uid="{00000000-0005-0000-0000-000053290000}"/>
    <cellStyle name="SAPBEXexcGood1" xfId="80" xr:uid="{00000000-0005-0000-0000-000054290000}"/>
    <cellStyle name="SAPBEXexcGood1 10" xfId="696" xr:uid="{00000000-0005-0000-0000-000055290000}"/>
    <cellStyle name="SAPBEXexcGood1 10 10" xfId="22375" xr:uid="{00000000-0005-0000-0000-000056290000}"/>
    <cellStyle name="SAPBEXexcGood1 10 2" xfId="2861" xr:uid="{00000000-0005-0000-0000-000057290000}"/>
    <cellStyle name="SAPBEXexcGood1 10 2 2" xfId="8033" xr:uid="{00000000-0005-0000-0000-000058290000}"/>
    <cellStyle name="SAPBEXexcGood1 10 2 2 2" xfId="24062" xr:uid="{00000000-0005-0000-0000-000059290000}"/>
    <cellStyle name="SAPBEXexcGood1 10 2 3" xfId="10860" xr:uid="{00000000-0005-0000-0000-00005A290000}"/>
    <cellStyle name="SAPBEXexcGood1 10 2 3 2" xfId="26727" xr:uid="{00000000-0005-0000-0000-00005B290000}"/>
    <cellStyle name="SAPBEXexcGood1 10 2 4" xfId="10531" xr:uid="{00000000-0005-0000-0000-00005C290000}"/>
    <cellStyle name="SAPBEXexcGood1 10 2 4 2" xfId="26453" xr:uid="{00000000-0005-0000-0000-00005D290000}"/>
    <cellStyle name="SAPBEXexcGood1 10 2 5" xfId="16212" xr:uid="{00000000-0005-0000-0000-00005E290000}"/>
    <cellStyle name="SAPBEXexcGood1 10 2 5 2" xfId="31350" xr:uid="{00000000-0005-0000-0000-00005F290000}"/>
    <cellStyle name="SAPBEXexcGood1 10 2 6" xfId="18823" xr:uid="{00000000-0005-0000-0000-000060290000}"/>
    <cellStyle name="SAPBEXexcGood1 10 2 6 2" xfId="33771" xr:uid="{00000000-0005-0000-0000-000061290000}"/>
    <cellStyle name="SAPBEXexcGood1 10 2 7" xfId="21093" xr:uid="{00000000-0005-0000-0000-000062290000}"/>
    <cellStyle name="SAPBEXexcGood1 10 2 7 2" xfId="36019" xr:uid="{00000000-0005-0000-0000-000063290000}"/>
    <cellStyle name="SAPBEXexcGood1 10 2 8" xfId="6250" xr:uid="{00000000-0005-0000-0000-000064290000}"/>
    <cellStyle name="SAPBEXexcGood1 10 3" xfId="4647" xr:uid="{00000000-0005-0000-0000-000065290000}"/>
    <cellStyle name="SAPBEXexcGood1 10 3 2" xfId="9802" xr:uid="{00000000-0005-0000-0000-000066290000}"/>
    <cellStyle name="SAPBEXexcGood1 10 3 2 2" xfId="25793" xr:uid="{00000000-0005-0000-0000-000067290000}"/>
    <cellStyle name="SAPBEXexcGood1 10 3 3" xfId="12620" xr:uid="{00000000-0005-0000-0000-000068290000}"/>
    <cellStyle name="SAPBEXexcGood1 10 3 3 2" xfId="28464" xr:uid="{00000000-0005-0000-0000-000069290000}"/>
    <cellStyle name="SAPBEXexcGood1 10 3 4" xfId="10349" xr:uid="{00000000-0005-0000-0000-00006A290000}"/>
    <cellStyle name="SAPBEXexcGood1 10 3 4 2" xfId="26287" xr:uid="{00000000-0005-0000-0000-00006B290000}"/>
    <cellStyle name="SAPBEXexcGood1 10 3 5" xfId="17943" xr:uid="{00000000-0005-0000-0000-00006C290000}"/>
    <cellStyle name="SAPBEXexcGood1 10 3 5 2" xfId="33059" xr:uid="{00000000-0005-0000-0000-00006D290000}"/>
    <cellStyle name="SAPBEXexcGood1 10 3 6" xfId="20551" xr:uid="{00000000-0005-0000-0000-00006E290000}"/>
    <cellStyle name="SAPBEXexcGood1 10 3 6 2" xfId="35488" xr:uid="{00000000-0005-0000-0000-00006F290000}"/>
    <cellStyle name="SAPBEXexcGood1 10 3 7" xfId="21330" xr:uid="{00000000-0005-0000-0000-000070290000}"/>
    <cellStyle name="SAPBEXexcGood1 10 3 7 2" xfId="36256" xr:uid="{00000000-0005-0000-0000-000071290000}"/>
    <cellStyle name="SAPBEXexcGood1 10 4" xfId="5560" xr:uid="{00000000-0005-0000-0000-000072290000}"/>
    <cellStyle name="SAPBEXexcGood1 10 4 2" xfId="37768" xr:uid="{00000000-0005-0000-0000-000073290000}"/>
    <cellStyle name="SAPBEXexcGood1 10 5" xfId="7671" xr:uid="{00000000-0005-0000-0000-000074290000}"/>
    <cellStyle name="SAPBEXexcGood1 10 6" xfId="13286" xr:uid="{00000000-0005-0000-0000-000075290000}"/>
    <cellStyle name="SAPBEXexcGood1 10 7" xfId="15546" xr:uid="{00000000-0005-0000-0000-000076290000}"/>
    <cellStyle name="SAPBEXexcGood1 10 8" xfId="18175" xr:uid="{00000000-0005-0000-0000-000077290000}"/>
    <cellStyle name="SAPBEXexcGood1 10 9" xfId="20785" xr:uid="{00000000-0005-0000-0000-000078290000}"/>
    <cellStyle name="SAPBEXexcGood1 11" xfId="1813" xr:uid="{00000000-0005-0000-0000-000079290000}"/>
    <cellStyle name="SAPBEXexcGood1 11 10" xfId="23031" xr:uid="{00000000-0005-0000-0000-00007A290000}"/>
    <cellStyle name="SAPBEXexcGood1 11 2" xfId="2862" xr:uid="{00000000-0005-0000-0000-00007B290000}"/>
    <cellStyle name="SAPBEXexcGood1 11 2 2" xfId="8034" xr:uid="{00000000-0005-0000-0000-00007C290000}"/>
    <cellStyle name="SAPBEXexcGood1 11 2 2 2" xfId="24063" xr:uid="{00000000-0005-0000-0000-00007D290000}"/>
    <cellStyle name="SAPBEXexcGood1 11 2 3" xfId="10861" xr:uid="{00000000-0005-0000-0000-00007E290000}"/>
    <cellStyle name="SAPBEXexcGood1 11 2 3 2" xfId="26728" xr:uid="{00000000-0005-0000-0000-00007F290000}"/>
    <cellStyle name="SAPBEXexcGood1 11 2 4" xfId="14282" xr:uid="{00000000-0005-0000-0000-000080290000}"/>
    <cellStyle name="SAPBEXexcGood1 11 2 4 2" xfId="29805" xr:uid="{00000000-0005-0000-0000-000081290000}"/>
    <cellStyle name="SAPBEXexcGood1 11 2 5" xfId="16213" xr:uid="{00000000-0005-0000-0000-000082290000}"/>
    <cellStyle name="SAPBEXexcGood1 11 2 5 2" xfId="31351" xr:uid="{00000000-0005-0000-0000-000083290000}"/>
    <cellStyle name="SAPBEXexcGood1 11 2 6" xfId="18824" xr:uid="{00000000-0005-0000-0000-000084290000}"/>
    <cellStyle name="SAPBEXexcGood1 11 2 6 2" xfId="33772" xr:uid="{00000000-0005-0000-0000-000085290000}"/>
    <cellStyle name="SAPBEXexcGood1 11 2 7" xfId="21094" xr:uid="{00000000-0005-0000-0000-000086290000}"/>
    <cellStyle name="SAPBEXexcGood1 11 2 7 2" xfId="36020" xr:uid="{00000000-0005-0000-0000-000087290000}"/>
    <cellStyle name="SAPBEXexcGood1 11 2 8" xfId="6251" xr:uid="{00000000-0005-0000-0000-000088290000}"/>
    <cellStyle name="SAPBEXexcGood1 11 3" xfId="4646" xr:uid="{00000000-0005-0000-0000-000089290000}"/>
    <cellStyle name="SAPBEXexcGood1 11 3 2" xfId="9801" xr:uid="{00000000-0005-0000-0000-00008A290000}"/>
    <cellStyle name="SAPBEXexcGood1 11 3 2 2" xfId="25792" xr:uid="{00000000-0005-0000-0000-00008B290000}"/>
    <cellStyle name="SAPBEXexcGood1 11 3 3" xfId="12619" xr:uid="{00000000-0005-0000-0000-00008C290000}"/>
    <cellStyle name="SAPBEXexcGood1 11 3 3 2" xfId="28463" xr:uid="{00000000-0005-0000-0000-00008D290000}"/>
    <cellStyle name="SAPBEXexcGood1 11 3 4" xfId="7500" xr:uid="{00000000-0005-0000-0000-00008E290000}"/>
    <cellStyle name="SAPBEXexcGood1 11 3 4 2" xfId="23676" xr:uid="{00000000-0005-0000-0000-00008F290000}"/>
    <cellStyle name="SAPBEXexcGood1 11 3 5" xfId="17942" xr:uid="{00000000-0005-0000-0000-000090290000}"/>
    <cellStyle name="SAPBEXexcGood1 11 3 5 2" xfId="33058" xr:uid="{00000000-0005-0000-0000-000091290000}"/>
    <cellStyle name="SAPBEXexcGood1 11 3 6" xfId="20550" xr:uid="{00000000-0005-0000-0000-000092290000}"/>
    <cellStyle name="SAPBEXexcGood1 11 3 6 2" xfId="35487" xr:uid="{00000000-0005-0000-0000-000093290000}"/>
    <cellStyle name="SAPBEXexcGood1 11 3 7" xfId="21329" xr:uid="{00000000-0005-0000-0000-000094290000}"/>
    <cellStyle name="SAPBEXexcGood1 11 3 7 2" xfId="36255" xr:uid="{00000000-0005-0000-0000-000095290000}"/>
    <cellStyle name="SAPBEXexcGood1 11 4" xfId="7089" xr:uid="{00000000-0005-0000-0000-000096290000}"/>
    <cellStyle name="SAPBEXexcGood1 11 4 2" xfId="37850" xr:uid="{00000000-0005-0000-0000-000097290000}"/>
    <cellStyle name="SAPBEXexcGood1 11 5" xfId="6518" xr:uid="{00000000-0005-0000-0000-000098290000}"/>
    <cellStyle name="SAPBEXexcGood1 11 6" xfId="7023" xr:uid="{00000000-0005-0000-0000-000099290000}"/>
    <cellStyle name="SAPBEXexcGood1 11 7" xfId="5261" xr:uid="{00000000-0005-0000-0000-00009A290000}"/>
    <cellStyle name="SAPBEXexcGood1 11 8" xfId="6687" xr:uid="{00000000-0005-0000-0000-00009B290000}"/>
    <cellStyle name="SAPBEXexcGood1 11 9" xfId="7472" xr:uid="{00000000-0005-0000-0000-00009C290000}"/>
    <cellStyle name="SAPBEXexcGood1 12" xfId="2863" xr:uid="{00000000-0005-0000-0000-00009D290000}"/>
    <cellStyle name="SAPBEXexcGood1 12 2" xfId="4645" xr:uid="{00000000-0005-0000-0000-00009E290000}"/>
    <cellStyle name="SAPBEXexcGood1 12 2 2" xfId="9800" xr:uid="{00000000-0005-0000-0000-00009F290000}"/>
    <cellStyle name="SAPBEXexcGood1 12 2 2 2" xfId="25791" xr:uid="{00000000-0005-0000-0000-0000A0290000}"/>
    <cellStyle name="SAPBEXexcGood1 12 2 3" xfId="12618" xr:uid="{00000000-0005-0000-0000-0000A1290000}"/>
    <cellStyle name="SAPBEXexcGood1 12 2 3 2" xfId="28462" xr:uid="{00000000-0005-0000-0000-0000A2290000}"/>
    <cellStyle name="SAPBEXexcGood1 12 2 4" xfId="10350" xr:uid="{00000000-0005-0000-0000-0000A3290000}"/>
    <cellStyle name="SAPBEXexcGood1 12 2 4 2" xfId="26288" xr:uid="{00000000-0005-0000-0000-0000A4290000}"/>
    <cellStyle name="SAPBEXexcGood1 12 2 5" xfId="17941" xr:uid="{00000000-0005-0000-0000-0000A5290000}"/>
    <cellStyle name="SAPBEXexcGood1 12 2 5 2" xfId="33057" xr:uid="{00000000-0005-0000-0000-0000A6290000}"/>
    <cellStyle name="SAPBEXexcGood1 12 2 6" xfId="20549" xr:uid="{00000000-0005-0000-0000-0000A7290000}"/>
    <cellStyle name="SAPBEXexcGood1 12 2 6 2" xfId="35486" xr:uid="{00000000-0005-0000-0000-0000A8290000}"/>
    <cellStyle name="SAPBEXexcGood1 12 2 7" xfId="21863" xr:uid="{00000000-0005-0000-0000-0000A9290000}"/>
    <cellStyle name="SAPBEXexcGood1 12 2 7 2" xfId="36782" xr:uid="{00000000-0005-0000-0000-0000AA290000}"/>
    <cellStyle name="SAPBEXexcGood1 12 3" xfId="8035" xr:uid="{00000000-0005-0000-0000-0000AB290000}"/>
    <cellStyle name="SAPBEXexcGood1 12 3 2" xfId="24064" xr:uid="{00000000-0005-0000-0000-0000AC290000}"/>
    <cellStyle name="SAPBEXexcGood1 12 4" xfId="10862" xr:uid="{00000000-0005-0000-0000-0000AD290000}"/>
    <cellStyle name="SAPBEXexcGood1 12 4 2" xfId="26729" xr:uid="{00000000-0005-0000-0000-0000AE290000}"/>
    <cellStyle name="SAPBEXexcGood1 12 5" xfId="14638" xr:uid="{00000000-0005-0000-0000-0000AF290000}"/>
    <cellStyle name="SAPBEXexcGood1 12 5 2" xfId="30139" xr:uid="{00000000-0005-0000-0000-0000B0290000}"/>
    <cellStyle name="SAPBEXexcGood1 12 6" xfId="16214" xr:uid="{00000000-0005-0000-0000-0000B1290000}"/>
    <cellStyle name="SAPBEXexcGood1 12 6 2" xfId="31352" xr:uid="{00000000-0005-0000-0000-0000B2290000}"/>
    <cellStyle name="SAPBEXexcGood1 12 7" xfId="18825" xr:uid="{00000000-0005-0000-0000-0000B3290000}"/>
    <cellStyle name="SAPBEXexcGood1 12 7 2" xfId="33773" xr:uid="{00000000-0005-0000-0000-0000B4290000}"/>
    <cellStyle name="SAPBEXexcGood1 13" xfId="2864" xr:uid="{00000000-0005-0000-0000-0000B5290000}"/>
    <cellStyle name="SAPBEXexcGood1 13 2" xfId="4644" xr:uid="{00000000-0005-0000-0000-0000B6290000}"/>
    <cellStyle name="SAPBEXexcGood1 13 2 2" xfId="9799" xr:uid="{00000000-0005-0000-0000-0000B7290000}"/>
    <cellStyle name="SAPBEXexcGood1 13 2 2 2" xfId="25790" xr:uid="{00000000-0005-0000-0000-0000B8290000}"/>
    <cellStyle name="SAPBEXexcGood1 13 2 3" xfId="12617" xr:uid="{00000000-0005-0000-0000-0000B9290000}"/>
    <cellStyle name="SAPBEXexcGood1 13 2 3 2" xfId="28461" xr:uid="{00000000-0005-0000-0000-0000BA290000}"/>
    <cellStyle name="SAPBEXexcGood1 13 2 4" xfId="14275" xr:uid="{00000000-0005-0000-0000-0000BB290000}"/>
    <cellStyle name="SAPBEXexcGood1 13 2 4 2" xfId="29798" xr:uid="{00000000-0005-0000-0000-0000BC290000}"/>
    <cellStyle name="SAPBEXexcGood1 13 2 5" xfId="17940" xr:uid="{00000000-0005-0000-0000-0000BD290000}"/>
    <cellStyle name="SAPBEXexcGood1 13 2 5 2" xfId="33056" xr:uid="{00000000-0005-0000-0000-0000BE290000}"/>
    <cellStyle name="SAPBEXexcGood1 13 2 6" xfId="20548" xr:uid="{00000000-0005-0000-0000-0000BF290000}"/>
    <cellStyle name="SAPBEXexcGood1 13 2 6 2" xfId="35485" xr:uid="{00000000-0005-0000-0000-0000C0290000}"/>
    <cellStyle name="SAPBEXexcGood1 13 2 7" xfId="21862" xr:uid="{00000000-0005-0000-0000-0000C1290000}"/>
    <cellStyle name="SAPBEXexcGood1 13 2 7 2" xfId="36781" xr:uid="{00000000-0005-0000-0000-0000C2290000}"/>
    <cellStyle name="SAPBEXexcGood1 13 3" xfId="8036" xr:uid="{00000000-0005-0000-0000-0000C3290000}"/>
    <cellStyle name="SAPBEXexcGood1 13 3 2" xfId="24065" xr:uid="{00000000-0005-0000-0000-0000C4290000}"/>
    <cellStyle name="SAPBEXexcGood1 13 4" xfId="10863" xr:uid="{00000000-0005-0000-0000-0000C5290000}"/>
    <cellStyle name="SAPBEXexcGood1 13 4 2" xfId="26730" xr:uid="{00000000-0005-0000-0000-0000C6290000}"/>
    <cellStyle name="SAPBEXexcGood1 13 5" xfId="13151" xr:uid="{00000000-0005-0000-0000-0000C7290000}"/>
    <cellStyle name="SAPBEXexcGood1 13 5 2" xfId="28931" xr:uid="{00000000-0005-0000-0000-0000C8290000}"/>
    <cellStyle name="SAPBEXexcGood1 13 6" xfId="16215" xr:uid="{00000000-0005-0000-0000-0000C9290000}"/>
    <cellStyle name="SAPBEXexcGood1 13 6 2" xfId="31353" xr:uid="{00000000-0005-0000-0000-0000CA290000}"/>
    <cellStyle name="SAPBEXexcGood1 13 7" xfId="18826" xr:uid="{00000000-0005-0000-0000-0000CB290000}"/>
    <cellStyle name="SAPBEXexcGood1 13 7 2" xfId="33774" xr:uid="{00000000-0005-0000-0000-0000CC290000}"/>
    <cellStyle name="SAPBEXexcGood1 14" xfId="2865" xr:uid="{00000000-0005-0000-0000-0000CD290000}"/>
    <cellStyle name="SAPBEXexcGood1 14 2" xfId="4643" xr:uid="{00000000-0005-0000-0000-0000CE290000}"/>
    <cellStyle name="SAPBEXexcGood1 14 2 2" xfId="9798" xr:uid="{00000000-0005-0000-0000-0000CF290000}"/>
    <cellStyle name="SAPBEXexcGood1 14 2 2 2" xfId="25789" xr:uid="{00000000-0005-0000-0000-0000D0290000}"/>
    <cellStyle name="SAPBEXexcGood1 14 2 3" xfId="12616" xr:uid="{00000000-0005-0000-0000-0000D1290000}"/>
    <cellStyle name="SAPBEXexcGood1 14 2 3 2" xfId="28460" xr:uid="{00000000-0005-0000-0000-0000D2290000}"/>
    <cellStyle name="SAPBEXexcGood1 14 2 4" xfId="10351" xr:uid="{00000000-0005-0000-0000-0000D3290000}"/>
    <cellStyle name="SAPBEXexcGood1 14 2 4 2" xfId="26289" xr:uid="{00000000-0005-0000-0000-0000D4290000}"/>
    <cellStyle name="SAPBEXexcGood1 14 2 5" xfId="17939" xr:uid="{00000000-0005-0000-0000-0000D5290000}"/>
    <cellStyle name="SAPBEXexcGood1 14 2 5 2" xfId="33055" xr:uid="{00000000-0005-0000-0000-0000D6290000}"/>
    <cellStyle name="SAPBEXexcGood1 14 2 6" xfId="20547" xr:uid="{00000000-0005-0000-0000-0000D7290000}"/>
    <cellStyle name="SAPBEXexcGood1 14 2 6 2" xfId="35484" xr:uid="{00000000-0005-0000-0000-0000D8290000}"/>
    <cellStyle name="SAPBEXexcGood1 14 2 7" xfId="21328" xr:uid="{00000000-0005-0000-0000-0000D9290000}"/>
    <cellStyle name="SAPBEXexcGood1 14 2 7 2" xfId="36254" xr:uid="{00000000-0005-0000-0000-0000DA290000}"/>
    <cellStyle name="SAPBEXexcGood1 14 3" xfId="8037" xr:uid="{00000000-0005-0000-0000-0000DB290000}"/>
    <cellStyle name="SAPBEXexcGood1 14 3 2" xfId="24066" xr:uid="{00000000-0005-0000-0000-0000DC290000}"/>
    <cellStyle name="SAPBEXexcGood1 14 4" xfId="10864" xr:uid="{00000000-0005-0000-0000-0000DD290000}"/>
    <cellStyle name="SAPBEXexcGood1 14 4 2" xfId="26731" xr:uid="{00000000-0005-0000-0000-0000DE290000}"/>
    <cellStyle name="SAPBEXexcGood1 14 5" xfId="15343" xr:uid="{00000000-0005-0000-0000-0000DF290000}"/>
    <cellStyle name="SAPBEXexcGood1 14 5 2" xfId="30752" xr:uid="{00000000-0005-0000-0000-0000E0290000}"/>
    <cellStyle name="SAPBEXexcGood1 14 6" xfId="16216" xr:uid="{00000000-0005-0000-0000-0000E1290000}"/>
    <cellStyle name="SAPBEXexcGood1 14 6 2" xfId="31354" xr:uid="{00000000-0005-0000-0000-0000E2290000}"/>
    <cellStyle name="SAPBEXexcGood1 14 7" xfId="18827" xr:uid="{00000000-0005-0000-0000-0000E3290000}"/>
    <cellStyle name="SAPBEXexcGood1 14 7 2" xfId="33775" xr:uid="{00000000-0005-0000-0000-0000E4290000}"/>
    <cellStyle name="SAPBEXexcGood1 15" xfId="2866" xr:uid="{00000000-0005-0000-0000-0000E5290000}"/>
    <cellStyle name="SAPBEXexcGood1 15 2" xfId="4642" xr:uid="{00000000-0005-0000-0000-0000E6290000}"/>
    <cellStyle name="SAPBEXexcGood1 15 2 2" xfId="9797" xr:uid="{00000000-0005-0000-0000-0000E7290000}"/>
    <cellStyle name="SAPBEXexcGood1 15 2 2 2" xfId="25788" xr:uid="{00000000-0005-0000-0000-0000E8290000}"/>
    <cellStyle name="SAPBEXexcGood1 15 2 3" xfId="12615" xr:uid="{00000000-0005-0000-0000-0000E9290000}"/>
    <cellStyle name="SAPBEXexcGood1 15 2 3 2" xfId="28459" xr:uid="{00000000-0005-0000-0000-0000EA290000}"/>
    <cellStyle name="SAPBEXexcGood1 15 2 4" xfId="14809" xr:uid="{00000000-0005-0000-0000-0000EB290000}"/>
    <cellStyle name="SAPBEXexcGood1 15 2 4 2" xfId="30262" xr:uid="{00000000-0005-0000-0000-0000EC290000}"/>
    <cellStyle name="SAPBEXexcGood1 15 2 5" xfId="17938" xr:uid="{00000000-0005-0000-0000-0000ED290000}"/>
    <cellStyle name="SAPBEXexcGood1 15 2 5 2" xfId="33054" xr:uid="{00000000-0005-0000-0000-0000EE290000}"/>
    <cellStyle name="SAPBEXexcGood1 15 2 6" xfId="20546" xr:uid="{00000000-0005-0000-0000-0000EF290000}"/>
    <cellStyle name="SAPBEXexcGood1 15 2 6 2" xfId="35483" xr:uid="{00000000-0005-0000-0000-0000F0290000}"/>
    <cellStyle name="SAPBEXexcGood1 15 2 7" xfId="21327" xr:uid="{00000000-0005-0000-0000-0000F1290000}"/>
    <cellStyle name="SAPBEXexcGood1 15 2 7 2" xfId="36253" xr:uid="{00000000-0005-0000-0000-0000F2290000}"/>
    <cellStyle name="SAPBEXexcGood1 15 3" xfId="8038" xr:uid="{00000000-0005-0000-0000-0000F3290000}"/>
    <cellStyle name="SAPBEXexcGood1 15 3 2" xfId="24067" xr:uid="{00000000-0005-0000-0000-0000F4290000}"/>
    <cellStyle name="SAPBEXexcGood1 15 4" xfId="10865" xr:uid="{00000000-0005-0000-0000-0000F5290000}"/>
    <cellStyle name="SAPBEXexcGood1 15 4 2" xfId="26732" xr:uid="{00000000-0005-0000-0000-0000F6290000}"/>
    <cellStyle name="SAPBEXexcGood1 15 5" xfId="10251" xr:uid="{00000000-0005-0000-0000-0000F7290000}"/>
    <cellStyle name="SAPBEXexcGood1 15 5 2" xfId="26210" xr:uid="{00000000-0005-0000-0000-0000F8290000}"/>
    <cellStyle name="SAPBEXexcGood1 15 6" xfId="16217" xr:uid="{00000000-0005-0000-0000-0000F9290000}"/>
    <cellStyle name="SAPBEXexcGood1 15 6 2" xfId="31355" xr:uid="{00000000-0005-0000-0000-0000FA290000}"/>
    <cellStyle name="SAPBEXexcGood1 15 7" xfId="18828" xr:uid="{00000000-0005-0000-0000-0000FB290000}"/>
    <cellStyle name="SAPBEXexcGood1 15 7 2" xfId="33776" xr:uid="{00000000-0005-0000-0000-0000FC290000}"/>
    <cellStyle name="SAPBEXexcGood1 16" xfId="2867" xr:uid="{00000000-0005-0000-0000-0000FD290000}"/>
    <cellStyle name="SAPBEXexcGood1 16 2" xfId="4641" xr:uid="{00000000-0005-0000-0000-0000FE290000}"/>
    <cellStyle name="SAPBEXexcGood1 16 2 2" xfId="9796" xr:uid="{00000000-0005-0000-0000-0000FF290000}"/>
    <cellStyle name="SAPBEXexcGood1 16 2 2 2" xfId="25787" xr:uid="{00000000-0005-0000-0000-0000002A0000}"/>
    <cellStyle name="SAPBEXexcGood1 16 2 3" xfId="12614" xr:uid="{00000000-0005-0000-0000-0000012A0000}"/>
    <cellStyle name="SAPBEXexcGood1 16 2 3 2" xfId="28458" xr:uid="{00000000-0005-0000-0000-0000022A0000}"/>
    <cellStyle name="SAPBEXexcGood1 16 2 4" xfId="10352" xr:uid="{00000000-0005-0000-0000-0000032A0000}"/>
    <cellStyle name="SAPBEXexcGood1 16 2 4 2" xfId="26290" xr:uid="{00000000-0005-0000-0000-0000042A0000}"/>
    <cellStyle name="SAPBEXexcGood1 16 2 5" xfId="17937" xr:uid="{00000000-0005-0000-0000-0000052A0000}"/>
    <cellStyle name="SAPBEXexcGood1 16 2 5 2" xfId="33053" xr:uid="{00000000-0005-0000-0000-0000062A0000}"/>
    <cellStyle name="SAPBEXexcGood1 16 2 6" xfId="20545" xr:uid="{00000000-0005-0000-0000-0000072A0000}"/>
    <cellStyle name="SAPBEXexcGood1 16 2 6 2" xfId="35482" xr:uid="{00000000-0005-0000-0000-0000082A0000}"/>
    <cellStyle name="SAPBEXexcGood1 16 2 7" xfId="21865" xr:uid="{00000000-0005-0000-0000-0000092A0000}"/>
    <cellStyle name="SAPBEXexcGood1 16 2 7 2" xfId="36784" xr:uid="{00000000-0005-0000-0000-00000A2A0000}"/>
    <cellStyle name="SAPBEXexcGood1 16 3" xfId="8039" xr:uid="{00000000-0005-0000-0000-00000B2A0000}"/>
    <cellStyle name="SAPBEXexcGood1 16 3 2" xfId="24068" xr:uid="{00000000-0005-0000-0000-00000C2A0000}"/>
    <cellStyle name="SAPBEXexcGood1 16 4" xfId="10866" xr:uid="{00000000-0005-0000-0000-00000D2A0000}"/>
    <cellStyle name="SAPBEXexcGood1 16 4 2" xfId="26733" xr:uid="{00000000-0005-0000-0000-00000E2A0000}"/>
    <cellStyle name="SAPBEXexcGood1 16 5" xfId="13152" xr:uid="{00000000-0005-0000-0000-00000F2A0000}"/>
    <cellStyle name="SAPBEXexcGood1 16 5 2" xfId="28932" xr:uid="{00000000-0005-0000-0000-0000102A0000}"/>
    <cellStyle name="SAPBEXexcGood1 16 6" xfId="16218" xr:uid="{00000000-0005-0000-0000-0000112A0000}"/>
    <cellStyle name="SAPBEXexcGood1 16 6 2" xfId="31356" xr:uid="{00000000-0005-0000-0000-0000122A0000}"/>
    <cellStyle name="SAPBEXexcGood1 16 7" xfId="18829" xr:uid="{00000000-0005-0000-0000-0000132A0000}"/>
    <cellStyle name="SAPBEXexcGood1 16 7 2" xfId="33777" xr:uid="{00000000-0005-0000-0000-0000142A0000}"/>
    <cellStyle name="SAPBEXexcGood1 17" xfId="2868" xr:uid="{00000000-0005-0000-0000-0000152A0000}"/>
    <cellStyle name="SAPBEXexcGood1 17 2" xfId="4640" xr:uid="{00000000-0005-0000-0000-0000162A0000}"/>
    <cellStyle name="SAPBEXexcGood1 17 2 2" xfId="9795" xr:uid="{00000000-0005-0000-0000-0000172A0000}"/>
    <cellStyle name="SAPBEXexcGood1 17 2 2 2" xfId="25786" xr:uid="{00000000-0005-0000-0000-0000182A0000}"/>
    <cellStyle name="SAPBEXexcGood1 17 2 3" xfId="12613" xr:uid="{00000000-0005-0000-0000-0000192A0000}"/>
    <cellStyle name="SAPBEXexcGood1 17 2 3 2" xfId="28457" xr:uid="{00000000-0005-0000-0000-00001A2A0000}"/>
    <cellStyle name="SAPBEXexcGood1 17 2 4" xfId="14810" xr:uid="{00000000-0005-0000-0000-00001B2A0000}"/>
    <cellStyle name="SAPBEXexcGood1 17 2 4 2" xfId="30263" xr:uid="{00000000-0005-0000-0000-00001C2A0000}"/>
    <cellStyle name="SAPBEXexcGood1 17 2 5" xfId="17936" xr:uid="{00000000-0005-0000-0000-00001D2A0000}"/>
    <cellStyle name="SAPBEXexcGood1 17 2 5 2" xfId="33052" xr:uid="{00000000-0005-0000-0000-00001E2A0000}"/>
    <cellStyle name="SAPBEXexcGood1 17 2 6" xfId="20544" xr:uid="{00000000-0005-0000-0000-00001F2A0000}"/>
    <cellStyle name="SAPBEXexcGood1 17 2 6 2" xfId="35481" xr:uid="{00000000-0005-0000-0000-0000202A0000}"/>
    <cellStyle name="SAPBEXexcGood1 17 2 7" xfId="21864" xr:uid="{00000000-0005-0000-0000-0000212A0000}"/>
    <cellStyle name="SAPBEXexcGood1 17 2 7 2" xfId="36783" xr:uid="{00000000-0005-0000-0000-0000222A0000}"/>
    <cellStyle name="SAPBEXexcGood1 17 3" xfId="8040" xr:uid="{00000000-0005-0000-0000-0000232A0000}"/>
    <cellStyle name="SAPBEXexcGood1 17 3 2" xfId="24069" xr:uid="{00000000-0005-0000-0000-0000242A0000}"/>
    <cellStyle name="SAPBEXexcGood1 17 4" xfId="10867" xr:uid="{00000000-0005-0000-0000-0000252A0000}"/>
    <cellStyle name="SAPBEXexcGood1 17 4 2" xfId="26734" xr:uid="{00000000-0005-0000-0000-0000262A0000}"/>
    <cellStyle name="SAPBEXexcGood1 17 5" xfId="13536" xr:uid="{00000000-0005-0000-0000-0000272A0000}"/>
    <cellStyle name="SAPBEXexcGood1 17 5 2" xfId="29161" xr:uid="{00000000-0005-0000-0000-0000282A0000}"/>
    <cellStyle name="SAPBEXexcGood1 17 6" xfId="16219" xr:uid="{00000000-0005-0000-0000-0000292A0000}"/>
    <cellStyle name="SAPBEXexcGood1 17 6 2" xfId="31357" xr:uid="{00000000-0005-0000-0000-00002A2A0000}"/>
    <cellStyle name="SAPBEXexcGood1 17 7" xfId="18830" xr:uid="{00000000-0005-0000-0000-00002B2A0000}"/>
    <cellStyle name="SAPBEXexcGood1 17 7 2" xfId="33778" xr:uid="{00000000-0005-0000-0000-00002C2A0000}"/>
    <cellStyle name="SAPBEXexcGood1 18" xfId="4904" xr:uid="{00000000-0005-0000-0000-00002D2A0000}"/>
    <cellStyle name="SAPBEXexcGood1 18 2" xfId="10059" xr:uid="{00000000-0005-0000-0000-00002E2A0000}"/>
    <cellStyle name="SAPBEXexcGood1 18 2 2" xfId="26041" xr:uid="{00000000-0005-0000-0000-00002F2A0000}"/>
    <cellStyle name="SAPBEXexcGood1 18 3" xfId="12877" xr:uid="{00000000-0005-0000-0000-0000302A0000}"/>
    <cellStyle name="SAPBEXexcGood1 18 3 2" xfId="28718" xr:uid="{00000000-0005-0000-0000-0000312A0000}"/>
    <cellStyle name="SAPBEXexcGood1 18 4" xfId="10163" xr:uid="{00000000-0005-0000-0000-0000322A0000}"/>
    <cellStyle name="SAPBEXexcGood1 18 4 2" xfId="26130" xr:uid="{00000000-0005-0000-0000-0000332A0000}"/>
    <cellStyle name="SAPBEXexcGood1 18 5" xfId="18198" xr:uid="{00000000-0005-0000-0000-0000342A0000}"/>
    <cellStyle name="SAPBEXexcGood1 18 5 2" xfId="33304" xr:uid="{00000000-0005-0000-0000-0000352A0000}"/>
    <cellStyle name="SAPBEXexcGood1 18 6" xfId="20805" xr:uid="{00000000-0005-0000-0000-0000362A0000}"/>
    <cellStyle name="SAPBEXexcGood1 18 6 2" xfId="35738" xr:uid="{00000000-0005-0000-0000-0000372A0000}"/>
    <cellStyle name="SAPBEXexcGood1 18 7" xfId="20953" xr:uid="{00000000-0005-0000-0000-0000382A0000}"/>
    <cellStyle name="SAPBEXexcGood1 18 7 2" xfId="35879" xr:uid="{00000000-0005-0000-0000-0000392A0000}"/>
    <cellStyle name="SAPBEXexcGood1 19" xfId="6006" xr:uid="{00000000-0005-0000-0000-00003A2A0000}"/>
    <cellStyle name="SAPBEXexcGood1 19 2" xfId="22972" xr:uid="{00000000-0005-0000-0000-00003B2A0000}"/>
    <cellStyle name="SAPBEXexcGood1 2" xfId="697" xr:uid="{00000000-0005-0000-0000-00003C2A0000}"/>
    <cellStyle name="SAPBEXexcGood1 2 10" xfId="10071" xr:uid="{00000000-0005-0000-0000-00003D2A0000}"/>
    <cellStyle name="SAPBEXexcGood1 2 11" xfId="15892" xr:uid="{00000000-0005-0000-0000-00003E2A0000}"/>
    <cellStyle name="SAPBEXexcGood1 2 12" xfId="20852" xr:uid="{00000000-0005-0000-0000-00003F2A0000}"/>
    <cellStyle name="SAPBEXexcGood1 2 13" xfId="22376" xr:uid="{00000000-0005-0000-0000-0000402A0000}"/>
    <cellStyle name="SAPBEXexcGood1 2 14" xfId="37972" xr:uid="{00000000-0005-0000-0000-0000412A0000}"/>
    <cellStyle name="SAPBEXexcGood1 2 2" xfId="698" xr:uid="{00000000-0005-0000-0000-0000422A0000}"/>
    <cellStyle name="SAPBEXexcGood1 2 2 10" xfId="5013" xr:uid="{00000000-0005-0000-0000-0000432A0000}"/>
    <cellStyle name="SAPBEXexcGood1 2 2 11" xfId="37973" xr:uid="{00000000-0005-0000-0000-0000442A0000}"/>
    <cellStyle name="SAPBEXexcGood1 2 2 2" xfId="2870" xr:uid="{00000000-0005-0000-0000-0000452A0000}"/>
    <cellStyle name="SAPBEXexcGood1 2 2 2 2" xfId="8042" xr:uid="{00000000-0005-0000-0000-0000462A0000}"/>
    <cellStyle name="SAPBEXexcGood1 2 2 2 2 2" xfId="24071" xr:uid="{00000000-0005-0000-0000-0000472A0000}"/>
    <cellStyle name="SAPBEXexcGood1 2 2 2 3" xfId="10869" xr:uid="{00000000-0005-0000-0000-0000482A0000}"/>
    <cellStyle name="SAPBEXexcGood1 2 2 2 3 2" xfId="26736" xr:uid="{00000000-0005-0000-0000-0000492A0000}"/>
    <cellStyle name="SAPBEXexcGood1 2 2 2 4" xfId="14284" xr:uid="{00000000-0005-0000-0000-00004A2A0000}"/>
    <cellStyle name="SAPBEXexcGood1 2 2 2 4 2" xfId="29807" xr:uid="{00000000-0005-0000-0000-00004B2A0000}"/>
    <cellStyle name="SAPBEXexcGood1 2 2 2 5" xfId="16221" xr:uid="{00000000-0005-0000-0000-00004C2A0000}"/>
    <cellStyle name="SAPBEXexcGood1 2 2 2 5 2" xfId="31359" xr:uid="{00000000-0005-0000-0000-00004D2A0000}"/>
    <cellStyle name="SAPBEXexcGood1 2 2 2 6" xfId="18832" xr:uid="{00000000-0005-0000-0000-00004E2A0000}"/>
    <cellStyle name="SAPBEXexcGood1 2 2 2 6 2" xfId="33780" xr:uid="{00000000-0005-0000-0000-00004F2A0000}"/>
    <cellStyle name="SAPBEXexcGood1 2 2 2 7" xfId="21096" xr:uid="{00000000-0005-0000-0000-0000502A0000}"/>
    <cellStyle name="SAPBEXexcGood1 2 2 2 7 2" xfId="36022" xr:uid="{00000000-0005-0000-0000-0000512A0000}"/>
    <cellStyle name="SAPBEXexcGood1 2 2 2 8" xfId="6253" xr:uid="{00000000-0005-0000-0000-0000522A0000}"/>
    <cellStyle name="SAPBEXexcGood1 2 2 3" xfId="4638" xr:uid="{00000000-0005-0000-0000-0000532A0000}"/>
    <cellStyle name="SAPBEXexcGood1 2 2 3 2" xfId="9793" xr:uid="{00000000-0005-0000-0000-0000542A0000}"/>
    <cellStyle name="SAPBEXexcGood1 2 2 3 2 2" xfId="25784" xr:uid="{00000000-0005-0000-0000-0000552A0000}"/>
    <cellStyle name="SAPBEXexcGood1 2 2 3 3" xfId="12611" xr:uid="{00000000-0005-0000-0000-0000562A0000}"/>
    <cellStyle name="SAPBEXexcGood1 2 2 3 3 2" xfId="28455" xr:uid="{00000000-0005-0000-0000-0000572A0000}"/>
    <cellStyle name="SAPBEXexcGood1 2 2 3 4" xfId="7463" xr:uid="{00000000-0005-0000-0000-0000582A0000}"/>
    <cellStyle name="SAPBEXexcGood1 2 2 3 4 2" xfId="23649" xr:uid="{00000000-0005-0000-0000-0000592A0000}"/>
    <cellStyle name="SAPBEXexcGood1 2 2 3 5" xfId="17934" xr:uid="{00000000-0005-0000-0000-00005A2A0000}"/>
    <cellStyle name="SAPBEXexcGood1 2 2 3 5 2" xfId="33050" xr:uid="{00000000-0005-0000-0000-00005B2A0000}"/>
    <cellStyle name="SAPBEXexcGood1 2 2 3 6" xfId="20542" xr:uid="{00000000-0005-0000-0000-00005C2A0000}"/>
    <cellStyle name="SAPBEXexcGood1 2 2 3 6 2" xfId="35479" xr:uid="{00000000-0005-0000-0000-00005D2A0000}"/>
    <cellStyle name="SAPBEXexcGood1 2 2 3 7" xfId="20924" xr:uid="{00000000-0005-0000-0000-00005E2A0000}"/>
    <cellStyle name="SAPBEXexcGood1 2 2 3 7 2" xfId="35850" xr:uid="{00000000-0005-0000-0000-00005F2A0000}"/>
    <cellStyle name="SAPBEXexcGood1 2 2 4" xfId="5558" xr:uid="{00000000-0005-0000-0000-0000602A0000}"/>
    <cellStyle name="SAPBEXexcGood1 2 2 4 2" xfId="22726" xr:uid="{00000000-0005-0000-0000-0000612A0000}"/>
    <cellStyle name="SAPBEXexcGood1 2 2 5" xfId="7669" xr:uid="{00000000-0005-0000-0000-0000622A0000}"/>
    <cellStyle name="SAPBEXexcGood1 2 2 5 2" xfId="23788" xr:uid="{00000000-0005-0000-0000-0000632A0000}"/>
    <cellStyle name="SAPBEXexcGood1 2 2 6" xfId="13243" xr:uid="{00000000-0005-0000-0000-0000642A0000}"/>
    <cellStyle name="SAPBEXexcGood1 2 2 6 2" xfId="29001" xr:uid="{00000000-0005-0000-0000-0000652A0000}"/>
    <cellStyle name="SAPBEXexcGood1 2 2 7" xfId="15547" xr:uid="{00000000-0005-0000-0000-0000662A0000}"/>
    <cellStyle name="SAPBEXexcGood1 2 2 7 2" xfId="30900" xr:uid="{00000000-0005-0000-0000-0000672A0000}"/>
    <cellStyle name="SAPBEXexcGood1 2 2 8" xfId="14252" xr:uid="{00000000-0005-0000-0000-0000682A0000}"/>
    <cellStyle name="SAPBEXexcGood1 2 2 8 2" xfId="29776" xr:uid="{00000000-0005-0000-0000-0000692A0000}"/>
    <cellStyle name="SAPBEXexcGood1 2 2 9" xfId="20784" xr:uid="{00000000-0005-0000-0000-00006A2A0000}"/>
    <cellStyle name="SAPBEXexcGood1 2 2 9 2" xfId="35718" xr:uid="{00000000-0005-0000-0000-00006B2A0000}"/>
    <cellStyle name="SAPBEXexcGood1 2 3" xfId="1814" xr:uid="{00000000-0005-0000-0000-00006C2A0000}"/>
    <cellStyle name="SAPBEXexcGood1 2 3 2" xfId="7090" xr:uid="{00000000-0005-0000-0000-00006D2A0000}"/>
    <cellStyle name="SAPBEXexcGood1 2 3 2 2" xfId="37851" xr:uid="{00000000-0005-0000-0000-00006E2A0000}"/>
    <cellStyle name="SAPBEXexcGood1 2 3 3" xfId="6517" xr:uid="{00000000-0005-0000-0000-00006F2A0000}"/>
    <cellStyle name="SAPBEXexcGood1 2 3 4" xfId="7024" xr:uid="{00000000-0005-0000-0000-0000702A0000}"/>
    <cellStyle name="SAPBEXexcGood1 2 3 5" xfId="6581" xr:uid="{00000000-0005-0000-0000-0000712A0000}"/>
    <cellStyle name="SAPBEXexcGood1 2 3 6" xfId="13211" xr:uid="{00000000-0005-0000-0000-0000722A0000}"/>
    <cellStyle name="SAPBEXexcGood1 2 3 7" xfId="5760" xr:uid="{00000000-0005-0000-0000-0000732A0000}"/>
    <cellStyle name="SAPBEXexcGood1 2 3 8" xfId="23032" xr:uid="{00000000-0005-0000-0000-0000742A0000}"/>
    <cellStyle name="SAPBEXexcGood1 2 4" xfId="1815" xr:uid="{00000000-0005-0000-0000-0000752A0000}"/>
    <cellStyle name="SAPBEXexcGood1 2 4 2" xfId="7091" xr:uid="{00000000-0005-0000-0000-0000762A0000}"/>
    <cellStyle name="SAPBEXexcGood1 2 4 2 2" xfId="37852" xr:uid="{00000000-0005-0000-0000-0000772A0000}"/>
    <cellStyle name="SAPBEXexcGood1 2 4 3" xfId="5252" xr:uid="{00000000-0005-0000-0000-0000782A0000}"/>
    <cellStyle name="SAPBEXexcGood1 2 4 4" xfId="13437" xr:uid="{00000000-0005-0000-0000-0000792A0000}"/>
    <cellStyle name="SAPBEXexcGood1 2 4 5" xfId="5262" xr:uid="{00000000-0005-0000-0000-00007A2A0000}"/>
    <cellStyle name="SAPBEXexcGood1 2 4 6" xfId="15386" xr:uid="{00000000-0005-0000-0000-00007B2A0000}"/>
    <cellStyle name="SAPBEXexcGood1 2 4 7" xfId="6684" xr:uid="{00000000-0005-0000-0000-00007C2A0000}"/>
    <cellStyle name="SAPBEXexcGood1 2 4 8" xfId="23033" xr:uid="{00000000-0005-0000-0000-00007D2A0000}"/>
    <cellStyle name="SAPBEXexcGood1 2 5" xfId="2869" xr:uid="{00000000-0005-0000-0000-00007E2A0000}"/>
    <cellStyle name="SAPBEXexcGood1 2 5 2" xfId="8041" xr:uid="{00000000-0005-0000-0000-00007F2A0000}"/>
    <cellStyle name="SAPBEXexcGood1 2 5 2 2" xfId="24070" xr:uid="{00000000-0005-0000-0000-0000802A0000}"/>
    <cellStyle name="SAPBEXexcGood1 2 5 3" xfId="10868" xr:uid="{00000000-0005-0000-0000-0000812A0000}"/>
    <cellStyle name="SAPBEXexcGood1 2 5 3 2" xfId="26735" xr:uid="{00000000-0005-0000-0000-0000822A0000}"/>
    <cellStyle name="SAPBEXexcGood1 2 5 4" xfId="14637" xr:uid="{00000000-0005-0000-0000-0000832A0000}"/>
    <cellStyle name="SAPBEXexcGood1 2 5 4 2" xfId="30138" xr:uid="{00000000-0005-0000-0000-0000842A0000}"/>
    <cellStyle name="SAPBEXexcGood1 2 5 5" xfId="16220" xr:uid="{00000000-0005-0000-0000-0000852A0000}"/>
    <cellStyle name="SAPBEXexcGood1 2 5 5 2" xfId="31358" xr:uid="{00000000-0005-0000-0000-0000862A0000}"/>
    <cellStyle name="SAPBEXexcGood1 2 5 6" xfId="18831" xr:uid="{00000000-0005-0000-0000-0000872A0000}"/>
    <cellStyle name="SAPBEXexcGood1 2 5 6 2" xfId="33779" xr:uid="{00000000-0005-0000-0000-0000882A0000}"/>
    <cellStyle name="SAPBEXexcGood1 2 5 7" xfId="21095" xr:uid="{00000000-0005-0000-0000-0000892A0000}"/>
    <cellStyle name="SAPBEXexcGood1 2 5 7 2" xfId="36021" xr:uid="{00000000-0005-0000-0000-00008A2A0000}"/>
    <cellStyle name="SAPBEXexcGood1 2 5 8" xfId="6252" xr:uid="{00000000-0005-0000-0000-00008B2A0000}"/>
    <cellStyle name="SAPBEXexcGood1 2 6" xfId="4639" xr:uid="{00000000-0005-0000-0000-00008C2A0000}"/>
    <cellStyle name="SAPBEXexcGood1 2 6 2" xfId="9794" xr:uid="{00000000-0005-0000-0000-00008D2A0000}"/>
    <cellStyle name="SAPBEXexcGood1 2 6 2 2" xfId="25785" xr:uid="{00000000-0005-0000-0000-00008E2A0000}"/>
    <cellStyle name="SAPBEXexcGood1 2 6 3" xfId="12612" xr:uid="{00000000-0005-0000-0000-00008F2A0000}"/>
    <cellStyle name="SAPBEXexcGood1 2 6 3 2" xfId="28456" xr:uid="{00000000-0005-0000-0000-0000902A0000}"/>
    <cellStyle name="SAPBEXexcGood1 2 6 4" xfId="14077" xr:uid="{00000000-0005-0000-0000-0000912A0000}"/>
    <cellStyle name="SAPBEXexcGood1 2 6 4 2" xfId="29658" xr:uid="{00000000-0005-0000-0000-0000922A0000}"/>
    <cellStyle name="SAPBEXexcGood1 2 6 5" xfId="17935" xr:uid="{00000000-0005-0000-0000-0000932A0000}"/>
    <cellStyle name="SAPBEXexcGood1 2 6 5 2" xfId="33051" xr:uid="{00000000-0005-0000-0000-0000942A0000}"/>
    <cellStyle name="SAPBEXexcGood1 2 6 6" xfId="20543" xr:uid="{00000000-0005-0000-0000-0000952A0000}"/>
    <cellStyle name="SAPBEXexcGood1 2 6 6 2" xfId="35480" xr:uid="{00000000-0005-0000-0000-0000962A0000}"/>
    <cellStyle name="SAPBEXexcGood1 2 6 7" xfId="21326" xr:uid="{00000000-0005-0000-0000-0000972A0000}"/>
    <cellStyle name="SAPBEXexcGood1 2 6 7 2" xfId="36252" xr:uid="{00000000-0005-0000-0000-0000982A0000}"/>
    <cellStyle name="SAPBEXexcGood1 2 7" xfId="5559" xr:uid="{00000000-0005-0000-0000-0000992A0000}"/>
    <cellStyle name="SAPBEXexcGood1 2 7 2" xfId="37767" xr:uid="{00000000-0005-0000-0000-00009A2A0000}"/>
    <cellStyle name="SAPBEXexcGood1 2 8" xfId="7670" xr:uid="{00000000-0005-0000-0000-00009B2A0000}"/>
    <cellStyle name="SAPBEXexcGood1 2 9" xfId="10591" xr:uid="{00000000-0005-0000-0000-00009C2A0000}"/>
    <cellStyle name="SAPBEXexcGood1 2_CC - Div XRef" xfId="1816" xr:uid="{00000000-0005-0000-0000-00009D2A0000}"/>
    <cellStyle name="SAPBEXexcGood1 20" xfId="7167" xr:uid="{00000000-0005-0000-0000-00009E2A0000}"/>
    <cellStyle name="SAPBEXexcGood1 20 2" xfId="23449" xr:uid="{00000000-0005-0000-0000-00009F2A0000}"/>
    <cellStyle name="SAPBEXexcGood1 21" xfId="14778" xr:uid="{00000000-0005-0000-0000-0000A02A0000}"/>
    <cellStyle name="SAPBEXexcGood1 21 2" xfId="30231" xr:uid="{00000000-0005-0000-0000-0000A12A0000}"/>
    <cellStyle name="SAPBEXexcGood1 22" xfId="15428" xr:uid="{00000000-0005-0000-0000-0000A22A0000}"/>
    <cellStyle name="SAPBEXexcGood1 22 2" xfId="30808" xr:uid="{00000000-0005-0000-0000-0000A32A0000}"/>
    <cellStyle name="SAPBEXexcGood1 23" xfId="6550" xr:uid="{00000000-0005-0000-0000-0000A42A0000}"/>
    <cellStyle name="SAPBEXexcGood1 23 2" xfId="23111" xr:uid="{00000000-0005-0000-0000-0000A52A0000}"/>
    <cellStyle name="SAPBEXexcGood1 3" xfId="699" xr:uid="{00000000-0005-0000-0000-0000A62A0000}"/>
    <cellStyle name="SAPBEXexcGood1 3 2" xfId="700" xr:uid="{00000000-0005-0000-0000-0000A72A0000}"/>
    <cellStyle name="SAPBEXexcGood1 3 2 2" xfId="4636" xr:uid="{00000000-0005-0000-0000-0000A82A0000}"/>
    <cellStyle name="SAPBEXexcGood1 3 2 2 2" xfId="9791" xr:uid="{00000000-0005-0000-0000-0000A92A0000}"/>
    <cellStyle name="SAPBEXexcGood1 3 2 2 2 2" xfId="25782" xr:uid="{00000000-0005-0000-0000-0000AA2A0000}"/>
    <cellStyle name="SAPBEXexcGood1 3 2 2 3" xfId="12609" xr:uid="{00000000-0005-0000-0000-0000AB2A0000}"/>
    <cellStyle name="SAPBEXexcGood1 3 2 2 3 2" xfId="28453" xr:uid="{00000000-0005-0000-0000-0000AC2A0000}"/>
    <cellStyle name="SAPBEXexcGood1 3 2 2 4" xfId="14255" xr:uid="{00000000-0005-0000-0000-0000AD2A0000}"/>
    <cellStyle name="SAPBEXexcGood1 3 2 2 4 2" xfId="29779" xr:uid="{00000000-0005-0000-0000-0000AE2A0000}"/>
    <cellStyle name="SAPBEXexcGood1 3 2 2 5" xfId="17932" xr:uid="{00000000-0005-0000-0000-0000AF2A0000}"/>
    <cellStyle name="SAPBEXexcGood1 3 2 2 5 2" xfId="33048" xr:uid="{00000000-0005-0000-0000-0000B02A0000}"/>
    <cellStyle name="SAPBEXexcGood1 3 2 2 6" xfId="20540" xr:uid="{00000000-0005-0000-0000-0000B12A0000}"/>
    <cellStyle name="SAPBEXexcGood1 3 2 2 6 2" xfId="35477" xr:uid="{00000000-0005-0000-0000-0000B22A0000}"/>
    <cellStyle name="SAPBEXexcGood1 3 2 2 7" xfId="21866" xr:uid="{00000000-0005-0000-0000-0000B32A0000}"/>
    <cellStyle name="SAPBEXexcGood1 3 2 2 7 2" xfId="36785" xr:uid="{00000000-0005-0000-0000-0000B42A0000}"/>
    <cellStyle name="SAPBEXexcGood1 3 2 3" xfId="5556" xr:uid="{00000000-0005-0000-0000-0000B52A0000}"/>
    <cellStyle name="SAPBEXexcGood1 3 2 3 2" xfId="22724" xr:uid="{00000000-0005-0000-0000-0000B62A0000}"/>
    <cellStyle name="SAPBEXexcGood1 3 2 4" xfId="7667" xr:uid="{00000000-0005-0000-0000-0000B72A0000}"/>
    <cellStyle name="SAPBEXexcGood1 3 2 4 2" xfId="23786" xr:uid="{00000000-0005-0000-0000-0000B82A0000}"/>
    <cellStyle name="SAPBEXexcGood1 3 2 5" xfId="10599" xr:uid="{00000000-0005-0000-0000-0000B92A0000}"/>
    <cellStyle name="SAPBEXexcGood1 3 2 5 2" xfId="26497" xr:uid="{00000000-0005-0000-0000-0000BA2A0000}"/>
    <cellStyle name="SAPBEXexcGood1 3 2 6" xfId="6980" xr:uid="{00000000-0005-0000-0000-0000BB2A0000}"/>
    <cellStyle name="SAPBEXexcGood1 3 2 6 2" xfId="23367" xr:uid="{00000000-0005-0000-0000-0000BC2A0000}"/>
    <cellStyle name="SAPBEXexcGood1 3 2 7" xfId="13478" xr:uid="{00000000-0005-0000-0000-0000BD2A0000}"/>
    <cellStyle name="SAPBEXexcGood1 3 2 7 2" xfId="29121" xr:uid="{00000000-0005-0000-0000-0000BE2A0000}"/>
    <cellStyle name="SAPBEXexcGood1 3 3" xfId="4637" xr:uid="{00000000-0005-0000-0000-0000BF2A0000}"/>
    <cellStyle name="SAPBEXexcGood1 3 3 2" xfId="9792" xr:uid="{00000000-0005-0000-0000-0000C02A0000}"/>
    <cellStyle name="SAPBEXexcGood1 3 3 2 2" xfId="25783" xr:uid="{00000000-0005-0000-0000-0000C12A0000}"/>
    <cellStyle name="SAPBEXexcGood1 3 3 3" xfId="12610" xr:uid="{00000000-0005-0000-0000-0000C22A0000}"/>
    <cellStyle name="SAPBEXexcGood1 3 3 3 2" xfId="28454" xr:uid="{00000000-0005-0000-0000-0000C32A0000}"/>
    <cellStyle name="SAPBEXexcGood1 3 3 4" xfId="10297" xr:uid="{00000000-0005-0000-0000-0000C42A0000}"/>
    <cellStyle name="SAPBEXexcGood1 3 3 4 2" xfId="26239" xr:uid="{00000000-0005-0000-0000-0000C52A0000}"/>
    <cellStyle name="SAPBEXexcGood1 3 3 5" xfId="17933" xr:uid="{00000000-0005-0000-0000-0000C62A0000}"/>
    <cellStyle name="SAPBEXexcGood1 3 3 5 2" xfId="33049" xr:uid="{00000000-0005-0000-0000-0000C72A0000}"/>
    <cellStyle name="SAPBEXexcGood1 3 3 6" xfId="20541" xr:uid="{00000000-0005-0000-0000-0000C82A0000}"/>
    <cellStyle name="SAPBEXexcGood1 3 3 6 2" xfId="35478" xr:uid="{00000000-0005-0000-0000-0000C92A0000}"/>
    <cellStyle name="SAPBEXexcGood1 3 3 7" xfId="21325" xr:uid="{00000000-0005-0000-0000-0000CA2A0000}"/>
    <cellStyle name="SAPBEXexcGood1 3 3 7 2" xfId="36251" xr:uid="{00000000-0005-0000-0000-0000CB2A0000}"/>
    <cellStyle name="SAPBEXexcGood1 3 4" xfId="5557" xr:uid="{00000000-0005-0000-0000-0000CC2A0000}"/>
    <cellStyle name="SAPBEXexcGood1 3 4 2" xfId="22725" xr:uid="{00000000-0005-0000-0000-0000CD2A0000}"/>
    <cellStyle name="SAPBEXexcGood1 3 5" xfId="7668" xr:uid="{00000000-0005-0000-0000-0000CE2A0000}"/>
    <cellStyle name="SAPBEXexcGood1 3 5 2" xfId="23787" xr:uid="{00000000-0005-0000-0000-0000CF2A0000}"/>
    <cellStyle name="SAPBEXexcGood1 3 6" xfId="5874" xr:uid="{00000000-0005-0000-0000-0000D02A0000}"/>
    <cellStyle name="SAPBEXexcGood1 3 6 2" xfId="22871" xr:uid="{00000000-0005-0000-0000-0000D12A0000}"/>
    <cellStyle name="SAPBEXexcGood1 3 7" xfId="6704" xr:uid="{00000000-0005-0000-0000-0000D22A0000}"/>
    <cellStyle name="SAPBEXexcGood1 3 7 2" xfId="23196" xr:uid="{00000000-0005-0000-0000-0000D32A0000}"/>
    <cellStyle name="SAPBEXexcGood1 3 8" xfId="15890" xr:uid="{00000000-0005-0000-0000-0000D42A0000}"/>
    <cellStyle name="SAPBEXexcGood1 3 8 2" xfId="31101" xr:uid="{00000000-0005-0000-0000-0000D52A0000}"/>
    <cellStyle name="SAPBEXexcGood1 4" xfId="701" xr:uid="{00000000-0005-0000-0000-0000D62A0000}"/>
    <cellStyle name="SAPBEXexcGood1 4 10" xfId="20853" xr:uid="{00000000-0005-0000-0000-0000D72A0000}"/>
    <cellStyle name="SAPBEXexcGood1 4 10 2" xfId="35783" xr:uid="{00000000-0005-0000-0000-0000D82A0000}"/>
    <cellStyle name="SAPBEXexcGood1 4 11" xfId="5014" xr:uid="{00000000-0005-0000-0000-0000D92A0000}"/>
    <cellStyle name="SAPBEXexcGood1 4 12" xfId="37974" xr:uid="{00000000-0005-0000-0000-0000DA2A0000}"/>
    <cellStyle name="SAPBEXexcGood1 4 2" xfId="2872" xr:uid="{00000000-0005-0000-0000-0000DB2A0000}"/>
    <cellStyle name="SAPBEXexcGood1 4 2 2" xfId="4634" xr:uid="{00000000-0005-0000-0000-0000DC2A0000}"/>
    <cellStyle name="SAPBEXexcGood1 4 2 2 2" xfId="9789" xr:uid="{00000000-0005-0000-0000-0000DD2A0000}"/>
    <cellStyle name="SAPBEXexcGood1 4 2 2 2 2" xfId="25780" xr:uid="{00000000-0005-0000-0000-0000DE2A0000}"/>
    <cellStyle name="SAPBEXexcGood1 4 2 2 3" xfId="12607" xr:uid="{00000000-0005-0000-0000-0000DF2A0000}"/>
    <cellStyle name="SAPBEXexcGood1 4 2 2 3 2" xfId="28451" xr:uid="{00000000-0005-0000-0000-0000E02A0000}"/>
    <cellStyle name="SAPBEXexcGood1 4 2 2 4" xfId="10353" xr:uid="{00000000-0005-0000-0000-0000E12A0000}"/>
    <cellStyle name="SAPBEXexcGood1 4 2 2 4 2" xfId="26291" xr:uid="{00000000-0005-0000-0000-0000E22A0000}"/>
    <cellStyle name="SAPBEXexcGood1 4 2 2 5" xfId="17930" xr:uid="{00000000-0005-0000-0000-0000E32A0000}"/>
    <cellStyle name="SAPBEXexcGood1 4 2 2 5 2" xfId="33046" xr:uid="{00000000-0005-0000-0000-0000E42A0000}"/>
    <cellStyle name="SAPBEXexcGood1 4 2 2 6" xfId="20538" xr:uid="{00000000-0005-0000-0000-0000E52A0000}"/>
    <cellStyle name="SAPBEXexcGood1 4 2 2 6 2" xfId="35475" xr:uid="{00000000-0005-0000-0000-0000E62A0000}"/>
    <cellStyle name="SAPBEXexcGood1 4 2 2 7" xfId="21324" xr:uid="{00000000-0005-0000-0000-0000E72A0000}"/>
    <cellStyle name="SAPBEXexcGood1 4 2 2 7 2" xfId="36250" xr:uid="{00000000-0005-0000-0000-0000E82A0000}"/>
    <cellStyle name="SAPBEXexcGood1 4 2 3" xfId="8044" xr:uid="{00000000-0005-0000-0000-0000E92A0000}"/>
    <cellStyle name="SAPBEXexcGood1 4 2 3 2" xfId="24073" xr:uid="{00000000-0005-0000-0000-0000EA2A0000}"/>
    <cellStyle name="SAPBEXexcGood1 4 2 4" xfId="10871" xr:uid="{00000000-0005-0000-0000-0000EB2A0000}"/>
    <cellStyle name="SAPBEXexcGood1 4 2 4 2" xfId="26738" xr:uid="{00000000-0005-0000-0000-0000EC2A0000}"/>
    <cellStyle name="SAPBEXexcGood1 4 2 5" xfId="13062" xr:uid="{00000000-0005-0000-0000-0000ED2A0000}"/>
    <cellStyle name="SAPBEXexcGood1 4 2 5 2" xfId="28846" xr:uid="{00000000-0005-0000-0000-0000EE2A0000}"/>
    <cellStyle name="SAPBEXexcGood1 4 2 6" xfId="16223" xr:uid="{00000000-0005-0000-0000-0000EF2A0000}"/>
    <cellStyle name="SAPBEXexcGood1 4 2 6 2" xfId="31361" xr:uid="{00000000-0005-0000-0000-0000F02A0000}"/>
    <cellStyle name="SAPBEXexcGood1 4 2 7" xfId="18834" xr:uid="{00000000-0005-0000-0000-0000F12A0000}"/>
    <cellStyle name="SAPBEXexcGood1 4 2 7 2" xfId="33782" xr:uid="{00000000-0005-0000-0000-0000F22A0000}"/>
    <cellStyle name="SAPBEXexcGood1 4 3" xfId="2871" xr:uid="{00000000-0005-0000-0000-0000F32A0000}"/>
    <cellStyle name="SAPBEXexcGood1 4 3 2" xfId="8043" xr:uid="{00000000-0005-0000-0000-0000F42A0000}"/>
    <cellStyle name="SAPBEXexcGood1 4 3 2 2" xfId="24072" xr:uid="{00000000-0005-0000-0000-0000F52A0000}"/>
    <cellStyle name="SAPBEXexcGood1 4 3 3" xfId="10870" xr:uid="{00000000-0005-0000-0000-0000F62A0000}"/>
    <cellStyle name="SAPBEXexcGood1 4 3 3 2" xfId="26737" xr:uid="{00000000-0005-0000-0000-0000F72A0000}"/>
    <cellStyle name="SAPBEXexcGood1 4 3 4" xfId="14636" xr:uid="{00000000-0005-0000-0000-0000F82A0000}"/>
    <cellStyle name="SAPBEXexcGood1 4 3 4 2" xfId="30137" xr:uid="{00000000-0005-0000-0000-0000F92A0000}"/>
    <cellStyle name="SAPBEXexcGood1 4 3 5" xfId="16222" xr:uid="{00000000-0005-0000-0000-0000FA2A0000}"/>
    <cellStyle name="SAPBEXexcGood1 4 3 5 2" xfId="31360" xr:uid="{00000000-0005-0000-0000-0000FB2A0000}"/>
    <cellStyle name="SAPBEXexcGood1 4 3 6" xfId="18833" xr:uid="{00000000-0005-0000-0000-0000FC2A0000}"/>
    <cellStyle name="SAPBEXexcGood1 4 3 6 2" xfId="33781" xr:uid="{00000000-0005-0000-0000-0000FD2A0000}"/>
    <cellStyle name="SAPBEXexcGood1 4 3 7" xfId="21097" xr:uid="{00000000-0005-0000-0000-0000FE2A0000}"/>
    <cellStyle name="SAPBEXexcGood1 4 3 7 2" xfId="36023" xr:uid="{00000000-0005-0000-0000-0000FF2A0000}"/>
    <cellStyle name="SAPBEXexcGood1 4 3 8" xfId="6254" xr:uid="{00000000-0005-0000-0000-0000002B0000}"/>
    <cellStyle name="SAPBEXexcGood1 4 4" xfId="4635" xr:uid="{00000000-0005-0000-0000-0000012B0000}"/>
    <cellStyle name="SAPBEXexcGood1 4 4 2" xfId="9790" xr:uid="{00000000-0005-0000-0000-0000022B0000}"/>
    <cellStyle name="SAPBEXexcGood1 4 4 2 2" xfId="25781" xr:uid="{00000000-0005-0000-0000-0000032B0000}"/>
    <cellStyle name="SAPBEXexcGood1 4 4 3" xfId="12608" xr:uid="{00000000-0005-0000-0000-0000042B0000}"/>
    <cellStyle name="SAPBEXexcGood1 4 4 3 2" xfId="28452" xr:uid="{00000000-0005-0000-0000-0000052B0000}"/>
    <cellStyle name="SAPBEXexcGood1 4 4 4" xfId="14076" xr:uid="{00000000-0005-0000-0000-0000062B0000}"/>
    <cellStyle name="SAPBEXexcGood1 4 4 4 2" xfId="29657" xr:uid="{00000000-0005-0000-0000-0000072B0000}"/>
    <cellStyle name="SAPBEXexcGood1 4 4 5" xfId="17931" xr:uid="{00000000-0005-0000-0000-0000082B0000}"/>
    <cellStyle name="SAPBEXexcGood1 4 4 5 2" xfId="33047" xr:uid="{00000000-0005-0000-0000-0000092B0000}"/>
    <cellStyle name="SAPBEXexcGood1 4 4 6" xfId="20539" xr:uid="{00000000-0005-0000-0000-00000A2B0000}"/>
    <cellStyle name="SAPBEXexcGood1 4 4 6 2" xfId="35476" xr:uid="{00000000-0005-0000-0000-00000B2B0000}"/>
    <cellStyle name="SAPBEXexcGood1 4 4 7" xfId="21429" xr:uid="{00000000-0005-0000-0000-00000C2B0000}"/>
    <cellStyle name="SAPBEXexcGood1 4 4 7 2" xfId="36355" xr:uid="{00000000-0005-0000-0000-00000D2B0000}"/>
    <cellStyle name="SAPBEXexcGood1 4 5" xfId="5555" xr:uid="{00000000-0005-0000-0000-00000E2B0000}"/>
    <cellStyle name="SAPBEXexcGood1 4 5 2" xfId="22723" xr:uid="{00000000-0005-0000-0000-00000F2B0000}"/>
    <cellStyle name="SAPBEXexcGood1 4 6" xfId="7666" xr:uid="{00000000-0005-0000-0000-0000102B0000}"/>
    <cellStyle name="SAPBEXexcGood1 4 6 2" xfId="23785" xr:uid="{00000000-0005-0000-0000-0000112B0000}"/>
    <cellStyle name="SAPBEXexcGood1 4 7" xfId="5243" xr:uid="{00000000-0005-0000-0000-0000122B0000}"/>
    <cellStyle name="SAPBEXexcGood1 4 7 2" xfId="22556" xr:uid="{00000000-0005-0000-0000-0000132B0000}"/>
    <cellStyle name="SAPBEXexcGood1 4 8" xfId="6641" xr:uid="{00000000-0005-0000-0000-0000142B0000}"/>
    <cellStyle name="SAPBEXexcGood1 4 8 2" xfId="23153" xr:uid="{00000000-0005-0000-0000-0000152B0000}"/>
    <cellStyle name="SAPBEXexcGood1 4 9" xfId="13070" xr:uid="{00000000-0005-0000-0000-0000162B0000}"/>
    <cellStyle name="SAPBEXexcGood1 4 9 2" xfId="28853" xr:uid="{00000000-0005-0000-0000-0000172B0000}"/>
    <cellStyle name="SAPBEXexcGood1 5" xfId="702" xr:uid="{00000000-0005-0000-0000-0000182B0000}"/>
    <cellStyle name="SAPBEXexcGood1 5 10" xfId="20783" xr:uid="{00000000-0005-0000-0000-0000192B0000}"/>
    <cellStyle name="SAPBEXexcGood1 5 11" xfId="22377" xr:uid="{00000000-0005-0000-0000-00001A2B0000}"/>
    <cellStyle name="SAPBEXexcGood1 5 2" xfId="703" xr:uid="{00000000-0005-0000-0000-00001B2B0000}"/>
    <cellStyle name="SAPBEXexcGood1 5 2 10" xfId="22378" xr:uid="{00000000-0005-0000-0000-00001C2B0000}"/>
    <cellStyle name="SAPBEXexcGood1 5 2 2" xfId="2874" xr:uid="{00000000-0005-0000-0000-00001D2B0000}"/>
    <cellStyle name="SAPBEXexcGood1 5 2 2 2" xfId="8046" xr:uid="{00000000-0005-0000-0000-00001E2B0000}"/>
    <cellStyle name="SAPBEXexcGood1 5 2 2 2 2" xfId="24075" xr:uid="{00000000-0005-0000-0000-00001F2B0000}"/>
    <cellStyle name="SAPBEXexcGood1 5 2 2 3" xfId="10873" xr:uid="{00000000-0005-0000-0000-0000202B0000}"/>
    <cellStyle name="SAPBEXexcGood1 5 2 2 3 2" xfId="26740" xr:uid="{00000000-0005-0000-0000-0000212B0000}"/>
    <cellStyle name="SAPBEXexcGood1 5 2 2 4" xfId="13535" xr:uid="{00000000-0005-0000-0000-0000222B0000}"/>
    <cellStyle name="SAPBEXexcGood1 5 2 2 4 2" xfId="29160" xr:uid="{00000000-0005-0000-0000-0000232B0000}"/>
    <cellStyle name="SAPBEXexcGood1 5 2 2 5" xfId="16225" xr:uid="{00000000-0005-0000-0000-0000242B0000}"/>
    <cellStyle name="SAPBEXexcGood1 5 2 2 5 2" xfId="31363" xr:uid="{00000000-0005-0000-0000-0000252B0000}"/>
    <cellStyle name="SAPBEXexcGood1 5 2 2 6" xfId="18836" xr:uid="{00000000-0005-0000-0000-0000262B0000}"/>
    <cellStyle name="SAPBEXexcGood1 5 2 2 6 2" xfId="33784" xr:uid="{00000000-0005-0000-0000-0000272B0000}"/>
    <cellStyle name="SAPBEXexcGood1 5 2 2 7" xfId="21099" xr:uid="{00000000-0005-0000-0000-0000282B0000}"/>
    <cellStyle name="SAPBEXexcGood1 5 2 2 7 2" xfId="36025" xr:uid="{00000000-0005-0000-0000-0000292B0000}"/>
    <cellStyle name="SAPBEXexcGood1 5 2 2 8" xfId="6256" xr:uid="{00000000-0005-0000-0000-00002A2B0000}"/>
    <cellStyle name="SAPBEXexcGood1 5 2 3" xfId="4632" xr:uid="{00000000-0005-0000-0000-00002B2B0000}"/>
    <cellStyle name="SAPBEXexcGood1 5 2 3 2" xfId="9787" xr:uid="{00000000-0005-0000-0000-00002C2B0000}"/>
    <cellStyle name="SAPBEXexcGood1 5 2 3 2 2" xfId="25778" xr:uid="{00000000-0005-0000-0000-00002D2B0000}"/>
    <cellStyle name="SAPBEXexcGood1 5 2 3 3" xfId="12605" xr:uid="{00000000-0005-0000-0000-00002E2B0000}"/>
    <cellStyle name="SAPBEXexcGood1 5 2 3 3 2" xfId="28449" xr:uid="{00000000-0005-0000-0000-00002F2B0000}"/>
    <cellStyle name="SAPBEXexcGood1 5 2 3 4" xfId="14811" xr:uid="{00000000-0005-0000-0000-0000302B0000}"/>
    <cellStyle name="SAPBEXexcGood1 5 2 3 4 2" xfId="30264" xr:uid="{00000000-0005-0000-0000-0000312B0000}"/>
    <cellStyle name="SAPBEXexcGood1 5 2 3 5" xfId="17928" xr:uid="{00000000-0005-0000-0000-0000322B0000}"/>
    <cellStyle name="SAPBEXexcGood1 5 2 3 5 2" xfId="33044" xr:uid="{00000000-0005-0000-0000-0000332B0000}"/>
    <cellStyle name="SAPBEXexcGood1 5 2 3 6" xfId="20536" xr:uid="{00000000-0005-0000-0000-0000342B0000}"/>
    <cellStyle name="SAPBEXexcGood1 5 2 3 6 2" xfId="35473" xr:uid="{00000000-0005-0000-0000-0000352B0000}"/>
    <cellStyle name="SAPBEXexcGood1 5 2 3 7" xfId="21323" xr:uid="{00000000-0005-0000-0000-0000362B0000}"/>
    <cellStyle name="SAPBEXexcGood1 5 2 3 7 2" xfId="36249" xr:uid="{00000000-0005-0000-0000-0000372B0000}"/>
    <cellStyle name="SAPBEXexcGood1 5 2 4" xfId="5553" xr:uid="{00000000-0005-0000-0000-0000382B0000}"/>
    <cellStyle name="SAPBEXexcGood1 5 2 4 2" xfId="37159" xr:uid="{00000000-0005-0000-0000-0000392B0000}"/>
    <cellStyle name="SAPBEXexcGood1 5 2 5" xfId="10038" xr:uid="{00000000-0005-0000-0000-00003A2B0000}"/>
    <cellStyle name="SAPBEXexcGood1 5 2 6" xfId="6617" xr:uid="{00000000-0005-0000-0000-00003B2B0000}"/>
    <cellStyle name="SAPBEXexcGood1 5 2 7" xfId="5708" xr:uid="{00000000-0005-0000-0000-00003C2B0000}"/>
    <cellStyle name="SAPBEXexcGood1 5 2 8" xfId="18171" xr:uid="{00000000-0005-0000-0000-00003D2B0000}"/>
    <cellStyle name="SAPBEXexcGood1 5 2 9" xfId="18519" xr:uid="{00000000-0005-0000-0000-00003E2B0000}"/>
    <cellStyle name="SAPBEXexcGood1 5 3" xfId="2873" xr:uid="{00000000-0005-0000-0000-00003F2B0000}"/>
    <cellStyle name="SAPBEXexcGood1 5 3 2" xfId="8045" xr:uid="{00000000-0005-0000-0000-0000402B0000}"/>
    <cellStyle name="SAPBEXexcGood1 5 3 2 2" xfId="24074" xr:uid="{00000000-0005-0000-0000-0000412B0000}"/>
    <cellStyle name="SAPBEXexcGood1 5 3 3" xfId="10872" xr:uid="{00000000-0005-0000-0000-0000422B0000}"/>
    <cellStyle name="SAPBEXexcGood1 5 3 3 2" xfId="26739" xr:uid="{00000000-0005-0000-0000-0000432B0000}"/>
    <cellStyle name="SAPBEXexcGood1 5 3 4" xfId="13150" xr:uid="{00000000-0005-0000-0000-0000442B0000}"/>
    <cellStyle name="SAPBEXexcGood1 5 3 4 2" xfId="28930" xr:uid="{00000000-0005-0000-0000-0000452B0000}"/>
    <cellStyle name="SAPBEXexcGood1 5 3 5" xfId="16224" xr:uid="{00000000-0005-0000-0000-0000462B0000}"/>
    <cellStyle name="SAPBEXexcGood1 5 3 5 2" xfId="31362" xr:uid="{00000000-0005-0000-0000-0000472B0000}"/>
    <cellStyle name="SAPBEXexcGood1 5 3 6" xfId="18835" xr:uid="{00000000-0005-0000-0000-0000482B0000}"/>
    <cellStyle name="SAPBEXexcGood1 5 3 6 2" xfId="33783" xr:uid="{00000000-0005-0000-0000-0000492B0000}"/>
    <cellStyle name="SAPBEXexcGood1 5 3 7" xfId="21098" xr:uid="{00000000-0005-0000-0000-00004A2B0000}"/>
    <cellStyle name="SAPBEXexcGood1 5 3 7 2" xfId="36024" xr:uid="{00000000-0005-0000-0000-00004B2B0000}"/>
    <cellStyle name="SAPBEXexcGood1 5 3 8" xfId="6255" xr:uid="{00000000-0005-0000-0000-00004C2B0000}"/>
    <cellStyle name="SAPBEXexcGood1 5 4" xfId="4633" xr:uid="{00000000-0005-0000-0000-00004D2B0000}"/>
    <cellStyle name="SAPBEXexcGood1 5 4 2" xfId="9788" xr:uid="{00000000-0005-0000-0000-00004E2B0000}"/>
    <cellStyle name="SAPBEXexcGood1 5 4 2 2" xfId="25779" xr:uid="{00000000-0005-0000-0000-00004F2B0000}"/>
    <cellStyle name="SAPBEXexcGood1 5 4 3" xfId="12606" xr:uid="{00000000-0005-0000-0000-0000502B0000}"/>
    <cellStyle name="SAPBEXexcGood1 5 4 3 2" xfId="28450" xr:uid="{00000000-0005-0000-0000-0000512B0000}"/>
    <cellStyle name="SAPBEXexcGood1 5 4 4" xfId="7461" xr:uid="{00000000-0005-0000-0000-0000522B0000}"/>
    <cellStyle name="SAPBEXexcGood1 5 4 4 2" xfId="23647" xr:uid="{00000000-0005-0000-0000-0000532B0000}"/>
    <cellStyle name="SAPBEXexcGood1 5 4 5" xfId="17929" xr:uid="{00000000-0005-0000-0000-0000542B0000}"/>
    <cellStyle name="SAPBEXexcGood1 5 4 5 2" xfId="33045" xr:uid="{00000000-0005-0000-0000-0000552B0000}"/>
    <cellStyle name="SAPBEXexcGood1 5 4 6" xfId="20537" xr:uid="{00000000-0005-0000-0000-0000562B0000}"/>
    <cellStyle name="SAPBEXexcGood1 5 4 6 2" xfId="35474" xr:uid="{00000000-0005-0000-0000-0000572B0000}"/>
    <cellStyle name="SAPBEXexcGood1 5 4 7" xfId="14142" xr:uid="{00000000-0005-0000-0000-0000582B0000}"/>
    <cellStyle name="SAPBEXexcGood1 5 4 7 2" xfId="29718" xr:uid="{00000000-0005-0000-0000-0000592B0000}"/>
    <cellStyle name="SAPBEXexcGood1 5 5" xfId="5554" xr:uid="{00000000-0005-0000-0000-00005A2B0000}"/>
    <cellStyle name="SAPBEXexcGood1 5 5 2" xfId="37766" xr:uid="{00000000-0005-0000-0000-00005B2B0000}"/>
    <cellStyle name="SAPBEXexcGood1 5 6" xfId="7665" xr:uid="{00000000-0005-0000-0000-00005C2B0000}"/>
    <cellStyle name="SAPBEXexcGood1 5 7" xfId="14164" xr:uid="{00000000-0005-0000-0000-00005D2B0000}"/>
    <cellStyle name="SAPBEXexcGood1 5 8" xfId="14243" xr:uid="{00000000-0005-0000-0000-00005E2B0000}"/>
    <cellStyle name="SAPBEXexcGood1 5 9" xfId="13480" xr:uid="{00000000-0005-0000-0000-00005F2B0000}"/>
    <cellStyle name="SAPBEXexcGood1 6" xfId="704" xr:uid="{00000000-0005-0000-0000-0000602B0000}"/>
    <cellStyle name="SAPBEXexcGood1 6 10" xfId="15993" xr:uid="{00000000-0005-0000-0000-0000612B0000}"/>
    <cellStyle name="SAPBEXexcGood1 6 11" xfId="22379" xr:uid="{00000000-0005-0000-0000-0000622B0000}"/>
    <cellStyle name="SAPBEXexcGood1 6 2" xfId="705" xr:uid="{00000000-0005-0000-0000-0000632B0000}"/>
    <cellStyle name="SAPBEXexcGood1 6 2 10" xfId="22380" xr:uid="{00000000-0005-0000-0000-0000642B0000}"/>
    <cellStyle name="SAPBEXexcGood1 6 2 2" xfId="2876" xr:uid="{00000000-0005-0000-0000-0000652B0000}"/>
    <cellStyle name="SAPBEXexcGood1 6 2 2 2" xfId="8048" xr:uid="{00000000-0005-0000-0000-0000662B0000}"/>
    <cellStyle name="SAPBEXexcGood1 6 2 2 2 2" xfId="24077" xr:uid="{00000000-0005-0000-0000-0000672B0000}"/>
    <cellStyle name="SAPBEXexcGood1 6 2 2 3" xfId="10875" xr:uid="{00000000-0005-0000-0000-0000682B0000}"/>
    <cellStyle name="SAPBEXexcGood1 6 2 2 3 2" xfId="26742" xr:uid="{00000000-0005-0000-0000-0000692B0000}"/>
    <cellStyle name="SAPBEXexcGood1 6 2 2 4" xfId="15344" xr:uid="{00000000-0005-0000-0000-00006A2B0000}"/>
    <cellStyle name="SAPBEXexcGood1 6 2 2 4 2" xfId="30753" xr:uid="{00000000-0005-0000-0000-00006B2B0000}"/>
    <cellStyle name="SAPBEXexcGood1 6 2 2 5" xfId="16227" xr:uid="{00000000-0005-0000-0000-00006C2B0000}"/>
    <cellStyle name="SAPBEXexcGood1 6 2 2 5 2" xfId="31365" xr:uid="{00000000-0005-0000-0000-00006D2B0000}"/>
    <cellStyle name="SAPBEXexcGood1 6 2 2 6" xfId="18838" xr:uid="{00000000-0005-0000-0000-00006E2B0000}"/>
    <cellStyle name="SAPBEXexcGood1 6 2 2 6 2" xfId="33786" xr:uid="{00000000-0005-0000-0000-00006F2B0000}"/>
    <cellStyle name="SAPBEXexcGood1 6 2 2 7" xfId="21101" xr:uid="{00000000-0005-0000-0000-0000702B0000}"/>
    <cellStyle name="SAPBEXexcGood1 6 2 2 7 2" xfId="36027" xr:uid="{00000000-0005-0000-0000-0000712B0000}"/>
    <cellStyle name="SAPBEXexcGood1 6 2 2 8" xfId="6258" xr:uid="{00000000-0005-0000-0000-0000722B0000}"/>
    <cellStyle name="SAPBEXexcGood1 6 2 3" xfId="4630" xr:uid="{00000000-0005-0000-0000-0000732B0000}"/>
    <cellStyle name="SAPBEXexcGood1 6 2 3 2" xfId="9785" xr:uid="{00000000-0005-0000-0000-0000742B0000}"/>
    <cellStyle name="SAPBEXexcGood1 6 2 3 2 2" xfId="25776" xr:uid="{00000000-0005-0000-0000-0000752B0000}"/>
    <cellStyle name="SAPBEXexcGood1 6 2 3 3" xfId="12603" xr:uid="{00000000-0005-0000-0000-0000762B0000}"/>
    <cellStyle name="SAPBEXexcGood1 6 2 3 3 2" xfId="28447" xr:uid="{00000000-0005-0000-0000-0000772B0000}"/>
    <cellStyle name="SAPBEXexcGood1 6 2 3 4" xfId="14812" xr:uid="{00000000-0005-0000-0000-0000782B0000}"/>
    <cellStyle name="SAPBEXexcGood1 6 2 3 4 2" xfId="30265" xr:uid="{00000000-0005-0000-0000-0000792B0000}"/>
    <cellStyle name="SAPBEXexcGood1 6 2 3 5" xfId="17926" xr:uid="{00000000-0005-0000-0000-00007A2B0000}"/>
    <cellStyle name="SAPBEXexcGood1 6 2 3 5 2" xfId="33042" xr:uid="{00000000-0005-0000-0000-00007B2B0000}"/>
    <cellStyle name="SAPBEXexcGood1 6 2 3 6" xfId="20534" xr:uid="{00000000-0005-0000-0000-00007C2B0000}"/>
    <cellStyle name="SAPBEXexcGood1 6 2 3 6 2" xfId="35471" xr:uid="{00000000-0005-0000-0000-00007D2B0000}"/>
    <cellStyle name="SAPBEXexcGood1 6 2 3 7" xfId="21867" xr:uid="{00000000-0005-0000-0000-00007E2B0000}"/>
    <cellStyle name="SAPBEXexcGood1 6 2 3 7 2" xfId="36786" xr:uid="{00000000-0005-0000-0000-00007F2B0000}"/>
    <cellStyle name="SAPBEXexcGood1 6 2 4" xfId="5551" xr:uid="{00000000-0005-0000-0000-0000802B0000}"/>
    <cellStyle name="SAPBEXexcGood1 6 2 4 2" xfId="37765" xr:uid="{00000000-0005-0000-0000-0000812B0000}"/>
    <cellStyle name="SAPBEXexcGood1 6 2 5" xfId="10037" xr:uid="{00000000-0005-0000-0000-0000822B0000}"/>
    <cellStyle name="SAPBEXexcGood1 6 2 6" xfId="14743" xr:uid="{00000000-0005-0000-0000-0000832B0000}"/>
    <cellStyle name="SAPBEXexcGood1 6 2 7" xfId="10571" xr:uid="{00000000-0005-0000-0000-0000842B0000}"/>
    <cellStyle name="SAPBEXexcGood1 6 2 8" xfId="18169" xr:uid="{00000000-0005-0000-0000-0000852B0000}"/>
    <cellStyle name="SAPBEXexcGood1 6 2 9" xfId="18517" xr:uid="{00000000-0005-0000-0000-0000862B0000}"/>
    <cellStyle name="SAPBEXexcGood1 6 3" xfId="2875" xr:uid="{00000000-0005-0000-0000-0000872B0000}"/>
    <cellStyle name="SAPBEXexcGood1 6 3 2" xfId="8047" xr:uid="{00000000-0005-0000-0000-0000882B0000}"/>
    <cellStyle name="SAPBEXexcGood1 6 3 2 2" xfId="24076" xr:uid="{00000000-0005-0000-0000-0000892B0000}"/>
    <cellStyle name="SAPBEXexcGood1 6 3 3" xfId="10874" xr:uid="{00000000-0005-0000-0000-00008A2B0000}"/>
    <cellStyle name="SAPBEXexcGood1 6 3 3 2" xfId="26741" xr:uid="{00000000-0005-0000-0000-00008B2B0000}"/>
    <cellStyle name="SAPBEXexcGood1 6 3 4" xfId="13149" xr:uid="{00000000-0005-0000-0000-00008C2B0000}"/>
    <cellStyle name="SAPBEXexcGood1 6 3 4 2" xfId="28929" xr:uid="{00000000-0005-0000-0000-00008D2B0000}"/>
    <cellStyle name="SAPBEXexcGood1 6 3 5" xfId="16226" xr:uid="{00000000-0005-0000-0000-00008E2B0000}"/>
    <cellStyle name="SAPBEXexcGood1 6 3 5 2" xfId="31364" xr:uid="{00000000-0005-0000-0000-00008F2B0000}"/>
    <cellStyle name="SAPBEXexcGood1 6 3 6" xfId="18837" xr:uid="{00000000-0005-0000-0000-0000902B0000}"/>
    <cellStyle name="SAPBEXexcGood1 6 3 6 2" xfId="33785" xr:uid="{00000000-0005-0000-0000-0000912B0000}"/>
    <cellStyle name="SAPBEXexcGood1 6 3 7" xfId="21100" xr:uid="{00000000-0005-0000-0000-0000922B0000}"/>
    <cellStyle name="SAPBEXexcGood1 6 3 7 2" xfId="36026" xr:uid="{00000000-0005-0000-0000-0000932B0000}"/>
    <cellStyle name="SAPBEXexcGood1 6 3 8" xfId="6257" xr:uid="{00000000-0005-0000-0000-0000942B0000}"/>
    <cellStyle name="SAPBEXexcGood1 6 4" xfId="4631" xr:uid="{00000000-0005-0000-0000-0000952B0000}"/>
    <cellStyle name="SAPBEXexcGood1 6 4 2" xfId="9786" xr:uid="{00000000-0005-0000-0000-0000962B0000}"/>
    <cellStyle name="SAPBEXexcGood1 6 4 2 2" xfId="25777" xr:uid="{00000000-0005-0000-0000-0000972B0000}"/>
    <cellStyle name="SAPBEXexcGood1 6 4 3" xfId="12604" xr:uid="{00000000-0005-0000-0000-0000982B0000}"/>
    <cellStyle name="SAPBEXexcGood1 6 4 3 2" xfId="28448" xr:uid="{00000000-0005-0000-0000-0000992B0000}"/>
    <cellStyle name="SAPBEXexcGood1 6 4 4" xfId="14075" xr:uid="{00000000-0005-0000-0000-00009A2B0000}"/>
    <cellStyle name="SAPBEXexcGood1 6 4 4 2" xfId="29656" xr:uid="{00000000-0005-0000-0000-00009B2B0000}"/>
    <cellStyle name="SAPBEXexcGood1 6 4 5" xfId="17927" xr:uid="{00000000-0005-0000-0000-00009C2B0000}"/>
    <cellStyle name="SAPBEXexcGood1 6 4 5 2" xfId="33043" xr:uid="{00000000-0005-0000-0000-00009D2B0000}"/>
    <cellStyle name="SAPBEXexcGood1 6 4 6" xfId="20535" xr:uid="{00000000-0005-0000-0000-00009E2B0000}"/>
    <cellStyle name="SAPBEXexcGood1 6 4 6 2" xfId="35472" xr:uid="{00000000-0005-0000-0000-00009F2B0000}"/>
    <cellStyle name="SAPBEXexcGood1 6 4 7" xfId="21874" xr:uid="{00000000-0005-0000-0000-0000A02B0000}"/>
    <cellStyle name="SAPBEXexcGood1 6 4 7 2" xfId="36793" xr:uid="{00000000-0005-0000-0000-0000A12B0000}"/>
    <cellStyle name="SAPBEXexcGood1 6 5" xfId="5552" xr:uid="{00000000-0005-0000-0000-0000A22B0000}"/>
    <cellStyle name="SAPBEXexcGood1 6 5 2" xfId="37158" xr:uid="{00000000-0005-0000-0000-0000A32B0000}"/>
    <cellStyle name="SAPBEXexcGood1 6 6" xfId="10109" xr:uid="{00000000-0005-0000-0000-0000A42B0000}"/>
    <cellStyle name="SAPBEXexcGood1 6 7" xfId="13328" xr:uid="{00000000-0005-0000-0000-0000A52B0000}"/>
    <cellStyle name="SAPBEXexcGood1 6 8" xfId="10570" xr:uid="{00000000-0005-0000-0000-0000A62B0000}"/>
    <cellStyle name="SAPBEXexcGood1 6 9" xfId="18247" xr:uid="{00000000-0005-0000-0000-0000A72B0000}"/>
    <cellStyle name="SAPBEXexcGood1 7" xfId="706" xr:uid="{00000000-0005-0000-0000-0000A82B0000}"/>
    <cellStyle name="SAPBEXexcGood1 7 10" xfId="15715" xr:uid="{00000000-0005-0000-0000-0000A92B0000}"/>
    <cellStyle name="SAPBEXexcGood1 7 11" xfId="22381" xr:uid="{00000000-0005-0000-0000-0000AA2B0000}"/>
    <cellStyle name="SAPBEXexcGood1 7 2" xfId="707" xr:uid="{00000000-0005-0000-0000-0000AB2B0000}"/>
    <cellStyle name="SAPBEXexcGood1 7 2 10" xfId="22382" xr:uid="{00000000-0005-0000-0000-0000AC2B0000}"/>
    <cellStyle name="SAPBEXexcGood1 7 2 2" xfId="2878" xr:uid="{00000000-0005-0000-0000-0000AD2B0000}"/>
    <cellStyle name="SAPBEXexcGood1 7 2 2 2" xfId="8050" xr:uid="{00000000-0005-0000-0000-0000AE2B0000}"/>
    <cellStyle name="SAPBEXexcGood1 7 2 2 2 2" xfId="24079" xr:uid="{00000000-0005-0000-0000-0000AF2B0000}"/>
    <cellStyle name="SAPBEXexcGood1 7 2 2 3" xfId="10877" xr:uid="{00000000-0005-0000-0000-0000B02B0000}"/>
    <cellStyle name="SAPBEXexcGood1 7 2 2 3 2" xfId="26744" xr:uid="{00000000-0005-0000-0000-0000B12B0000}"/>
    <cellStyle name="SAPBEXexcGood1 7 2 2 4" xfId="10529" xr:uid="{00000000-0005-0000-0000-0000B22B0000}"/>
    <cellStyle name="SAPBEXexcGood1 7 2 2 4 2" xfId="26451" xr:uid="{00000000-0005-0000-0000-0000B32B0000}"/>
    <cellStyle name="SAPBEXexcGood1 7 2 2 5" xfId="16229" xr:uid="{00000000-0005-0000-0000-0000B42B0000}"/>
    <cellStyle name="SAPBEXexcGood1 7 2 2 5 2" xfId="31367" xr:uid="{00000000-0005-0000-0000-0000B52B0000}"/>
    <cellStyle name="SAPBEXexcGood1 7 2 2 6" xfId="18840" xr:uid="{00000000-0005-0000-0000-0000B62B0000}"/>
    <cellStyle name="SAPBEXexcGood1 7 2 2 6 2" xfId="33788" xr:uid="{00000000-0005-0000-0000-0000B72B0000}"/>
    <cellStyle name="SAPBEXexcGood1 7 2 2 7" xfId="21103" xr:uid="{00000000-0005-0000-0000-0000B82B0000}"/>
    <cellStyle name="SAPBEXexcGood1 7 2 2 7 2" xfId="36029" xr:uid="{00000000-0005-0000-0000-0000B92B0000}"/>
    <cellStyle name="SAPBEXexcGood1 7 2 2 8" xfId="6260" xr:uid="{00000000-0005-0000-0000-0000BA2B0000}"/>
    <cellStyle name="SAPBEXexcGood1 7 2 3" xfId="4628" xr:uid="{00000000-0005-0000-0000-0000BB2B0000}"/>
    <cellStyle name="SAPBEXexcGood1 7 2 3 2" xfId="9783" xr:uid="{00000000-0005-0000-0000-0000BC2B0000}"/>
    <cellStyle name="SAPBEXexcGood1 7 2 3 2 2" xfId="25774" xr:uid="{00000000-0005-0000-0000-0000BD2B0000}"/>
    <cellStyle name="SAPBEXexcGood1 7 2 3 3" xfId="12601" xr:uid="{00000000-0005-0000-0000-0000BE2B0000}"/>
    <cellStyle name="SAPBEXexcGood1 7 2 3 3 2" xfId="28445" xr:uid="{00000000-0005-0000-0000-0000BF2B0000}"/>
    <cellStyle name="SAPBEXexcGood1 7 2 3 4" xfId="14813" xr:uid="{00000000-0005-0000-0000-0000C02B0000}"/>
    <cellStyle name="SAPBEXexcGood1 7 2 3 4 2" xfId="30266" xr:uid="{00000000-0005-0000-0000-0000C12B0000}"/>
    <cellStyle name="SAPBEXexcGood1 7 2 3 5" xfId="17924" xr:uid="{00000000-0005-0000-0000-0000C22B0000}"/>
    <cellStyle name="SAPBEXexcGood1 7 2 3 5 2" xfId="33040" xr:uid="{00000000-0005-0000-0000-0000C32B0000}"/>
    <cellStyle name="SAPBEXexcGood1 7 2 3 6" xfId="20532" xr:uid="{00000000-0005-0000-0000-0000C42B0000}"/>
    <cellStyle name="SAPBEXexcGood1 7 2 3 6 2" xfId="35469" xr:uid="{00000000-0005-0000-0000-0000C52B0000}"/>
    <cellStyle name="SAPBEXexcGood1 7 2 3 7" xfId="21868" xr:uid="{00000000-0005-0000-0000-0000C62B0000}"/>
    <cellStyle name="SAPBEXexcGood1 7 2 3 7 2" xfId="36787" xr:uid="{00000000-0005-0000-0000-0000C72B0000}"/>
    <cellStyle name="SAPBEXexcGood1 7 2 4" xfId="5549" xr:uid="{00000000-0005-0000-0000-0000C82B0000}"/>
    <cellStyle name="SAPBEXexcGood1 7 2 4 2" xfId="37156" xr:uid="{00000000-0005-0000-0000-0000C92B0000}"/>
    <cellStyle name="SAPBEXexcGood1 7 2 5" xfId="7368" xr:uid="{00000000-0005-0000-0000-0000CA2B0000}"/>
    <cellStyle name="SAPBEXexcGood1 7 2 6" xfId="13330" xr:uid="{00000000-0005-0000-0000-0000CB2B0000}"/>
    <cellStyle name="SAPBEXexcGood1 7 2 7" xfId="15548" xr:uid="{00000000-0005-0000-0000-0000CC2B0000}"/>
    <cellStyle name="SAPBEXexcGood1 7 2 8" xfId="18163" xr:uid="{00000000-0005-0000-0000-0000CD2B0000}"/>
    <cellStyle name="SAPBEXexcGood1 7 2 9" xfId="15717" xr:uid="{00000000-0005-0000-0000-0000CE2B0000}"/>
    <cellStyle name="SAPBEXexcGood1 7 3" xfId="2877" xr:uid="{00000000-0005-0000-0000-0000CF2B0000}"/>
    <cellStyle name="SAPBEXexcGood1 7 3 2" xfId="8049" xr:uid="{00000000-0005-0000-0000-0000D02B0000}"/>
    <cellStyle name="SAPBEXexcGood1 7 3 2 2" xfId="24078" xr:uid="{00000000-0005-0000-0000-0000D12B0000}"/>
    <cellStyle name="SAPBEXexcGood1 7 3 3" xfId="10876" xr:uid="{00000000-0005-0000-0000-0000D22B0000}"/>
    <cellStyle name="SAPBEXexcGood1 7 3 3 2" xfId="26743" xr:uid="{00000000-0005-0000-0000-0000D32B0000}"/>
    <cellStyle name="SAPBEXexcGood1 7 3 4" xfId="13148" xr:uid="{00000000-0005-0000-0000-0000D42B0000}"/>
    <cellStyle name="SAPBEXexcGood1 7 3 4 2" xfId="28928" xr:uid="{00000000-0005-0000-0000-0000D52B0000}"/>
    <cellStyle name="SAPBEXexcGood1 7 3 5" xfId="16228" xr:uid="{00000000-0005-0000-0000-0000D62B0000}"/>
    <cellStyle name="SAPBEXexcGood1 7 3 5 2" xfId="31366" xr:uid="{00000000-0005-0000-0000-0000D72B0000}"/>
    <cellStyle name="SAPBEXexcGood1 7 3 6" xfId="18839" xr:uid="{00000000-0005-0000-0000-0000D82B0000}"/>
    <cellStyle name="SAPBEXexcGood1 7 3 6 2" xfId="33787" xr:uid="{00000000-0005-0000-0000-0000D92B0000}"/>
    <cellStyle name="SAPBEXexcGood1 7 3 7" xfId="21102" xr:uid="{00000000-0005-0000-0000-0000DA2B0000}"/>
    <cellStyle name="SAPBEXexcGood1 7 3 7 2" xfId="36028" xr:uid="{00000000-0005-0000-0000-0000DB2B0000}"/>
    <cellStyle name="SAPBEXexcGood1 7 3 8" xfId="6259" xr:uid="{00000000-0005-0000-0000-0000DC2B0000}"/>
    <cellStyle name="SAPBEXexcGood1 7 4" xfId="4629" xr:uid="{00000000-0005-0000-0000-0000DD2B0000}"/>
    <cellStyle name="SAPBEXexcGood1 7 4 2" xfId="9784" xr:uid="{00000000-0005-0000-0000-0000DE2B0000}"/>
    <cellStyle name="SAPBEXexcGood1 7 4 2 2" xfId="25775" xr:uid="{00000000-0005-0000-0000-0000DF2B0000}"/>
    <cellStyle name="SAPBEXexcGood1 7 4 3" xfId="12602" xr:uid="{00000000-0005-0000-0000-0000E02B0000}"/>
    <cellStyle name="SAPBEXexcGood1 7 4 3 2" xfId="28446" xr:uid="{00000000-0005-0000-0000-0000E12B0000}"/>
    <cellStyle name="SAPBEXexcGood1 7 4 4" xfId="14074" xr:uid="{00000000-0005-0000-0000-0000E22B0000}"/>
    <cellStyle name="SAPBEXexcGood1 7 4 4 2" xfId="29655" xr:uid="{00000000-0005-0000-0000-0000E32B0000}"/>
    <cellStyle name="SAPBEXexcGood1 7 4 5" xfId="17925" xr:uid="{00000000-0005-0000-0000-0000E42B0000}"/>
    <cellStyle name="SAPBEXexcGood1 7 4 5 2" xfId="33041" xr:uid="{00000000-0005-0000-0000-0000E52B0000}"/>
    <cellStyle name="SAPBEXexcGood1 7 4 6" xfId="20533" xr:uid="{00000000-0005-0000-0000-0000E62B0000}"/>
    <cellStyle name="SAPBEXexcGood1 7 4 6 2" xfId="35470" xr:uid="{00000000-0005-0000-0000-0000E72B0000}"/>
    <cellStyle name="SAPBEXexcGood1 7 4 7" xfId="21322" xr:uid="{00000000-0005-0000-0000-0000E82B0000}"/>
    <cellStyle name="SAPBEXexcGood1 7 4 7 2" xfId="36248" xr:uid="{00000000-0005-0000-0000-0000E92B0000}"/>
    <cellStyle name="SAPBEXexcGood1 7 5" xfId="5550" xr:uid="{00000000-0005-0000-0000-0000EA2B0000}"/>
    <cellStyle name="SAPBEXexcGood1 7 5 2" xfId="37157" xr:uid="{00000000-0005-0000-0000-0000EB2B0000}"/>
    <cellStyle name="SAPBEXexcGood1 7 6" xfId="10110" xr:uid="{00000000-0005-0000-0000-0000EC2B0000}"/>
    <cellStyle name="SAPBEXexcGood1 7 7" xfId="11820" xr:uid="{00000000-0005-0000-0000-0000ED2B0000}"/>
    <cellStyle name="SAPBEXexcGood1 7 8" xfId="10789" xr:uid="{00000000-0005-0000-0000-0000EE2B0000}"/>
    <cellStyle name="SAPBEXexcGood1 7 9" xfId="18249" xr:uid="{00000000-0005-0000-0000-0000EF2B0000}"/>
    <cellStyle name="SAPBEXexcGood1 8" xfId="708" xr:uid="{00000000-0005-0000-0000-0000F02B0000}"/>
    <cellStyle name="SAPBEXexcGood1 8 10" xfId="15718" xr:uid="{00000000-0005-0000-0000-0000F12B0000}"/>
    <cellStyle name="SAPBEXexcGood1 8 11" xfId="22383" xr:uid="{00000000-0005-0000-0000-0000F22B0000}"/>
    <cellStyle name="SAPBEXexcGood1 8 2" xfId="709" xr:uid="{00000000-0005-0000-0000-0000F32B0000}"/>
    <cellStyle name="SAPBEXexcGood1 8 2 2" xfId="5547" xr:uid="{00000000-0005-0000-0000-0000F42B0000}"/>
    <cellStyle name="SAPBEXexcGood1 8 2 2 2" xfId="37154" xr:uid="{00000000-0005-0000-0000-0000F52B0000}"/>
    <cellStyle name="SAPBEXexcGood1 8 2 3" xfId="10036" xr:uid="{00000000-0005-0000-0000-0000F62B0000}"/>
    <cellStyle name="SAPBEXexcGood1 8 2 4" xfId="10590" xr:uid="{00000000-0005-0000-0000-0000F72B0000}"/>
    <cellStyle name="SAPBEXexcGood1 8 2 5" xfId="15551" xr:uid="{00000000-0005-0000-0000-0000F82B0000}"/>
    <cellStyle name="SAPBEXexcGood1 8 2 6" xfId="16141" xr:uid="{00000000-0005-0000-0000-0000F92B0000}"/>
    <cellStyle name="SAPBEXexcGood1 8 2 7" xfId="20779" xr:uid="{00000000-0005-0000-0000-0000FA2B0000}"/>
    <cellStyle name="SAPBEXexcGood1 8 2 8" xfId="22384" xr:uid="{00000000-0005-0000-0000-0000FB2B0000}"/>
    <cellStyle name="SAPBEXexcGood1 8 3" xfId="2879" xr:uid="{00000000-0005-0000-0000-0000FC2B0000}"/>
    <cellStyle name="SAPBEXexcGood1 8 3 2" xfId="8051" xr:uid="{00000000-0005-0000-0000-0000FD2B0000}"/>
    <cellStyle name="SAPBEXexcGood1 8 3 2 2" xfId="24080" xr:uid="{00000000-0005-0000-0000-0000FE2B0000}"/>
    <cellStyle name="SAPBEXexcGood1 8 3 3" xfId="10878" xr:uid="{00000000-0005-0000-0000-0000FF2B0000}"/>
    <cellStyle name="SAPBEXexcGood1 8 3 3 2" xfId="26745" xr:uid="{00000000-0005-0000-0000-0000002C0000}"/>
    <cellStyle name="SAPBEXexcGood1 8 3 4" xfId="13147" xr:uid="{00000000-0005-0000-0000-0000012C0000}"/>
    <cellStyle name="SAPBEXexcGood1 8 3 4 2" xfId="28927" xr:uid="{00000000-0005-0000-0000-0000022C0000}"/>
    <cellStyle name="SAPBEXexcGood1 8 3 5" xfId="16230" xr:uid="{00000000-0005-0000-0000-0000032C0000}"/>
    <cellStyle name="SAPBEXexcGood1 8 3 5 2" xfId="31368" xr:uid="{00000000-0005-0000-0000-0000042C0000}"/>
    <cellStyle name="SAPBEXexcGood1 8 3 6" xfId="18841" xr:uid="{00000000-0005-0000-0000-0000052C0000}"/>
    <cellStyle name="SAPBEXexcGood1 8 3 6 2" xfId="33789" xr:uid="{00000000-0005-0000-0000-0000062C0000}"/>
    <cellStyle name="SAPBEXexcGood1 8 3 7" xfId="21104" xr:uid="{00000000-0005-0000-0000-0000072C0000}"/>
    <cellStyle name="SAPBEXexcGood1 8 3 7 2" xfId="36030" xr:uid="{00000000-0005-0000-0000-0000082C0000}"/>
    <cellStyle name="SAPBEXexcGood1 8 3 8" xfId="6261" xr:uid="{00000000-0005-0000-0000-0000092C0000}"/>
    <cellStyle name="SAPBEXexcGood1 8 4" xfId="4627" xr:uid="{00000000-0005-0000-0000-00000A2C0000}"/>
    <cellStyle name="SAPBEXexcGood1 8 4 2" xfId="9782" xr:uid="{00000000-0005-0000-0000-00000B2C0000}"/>
    <cellStyle name="SAPBEXexcGood1 8 4 2 2" xfId="25773" xr:uid="{00000000-0005-0000-0000-00000C2C0000}"/>
    <cellStyle name="SAPBEXexcGood1 8 4 3" xfId="12600" xr:uid="{00000000-0005-0000-0000-00000D2C0000}"/>
    <cellStyle name="SAPBEXexcGood1 8 4 3 2" xfId="28444" xr:uid="{00000000-0005-0000-0000-00000E2C0000}"/>
    <cellStyle name="SAPBEXexcGood1 8 4 4" xfId="14073" xr:uid="{00000000-0005-0000-0000-00000F2C0000}"/>
    <cellStyle name="SAPBEXexcGood1 8 4 4 2" xfId="29654" xr:uid="{00000000-0005-0000-0000-0000102C0000}"/>
    <cellStyle name="SAPBEXexcGood1 8 4 5" xfId="17923" xr:uid="{00000000-0005-0000-0000-0000112C0000}"/>
    <cellStyle name="SAPBEXexcGood1 8 4 5 2" xfId="33039" xr:uid="{00000000-0005-0000-0000-0000122C0000}"/>
    <cellStyle name="SAPBEXexcGood1 8 4 6" xfId="20531" xr:uid="{00000000-0005-0000-0000-0000132C0000}"/>
    <cellStyle name="SAPBEXexcGood1 8 4 6 2" xfId="35468" xr:uid="{00000000-0005-0000-0000-0000142C0000}"/>
    <cellStyle name="SAPBEXexcGood1 8 4 7" xfId="21321" xr:uid="{00000000-0005-0000-0000-0000152C0000}"/>
    <cellStyle name="SAPBEXexcGood1 8 4 7 2" xfId="36247" xr:uid="{00000000-0005-0000-0000-0000162C0000}"/>
    <cellStyle name="SAPBEXexcGood1 8 5" xfId="5548" xr:uid="{00000000-0005-0000-0000-0000172C0000}"/>
    <cellStyle name="SAPBEXexcGood1 8 5 2" xfId="37155" xr:uid="{00000000-0005-0000-0000-0000182C0000}"/>
    <cellStyle name="SAPBEXexcGood1 8 6" xfId="10111" xr:uid="{00000000-0005-0000-0000-0000192C0000}"/>
    <cellStyle name="SAPBEXexcGood1 8 7" xfId="10265" xr:uid="{00000000-0005-0000-0000-00001A2C0000}"/>
    <cellStyle name="SAPBEXexcGood1 8 8" xfId="15182" xr:uid="{00000000-0005-0000-0000-00001B2C0000}"/>
    <cellStyle name="SAPBEXexcGood1 8 9" xfId="18251" xr:uid="{00000000-0005-0000-0000-00001C2C0000}"/>
    <cellStyle name="SAPBEXexcGood1 9" xfId="710" xr:uid="{00000000-0005-0000-0000-00001D2C0000}"/>
    <cellStyle name="SAPBEXexcGood1 9 10" xfId="5015" xr:uid="{00000000-0005-0000-0000-00001E2C0000}"/>
    <cellStyle name="SAPBEXexcGood1 9 2" xfId="2880" xr:uid="{00000000-0005-0000-0000-00001F2C0000}"/>
    <cellStyle name="SAPBEXexcGood1 9 2 2" xfId="8052" xr:uid="{00000000-0005-0000-0000-0000202C0000}"/>
    <cellStyle name="SAPBEXexcGood1 9 2 2 2" xfId="24081" xr:uid="{00000000-0005-0000-0000-0000212C0000}"/>
    <cellStyle name="SAPBEXexcGood1 9 2 3" xfId="10879" xr:uid="{00000000-0005-0000-0000-0000222C0000}"/>
    <cellStyle name="SAPBEXexcGood1 9 2 3 2" xfId="26746" xr:uid="{00000000-0005-0000-0000-0000232C0000}"/>
    <cellStyle name="SAPBEXexcGood1 9 2 4" xfId="10528" xr:uid="{00000000-0005-0000-0000-0000242C0000}"/>
    <cellStyle name="SAPBEXexcGood1 9 2 4 2" xfId="26450" xr:uid="{00000000-0005-0000-0000-0000252C0000}"/>
    <cellStyle name="SAPBEXexcGood1 9 2 5" xfId="16231" xr:uid="{00000000-0005-0000-0000-0000262C0000}"/>
    <cellStyle name="SAPBEXexcGood1 9 2 5 2" xfId="31369" xr:uid="{00000000-0005-0000-0000-0000272C0000}"/>
    <cellStyle name="SAPBEXexcGood1 9 2 6" xfId="18842" xr:uid="{00000000-0005-0000-0000-0000282C0000}"/>
    <cellStyle name="SAPBEXexcGood1 9 2 6 2" xfId="33790" xr:uid="{00000000-0005-0000-0000-0000292C0000}"/>
    <cellStyle name="SAPBEXexcGood1 9 2 7" xfId="21105" xr:uid="{00000000-0005-0000-0000-00002A2C0000}"/>
    <cellStyle name="SAPBEXexcGood1 9 2 7 2" xfId="36031" xr:uid="{00000000-0005-0000-0000-00002B2C0000}"/>
    <cellStyle name="SAPBEXexcGood1 9 2 8" xfId="6262" xr:uid="{00000000-0005-0000-0000-00002C2C0000}"/>
    <cellStyle name="SAPBEXexcGood1 9 3" xfId="4626" xr:uid="{00000000-0005-0000-0000-00002D2C0000}"/>
    <cellStyle name="SAPBEXexcGood1 9 3 2" xfId="9781" xr:uid="{00000000-0005-0000-0000-00002E2C0000}"/>
    <cellStyle name="SAPBEXexcGood1 9 3 2 2" xfId="25772" xr:uid="{00000000-0005-0000-0000-00002F2C0000}"/>
    <cellStyle name="SAPBEXexcGood1 9 3 3" xfId="12599" xr:uid="{00000000-0005-0000-0000-0000302C0000}"/>
    <cellStyle name="SAPBEXexcGood1 9 3 3 2" xfId="28443" xr:uid="{00000000-0005-0000-0000-0000312C0000}"/>
    <cellStyle name="SAPBEXexcGood1 9 3 4" xfId="14814" xr:uid="{00000000-0005-0000-0000-0000322C0000}"/>
    <cellStyle name="SAPBEXexcGood1 9 3 4 2" xfId="30267" xr:uid="{00000000-0005-0000-0000-0000332C0000}"/>
    <cellStyle name="SAPBEXexcGood1 9 3 5" xfId="17922" xr:uid="{00000000-0005-0000-0000-0000342C0000}"/>
    <cellStyle name="SAPBEXexcGood1 9 3 5 2" xfId="33038" xr:uid="{00000000-0005-0000-0000-0000352C0000}"/>
    <cellStyle name="SAPBEXexcGood1 9 3 6" xfId="20530" xr:uid="{00000000-0005-0000-0000-0000362C0000}"/>
    <cellStyle name="SAPBEXexcGood1 9 3 6 2" xfId="35467" xr:uid="{00000000-0005-0000-0000-0000372C0000}"/>
    <cellStyle name="SAPBEXexcGood1 9 3 7" xfId="21869" xr:uid="{00000000-0005-0000-0000-0000382C0000}"/>
    <cellStyle name="SAPBEXexcGood1 9 3 7 2" xfId="36788" xr:uid="{00000000-0005-0000-0000-0000392C0000}"/>
    <cellStyle name="SAPBEXexcGood1 9 4" xfId="5546" xr:uid="{00000000-0005-0000-0000-00003A2C0000}"/>
    <cellStyle name="SAPBEXexcGood1 9 4 2" xfId="22722" xr:uid="{00000000-0005-0000-0000-00003B2C0000}"/>
    <cellStyle name="SAPBEXexcGood1 9 5" xfId="7664" xr:uid="{00000000-0005-0000-0000-00003C2C0000}"/>
    <cellStyle name="SAPBEXexcGood1 9 5 2" xfId="23784" xr:uid="{00000000-0005-0000-0000-00003D2C0000}"/>
    <cellStyle name="SAPBEXexcGood1 9 6" xfId="10600" xr:uid="{00000000-0005-0000-0000-00003E2C0000}"/>
    <cellStyle name="SAPBEXexcGood1 9 6 2" xfId="26498" xr:uid="{00000000-0005-0000-0000-00003F2C0000}"/>
    <cellStyle name="SAPBEXexcGood1 9 7" xfId="12841" xr:uid="{00000000-0005-0000-0000-0000402C0000}"/>
    <cellStyle name="SAPBEXexcGood1 9 7 2" xfId="28684" xr:uid="{00000000-0005-0000-0000-0000412C0000}"/>
    <cellStyle name="SAPBEXexcGood1 9 8" xfId="15889" xr:uid="{00000000-0005-0000-0000-0000422C0000}"/>
    <cellStyle name="SAPBEXexcGood1 9 8 2" xfId="31100" xr:uid="{00000000-0005-0000-0000-0000432C0000}"/>
    <cellStyle name="SAPBEXexcGood1 9 9" xfId="20854" xr:uid="{00000000-0005-0000-0000-0000442C0000}"/>
    <cellStyle name="SAPBEXexcGood1 9 9 2" xfId="35784" xr:uid="{00000000-0005-0000-0000-0000452C0000}"/>
    <cellStyle name="SAPBEXexcGood1_CC - Div XRef" xfId="1817" xr:uid="{00000000-0005-0000-0000-0000462C0000}"/>
    <cellStyle name="SAPBEXexcGood2" xfId="81" xr:uid="{00000000-0005-0000-0000-0000472C0000}"/>
    <cellStyle name="SAPBEXexcGood2 10" xfId="711" xr:uid="{00000000-0005-0000-0000-0000482C0000}"/>
    <cellStyle name="SAPBEXexcGood2 10 10" xfId="22385" xr:uid="{00000000-0005-0000-0000-0000492C0000}"/>
    <cellStyle name="SAPBEXexcGood2 10 2" xfId="2881" xr:uid="{00000000-0005-0000-0000-00004A2C0000}"/>
    <cellStyle name="SAPBEXexcGood2 10 2 2" xfId="8053" xr:uid="{00000000-0005-0000-0000-00004B2C0000}"/>
    <cellStyle name="SAPBEXexcGood2 10 2 2 2" xfId="24082" xr:uid="{00000000-0005-0000-0000-00004C2C0000}"/>
    <cellStyle name="SAPBEXexcGood2 10 2 3" xfId="10880" xr:uid="{00000000-0005-0000-0000-00004D2C0000}"/>
    <cellStyle name="SAPBEXexcGood2 10 2 3 2" xfId="26747" xr:uid="{00000000-0005-0000-0000-00004E2C0000}"/>
    <cellStyle name="SAPBEXexcGood2 10 2 4" xfId="13146" xr:uid="{00000000-0005-0000-0000-00004F2C0000}"/>
    <cellStyle name="SAPBEXexcGood2 10 2 4 2" xfId="28926" xr:uid="{00000000-0005-0000-0000-0000502C0000}"/>
    <cellStyle name="SAPBEXexcGood2 10 2 5" xfId="16232" xr:uid="{00000000-0005-0000-0000-0000512C0000}"/>
    <cellStyle name="SAPBEXexcGood2 10 2 5 2" xfId="31370" xr:uid="{00000000-0005-0000-0000-0000522C0000}"/>
    <cellStyle name="SAPBEXexcGood2 10 2 6" xfId="18843" xr:uid="{00000000-0005-0000-0000-0000532C0000}"/>
    <cellStyle name="SAPBEXexcGood2 10 2 6 2" xfId="33791" xr:uid="{00000000-0005-0000-0000-0000542C0000}"/>
    <cellStyle name="SAPBEXexcGood2 10 2 7" xfId="21106" xr:uid="{00000000-0005-0000-0000-0000552C0000}"/>
    <cellStyle name="SAPBEXexcGood2 10 2 7 2" xfId="36032" xr:uid="{00000000-0005-0000-0000-0000562C0000}"/>
    <cellStyle name="SAPBEXexcGood2 10 2 8" xfId="6263" xr:uid="{00000000-0005-0000-0000-0000572C0000}"/>
    <cellStyle name="SAPBEXexcGood2 10 3" xfId="4625" xr:uid="{00000000-0005-0000-0000-0000582C0000}"/>
    <cellStyle name="SAPBEXexcGood2 10 3 2" xfId="9780" xr:uid="{00000000-0005-0000-0000-0000592C0000}"/>
    <cellStyle name="SAPBEXexcGood2 10 3 2 2" xfId="25771" xr:uid="{00000000-0005-0000-0000-00005A2C0000}"/>
    <cellStyle name="SAPBEXexcGood2 10 3 3" xfId="12598" xr:uid="{00000000-0005-0000-0000-00005B2C0000}"/>
    <cellStyle name="SAPBEXexcGood2 10 3 3 2" xfId="28442" xr:uid="{00000000-0005-0000-0000-00005C2C0000}"/>
    <cellStyle name="SAPBEXexcGood2 10 3 4" xfId="14072" xr:uid="{00000000-0005-0000-0000-00005D2C0000}"/>
    <cellStyle name="SAPBEXexcGood2 10 3 4 2" xfId="29653" xr:uid="{00000000-0005-0000-0000-00005E2C0000}"/>
    <cellStyle name="SAPBEXexcGood2 10 3 5" xfId="17921" xr:uid="{00000000-0005-0000-0000-00005F2C0000}"/>
    <cellStyle name="SAPBEXexcGood2 10 3 5 2" xfId="33037" xr:uid="{00000000-0005-0000-0000-0000602C0000}"/>
    <cellStyle name="SAPBEXexcGood2 10 3 6" xfId="20529" xr:uid="{00000000-0005-0000-0000-0000612C0000}"/>
    <cellStyle name="SAPBEXexcGood2 10 3 6 2" xfId="35466" xr:uid="{00000000-0005-0000-0000-0000622C0000}"/>
    <cellStyle name="SAPBEXexcGood2 10 3 7" xfId="21320" xr:uid="{00000000-0005-0000-0000-0000632C0000}"/>
    <cellStyle name="SAPBEXexcGood2 10 3 7 2" xfId="36246" xr:uid="{00000000-0005-0000-0000-0000642C0000}"/>
    <cellStyle name="SAPBEXexcGood2 10 4" xfId="5545" xr:uid="{00000000-0005-0000-0000-0000652C0000}"/>
    <cellStyle name="SAPBEXexcGood2 10 4 2" xfId="37152" xr:uid="{00000000-0005-0000-0000-0000662C0000}"/>
    <cellStyle name="SAPBEXexcGood2 10 5" xfId="5754" xr:uid="{00000000-0005-0000-0000-0000672C0000}"/>
    <cellStyle name="SAPBEXexcGood2 10 6" xfId="13329" xr:uid="{00000000-0005-0000-0000-0000682C0000}"/>
    <cellStyle name="SAPBEXexcGood2 10 7" xfId="15554" xr:uid="{00000000-0005-0000-0000-0000692C0000}"/>
    <cellStyle name="SAPBEXexcGood2 10 8" xfId="15099" xr:uid="{00000000-0005-0000-0000-00006A2C0000}"/>
    <cellStyle name="SAPBEXexcGood2 10 9" xfId="20777" xr:uid="{00000000-0005-0000-0000-00006B2C0000}"/>
    <cellStyle name="SAPBEXexcGood2 11" xfId="1818" xr:uid="{00000000-0005-0000-0000-00006C2C0000}"/>
    <cellStyle name="SAPBEXexcGood2 11 10" xfId="23034" xr:uid="{00000000-0005-0000-0000-00006D2C0000}"/>
    <cellStyle name="SAPBEXexcGood2 11 2" xfId="2882" xr:uid="{00000000-0005-0000-0000-00006E2C0000}"/>
    <cellStyle name="SAPBEXexcGood2 11 2 2" xfId="8054" xr:uid="{00000000-0005-0000-0000-00006F2C0000}"/>
    <cellStyle name="SAPBEXexcGood2 11 2 2 2" xfId="24083" xr:uid="{00000000-0005-0000-0000-0000702C0000}"/>
    <cellStyle name="SAPBEXexcGood2 11 2 3" xfId="10881" xr:uid="{00000000-0005-0000-0000-0000712C0000}"/>
    <cellStyle name="SAPBEXexcGood2 11 2 3 2" xfId="26748" xr:uid="{00000000-0005-0000-0000-0000722C0000}"/>
    <cellStyle name="SAPBEXexcGood2 11 2 4" xfId="13537" xr:uid="{00000000-0005-0000-0000-0000732C0000}"/>
    <cellStyle name="SAPBEXexcGood2 11 2 4 2" xfId="29162" xr:uid="{00000000-0005-0000-0000-0000742C0000}"/>
    <cellStyle name="SAPBEXexcGood2 11 2 5" xfId="16233" xr:uid="{00000000-0005-0000-0000-0000752C0000}"/>
    <cellStyle name="SAPBEXexcGood2 11 2 5 2" xfId="31371" xr:uid="{00000000-0005-0000-0000-0000762C0000}"/>
    <cellStyle name="SAPBEXexcGood2 11 2 6" xfId="18844" xr:uid="{00000000-0005-0000-0000-0000772C0000}"/>
    <cellStyle name="SAPBEXexcGood2 11 2 6 2" xfId="33792" xr:uid="{00000000-0005-0000-0000-0000782C0000}"/>
    <cellStyle name="SAPBEXexcGood2 11 2 7" xfId="21107" xr:uid="{00000000-0005-0000-0000-0000792C0000}"/>
    <cellStyle name="SAPBEXexcGood2 11 2 7 2" xfId="36033" xr:uid="{00000000-0005-0000-0000-00007A2C0000}"/>
    <cellStyle name="SAPBEXexcGood2 11 2 8" xfId="6264" xr:uid="{00000000-0005-0000-0000-00007B2C0000}"/>
    <cellStyle name="SAPBEXexcGood2 11 3" xfId="4624" xr:uid="{00000000-0005-0000-0000-00007C2C0000}"/>
    <cellStyle name="SAPBEXexcGood2 11 3 2" xfId="9779" xr:uid="{00000000-0005-0000-0000-00007D2C0000}"/>
    <cellStyle name="SAPBEXexcGood2 11 3 2 2" xfId="25770" xr:uid="{00000000-0005-0000-0000-00007E2C0000}"/>
    <cellStyle name="SAPBEXexcGood2 11 3 3" xfId="12597" xr:uid="{00000000-0005-0000-0000-00007F2C0000}"/>
    <cellStyle name="SAPBEXexcGood2 11 3 3 2" xfId="28441" xr:uid="{00000000-0005-0000-0000-0000802C0000}"/>
    <cellStyle name="SAPBEXexcGood2 11 3 4" xfId="15225" xr:uid="{00000000-0005-0000-0000-0000812C0000}"/>
    <cellStyle name="SAPBEXexcGood2 11 3 4 2" xfId="30638" xr:uid="{00000000-0005-0000-0000-0000822C0000}"/>
    <cellStyle name="SAPBEXexcGood2 11 3 5" xfId="17920" xr:uid="{00000000-0005-0000-0000-0000832C0000}"/>
    <cellStyle name="SAPBEXexcGood2 11 3 5 2" xfId="33036" xr:uid="{00000000-0005-0000-0000-0000842C0000}"/>
    <cellStyle name="SAPBEXexcGood2 11 3 6" xfId="20528" xr:uid="{00000000-0005-0000-0000-0000852C0000}"/>
    <cellStyle name="SAPBEXexcGood2 11 3 6 2" xfId="35465" xr:uid="{00000000-0005-0000-0000-0000862C0000}"/>
    <cellStyle name="SAPBEXexcGood2 11 3 7" xfId="21870" xr:uid="{00000000-0005-0000-0000-0000872C0000}"/>
    <cellStyle name="SAPBEXexcGood2 11 3 7 2" xfId="36789" xr:uid="{00000000-0005-0000-0000-0000882C0000}"/>
    <cellStyle name="SAPBEXexcGood2 11 4" xfId="7092" xr:uid="{00000000-0005-0000-0000-0000892C0000}"/>
    <cellStyle name="SAPBEXexcGood2 11 4 2" xfId="37853" xr:uid="{00000000-0005-0000-0000-00008A2C0000}"/>
    <cellStyle name="SAPBEXexcGood2 11 5" xfId="6516" xr:uid="{00000000-0005-0000-0000-00008B2C0000}"/>
    <cellStyle name="SAPBEXexcGood2 11 6" xfId="7022" xr:uid="{00000000-0005-0000-0000-00008C2C0000}"/>
    <cellStyle name="SAPBEXexcGood2 11 7" xfId="5263" xr:uid="{00000000-0005-0000-0000-00008D2C0000}"/>
    <cellStyle name="SAPBEXexcGood2 11 8" xfId="8963" xr:uid="{00000000-0005-0000-0000-00008E2C0000}"/>
    <cellStyle name="SAPBEXexcGood2 11 9" xfId="5803" xr:uid="{00000000-0005-0000-0000-00008F2C0000}"/>
    <cellStyle name="SAPBEXexcGood2 12" xfId="2883" xr:uid="{00000000-0005-0000-0000-0000902C0000}"/>
    <cellStyle name="SAPBEXexcGood2 12 2" xfId="4623" xr:uid="{00000000-0005-0000-0000-0000912C0000}"/>
    <cellStyle name="SAPBEXexcGood2 12 2 2" xfId="9778" xr:uid="{00000000-0005-0000-0000-0000922C0000}"/>
    <cellStyle name="SAPBEXexcGood2 12 2 2 2" xfId="25769" xr:uid="{00000000-0005-0000-0000-0000932C0000}"/>
    <cellStyle name="SAPBEXexcGood2 12 2 3" xfId="12596" xr:uid="{00000000-0005-0000-0000-0000942C0000}"/>
    <cellStyle name="SAPBEXexcGood2 12 2 3 2" xfId="28440" xr:uid="{00000000-0005-0000-0000-0000952C0000}"/>
    <cellStyle name="SAPBEXexcGood2 12 2 4" xfId="14815" xr:uid="{00000000-0005-0000-0000-0000962C0000}"/>
    <cellStyle name="SAPBEXexcGood2 12 2 4 2" xfId="30268" xr:uid="{00000000-0005-0000-0000-0000972C0000}"/>
    <cellStyle name="SAPBEXexcGood2 12 2 5" xfId="17919" xr:uid="{00000000-0005-0000-0000-0000982C0000}"/>
    <cellStyle name="SAPBEXexcGood2 12 2 5 2" xfId="33035" xr:uid="{00000000-0005-0000-0000-0000992C0000}"/>
    <cellStyle name="SAPBEXexcGood2 12 2 6" xfId="20527" xr:uid="{00000000-0005-0000-0000-00009A2C0000}"/>
    <cellStyle name="SAPBEXexcGood2 12 2 6 2" xfId="35464" xr:uid="{00000000-0005-0000-0000-00009B2C0000}"/>
    <cellStyle name="SAPBEXexcGood2 12 2 7" xfId="21319" xr:uid="{00000000-0005-0000-0000-00009C2C0000}"/>
    <cellStyle name="SAPBEXexcGood2 12 2 7 2" xfId="36245" xr:uid="{00000000-0005-0000-0000-00009D2C0000}"/>
    <cellStyle name="SAPBEXexcGood2 12 3" xfId="8055" xr:uid="{00000000-0005-0000-0000-00009E2C0000}"/>
    <cellStyle name="SAPBEXexcGood2 12 3 2" xfId="24084" xr:uid="{00000000-0005-0000-0000-00009F2C0000}"/>
    <cellStyle name="SAPBEXexcGood2 12 4" xfId="10882" xr:uid="{00000000-0005-0000-0000-0000A02C0000}"/>
    <cellStyle name="SAPBEXexcGood2 12 4 2" xfId="26749" xr:uid="{00000000-0005-0000-0000-0000A12C0000}"/>
    <cellStyle name="SAPBEXexcGood2 12 5" xfId="15066" xr:uid="{00000000-0005-0000-0000-0000A22C0000}"/>
    <cellStyle name="SAPBEXexcGood2 12 5 2" xfId="30513" xr:uid="{00000000-0005-0000-0000-0000A32C0000}"/>
    <cellStyle name="SAPBEXexcGood2 12 6" xfId="16234" xr:uid="{00000000-0005-0000-0000-0000A42C0000}"/>
    <cellStyle name="SAPBEXexcGood2 12 6 2" xfId="31372" xr:uid="{00000000-0005-0000-0000-0000A52C0000}"/>
    <cellStyle name="SAPBEXexcGood2 12 7" xfId="18845" xr:uid="{00000000-0005-0000-0000-0000A62C0000}"/>
    <cellStyle name="SAPBEXexcGood2 12 7 2" xfId="33793" xr:uid="{00000000-0005-0000-0000-0000A72C0000}"/>
    <cellStyle name="SAPBEXexcGood2 13" xfId="2884" xr:uid="{00000000-0005-0000-0000-0000A82C0000}"/>
    <cellStyle name="SAPBEXexcGood2 13 2" xfId="4622" xr:uid="{00000000-0005-0000-0000-0000A92C0000}"/>
    <cellStyle name="SAPBEXexcGood2 13 2 2" xfId="9777" xr:uid="{00000000-0005-0000-0000-0000AA2C0000}"/>
    <cellStyle name="SAPBEXexcGood2 13 2 2 2" xfId="25768" xr:uid="{00000000-0005-0000-0000-0000AB2C0000}"/>
    <cellStyle name="SAPBEXexcGood2 13 2 3" xfId="12595" xr:uid="{00000000-0005-0000-0000-0000AC2C0000}"/>
    <cellStyle name="SAPBEXexcGood2 13 2 3 2" xfId="28439" xr:uid="{00000000-0005-0000-0000-0000AD2C0000}"/>
    <cellStyle name="SAPBEXexcGood2 13 2 4" xfId="14071" xr:uid="{00000000-0005-0000-0000-0000AE2C0000}"/>
    <cellStyle name="SAPBEXexcGood2 13 2 4 2" xfId="29652" xr:uid="{00000000-0005-0000-0000-0000AF2C0000}"/>
    <cellStyle name="SAPBEXexcGood2 13 2 5" xfId="17918" xr:uid="{00000000-0005-0000-0000-0000B02C0000}"/>
    <cellStyle name="SAPBEXexcGood2 13 2 5 2" xfId="33034" xr:uid="{00000000-0005-0000-0000-0000B12C0000}"/>
    <cellStyle name="SAPBEXexcGood2 13 2 6" xfId="20526" xr:uid="{00000000-0005-0000-0000-0000B22C0000}"/>
    <cellStyle name="SAPBEXexcGood2 13 2 6 2" xfId="35463" xr:uid="{00000000-0005-0000-0000-0000B32C0000}"/>
    <cellStyle name="SAPBEXexcGood2 13 2 7" xfId="21614" xr:uid="{00000000-0005-0000-0000-0000B42C0000}"/>
    <cellStyle name="SAPBEXexcGood2 13 2 7 2" xfId="36540" xr:uid="{00000000-0005-0000-0000-0000B52C0000}"/>
    <cellStyle name="SAPBEXexcGood2 13 3" xfId="8056" xr:uid="{00000000-0005-0000-0000-0000B62C0000}"/>
    <cellStyle name="SAPBEXexcGood2 13 3 2" xfId="24085" xr:uid="{00000000-0005-0000-0000-0000B72C0000}"/>
    <cellStyle name="SAPBEXexcGood2 13 4" xfId="10883" xr:uid="{00000000-0005-0000-0000-0000B82C0000}"/>
    <cellStyle name="SAPBEXexcGood2 13 4 2" xfId="26750" xr:uid="{00000000-0005-0000-0000-0000B92C0000}"/>
    <cellStyle name="SAPBEXexcGood2 13 5" xfId="13145" xr:uid="{00000000-0005-0000-0000-0000BA2C0000}"/>
    <cellStyle name="SAPBEXexcGood2 13 5 2" xfId="28925" xr:uid="{00000000-0005-0000-0000-0000BB2C0000}"/>
    <cellStyle name="SAPBEXexcGood2 13 6" xfId="16235" xr:uid="{00000000-0005-0000-0000-0000BC2C0000}"/>
    <cellStyle name="SAPBEXexcGood2 13 6 2" xfId="31373" xr:uid="{00000000-0005-0000-0000-0000BD2C0000}"/>
    <cellStyle name="SAPBEXexcGood2 13 7" xfId="18846" xr:uid="{00000000-0005-0000-0000-0000BE2C0000}"/>
    <cellStyle name="SAPBEXexcGood2 13 7 2" xfId="33794" xr:uid="{00000000-0005-0000-0000-0000BF2C0000}"/>
    <cellStyle name="SAPBEXexcGood2 14" xfId="2885" xr:uid="{00000000-0005-0000-0000-0000C02C0000}"/>
    <cellStyle name="SAPBEXexcGood2 14 2" xfId="4621" xr:uid="{00000000-0005-0000-0000-0000C12C0000}"/>
    <cellStyle name="SAPBEXexcGood2 14 2 2" xfId="9776" xr:uid="{00000000-0005-0000-0000-0000C22C0000}"/>
    <cellStyle name="SAPBEXexcGood2 14 2 2 2" xfId="25767" xr:uid="{00000000-0005-0000-0000-0000C32C0000}"/>
    <cellStyle name="SAPBEXexcGood2 14 2 3" xfId="12594" xr:uid="{00000000-0005-0000-0000-0000C42C0000}"/>
    <cellStyle name="SAPBEXexcGood2 14 2 3 2" xfId="28438" xr:uid="{00000000-0005-0000-0000-0000C52C0000}"/>
    <cellStyle name="SAPBEXexcGood2 14 2 4" xfId="14816" xr:uid="{00000000-0005-0000-0000-0000C62C0000}"/>
    <cellStyle name="SAPBEXexcGood2 14 2 4 2" xfId="30269" xr:uid="{00000000-0005-0000-0000-0000C72C0000}"/>
    <cellStyle name="SAPBEXexcGood2 14 2 5" xfId="17917" xr:uid="{00000000-0005-0000-0000-0000C82C0000}"/>
    <cellStyle name="SAPBEXexcGood2 14 2 5 2" xfId="33033" xr:uid="{00000000-0005-0000-0000-0000C92C0000}"/>
    <cellStyle name="SAPBEXexcGood2 14 2 6" xfId="20525" xr:uid="{00000000-0005-0000-0000-0000CA2C0000}"/>
    <cellStyle name="SAPBEXexcGood2 14 2 6 2" xfId="35462" xr:uid="{00000000-0005-0000-0000-0000CB2C0000}"/>
    <cellStyle name="SAPBEXexcGood2 14 2 7" xfId="21871" xr:uid="{00000000-0005-0000-0000-0000CC2C0000}"/>
    <cellStyle name="SAPBEXexcGood2 14 2 7 2" xfId="36790" xr:uid="{00000000-0005-0000-0000-0000CD2C0000}"/>
    <cellStyle name="SAPBEXexcGood2 14 3" xfId="8057" xr:uid="{00000000-0005-0000-0000-0000CE2C0000}"/>
    <cellStyle name="SAPBEXexcGood2 14 3 2" xfId="24086" xr:uid="{00000000-0005-0000-0000-0000CF2C0000}"/>
    <cellStyle name="SAPBEXexcGood2 14 4" xfId="10884" xr:uid="{00000000-0005-0000-0000-0000D02C0000}"/>
    <cellStyle name="SAPBEXexcGood2 14 4 2" xfId="26751" xr:uid="{00000000-0005-0000-0000-0000D12C0000}"/>
    <cellStyle name="SAPBEXexcGood2 14 5" xfId="15342" xr:uid="{00000000-0005-0000-0000-0000D22C0000}"/>
    <cellStyle name="SAPBEXexcGood2 14 5 2" xfId="30751" xr:uid="{00000000-0005-0000-0000-0000D32C0000}"/>
    <cellStyle name="SAPBEXexcGood2 14 6" xfId="16236" xr:uid="{00000000-0005-0000-0000-0000D42C0000}"/>
    <cellStyle name="SAPBEXexcGood2 14 6 2" xfId="31374" xr:uid="{00000000-0005-0000-0000-0000D52C0000}"/>
    <cellStyle name="SAPBEXexcGood2 14 7" xfId="18847" xr:uid="{00000000-0005-0000-0000-0000D62C0000}"/>
    <cellStyle name="SAPBEXexcGood2 14 7 2" xfId="33795" xr:uid="{00000000-0005-0000-0000-0000D72C0000}"/>
    <cellStyle name="SAPBEXexcGood2 15" xfId="2886" xr:uid="{00000000-0005-0000-0000-0000D82C0000}"/>
    <cellStyle name="SAPBEXexcGood2 15 2" xfId="4620" xr:uid="{00000000-0005-0000-0000-0000D92C0000}"/>
    <cellStyle name="SAPBEXexcGood2 15 2 2" xfId="9775" xr:uid="{00000000-0005-0000-0000-0000DA2C0000}"/>
    <cellStyle name="SAPBEXexcGood2 15 2 2 2" xfId="25766" xr:uid="{00000000-0005-0000-0000-0000DB2C0000}"/>
    <cellStyle name="SAPBEXexcGood2 15 2 3" xfId="12593" xr:uid="{00000000-0005-0000-0000-0000DC2C0000}"/>
    <cellStyle name="SAPBEXexcGood2 15 2 3 2" xfId="28437" xr:uid="{00000000-0005-0000-0000-0000DD2C0000}"/>
    <cellStyle name="SAPBEXexcGood2 15 2 4" xfId="14070" xr:uid="{00000000-0005-0000-0000-0000DE2C0000}"/>
    <cellStyle name="SAPBEXexcGood2 15 2 4 2" xfId="29651" xr:uid="{00000000-0005-0000-0000-0000DF2C0000}"/>
    <cellStyle name="SAPBEXexcGood2 15 2 5" xfId="17916" xr:uid="{00000000-0005-0000-0000-0000E02C0000}"/>
    <cellStyle name="SAPBEXexcGood2 15 2 5 2" xfId="33032" xr:uid="{00000000-0005-0000-0000-0000E12C0000}"/>
    <cellStyle name="SAPBEXexcGood2 15 2 6" xfId="20524" xr:uid="{00000000-0005-0000-0000-0000E22C0000}"/>
    <cellStyle name="SAPBEXexcGood2 15 2 6 2" xfId="35461" xr:uid="{00000000-0005-0000-0000-0000E32C0000}"/>
    <cellStyle name="SAPBEXexcGood2 15 2 7" xfId="21318" xr:uid="{00000000-0005-0000-0000-0000E42C0000}"/>
    <cellStyle name="SAPBEXexcGood2 15 2 7 2" xfId="36244" xr:uid="{00000000-0005-0000-0000-0000E52C0000}"/>
    <cellStyle name="SAPBEXexcGood2 15 3" xfId="8058" xr:uid="{00000000-0005-0000-0000-0000E62C0000}"/>
    <cellStyle name="SAPBEXexcGood2 15 3 2" xfId="24087" xr:uid="{00000000-0005-0000-0000-0000E72C0000}"/>
    <cellStyle name="SAPBEXexcGood2 15 4" xfId="10885" xr:uid="{00000000-0005-0000-0000-0000E82C0000}"/>
    <cellStyle name="SAPBEXexcGood2 15 4 2" xfId="26752" xr:uid="{00000000-0005-0000-0000-0000E92C0000}"/>
    <cellStyle name="SAPBEXexcGood2 15 5" xfId="14285" xr:uid="{00000000-0005-0000-0000-0000EA2C0000}"/>
    <cellStyle name="SAPBEXexcGood2 15 5 2" xfId="29808" xr:uid="{00000000-0005-0000-0000-0000EB2C0000}"/>
    <cellStyle name="SAPBEXexcGood2 15 6" xfId="16237" xr:uid="{00000000-0005-0000-0000-0000EC2C0000}"/>
    <cellStyle name="SAPBEXexcGood2 15 6 2" xfId="31375" xr:uid="{00000000-0005-0000-0000-0000ED2C0000}"/>
    <cellStyle name="SAPBEXexcGood2 15 7" xfId="18848" xr:uid="{00000000-0005-0000-0000-0000EE2C0000}"/>
    <cellStyle name="SAPBEXexcGood2 15 7 2" xfId="33796" xr:uid="{00000000-0005-0000-0000-0000EF2C0000}"/>
    <cellStyle name="SAPBEXexcGood2 16" xfId="2887" xr:uid="{00000000-0005-0000-0000-0000F02C0000}"/>
    <cellStyle name="SAPBEXexcGood2 16 2" xfId="4619" xr:uid="{00000000-0005-0000-0000-0000F12C0000}"/>
    <cellStyle name="SAPBEXexcGood2 16 2 2" xfId="9774" xr:uid="{00000000-0005-0000-0000-0000F22C0000}"/>
    <cellStyle name="SAPBEXexcGood2 16 2 2 2" xfId="25765" xr:uid="{00000000-0005-0000-0000-0000F32C0000}"/>
    <cellStyle name="SAPBEXexcGood2 16 2 3" xfId="12592" xr:uid="{00000000-0005-0000-0000-0000F42C0000}"/>
    <cellStyle name="SAPBEXexcGood2 16 2 3 2" xfId="28436" xr:uid="{00000000-0005-0000-0000-0000F52C0000}"/>
    <cellStyle name="SAPBEXexcGood2 16 2 4" xfId="13646" xr:uid="{00000000-0005-0000-0000-0000F62C0000}"/>
    <cellStyle name="SAPBEXexcGood2 16 2 4 2" xfId="29267" xr:uid="{00000000-0005-0000-0000-0000F72C0000}"/>
    <cellStyle name="SAPBEXexcGood2 16 2 5" xfId="17915" xr:uid="{00000000-0005-0000-0000-0000F82C0000}"/>
    <cellStyle name="SAPBEXexcGood2 16 2 5 2" xfId="33031" xr:uid="{00000000-0005-0000-0000-0000F92C0000}"/>
    <cellStyle name="SAPBEXexcGood2 16 2 6" xfId="20523" xr:uid="{00000000-0005-0000-0000-0000FA2C0000}"/>
    <cellStyle name="SAPBEXexcGood2 16 2 6 2" xfId="35460" xr:uid="{00000000-0005-0000-0000-0000FB2C0000}"/>
    <cellStyle name="SAPBEXexcGood2 16 2 7" xfId="21872" xr:uid="{00000000-0005-0000-0000-0000FC2C0000}"/>
    <cellStyle name="SAPBEXexcGood2 16 2 7 2" xfId="36791" xr:uid="{00000000-0005-0000-0000-0000FD2C0000}"/>
    <cellStyle name="SAPBEXexcGood2 16 3" xfId="8059" xr:uid="{00000000-0005-0000-0000-0000FE2C0000}"/>
    <cellStyle name="SAPBEXexcGood2 16 3 2" xfId="24088" xr:uid="{00000000-0005-0000-0000-0000FF2C0000}"/>
    <cellStyle name="SAPBEXexcGood2 16 4" xfId="10886" xr:uid="{00000000-0005-0000-0000-0000002D0000}"/>
    <cellStyle name="SAPBEXexcGood2 16 4 2" xfId="26753" xr:uid="{00000000-0005-0000-0000-0000012D0000}"/>
    <cellStyle name="SAPBEXexcGood2 16 5" xfId="13144" xr:uid="{00000000-0005-0000-0000-0000022D0000}"/>
    <cellStyle name="SAPBEXexcGood2 16 5 2" xfId="28924" xr:uid="{00000000-0005-0000-0000-0000032D0000}"/>
    <cellStyle name="SAPBEXexcGood2 16 6" xfId="16238" xr:uid="{00000000-0005-0000-0000-0000042D0000}"/>
    <cellStyle name="SAPBEXexcGood2 16 6 2" xfId="31376" xr:uid="{00000000-0005-0000-0000-0000052D0000}"/>
    <cellStyle name="SAPBEXexcGood2 16 7" xfId="18849" xr:uid="{00000000-0005-0000-0000-0000062D0000}"/>
    <cellStyle name="SAPBEXexcGood2 16 7 2" xfId="33797" xr:uid="{00000000-0005-0000-0000-0000072D0000}"/>
    <cellStyle name="SAPBEXexcGood2 17" xfId="2888" xr:uid="{00000000-0005-0000-0000-0000082D0000}"/>
    <cellStyle name="SAPBEXexcGood2 17 2" xfId="4618" xr:uid="{00000000-0005-0000-0000-0000092D0000}"/>
    <cellStyle name="SAPBEXexcGood2 17 2 2" xfId="9773" xr:uid="{00000000-0005-0000-0000-00000A2D0000}"/>
    <cellStyle name="SAPBEXexcGood2 17 2 2 2" xfId="25764" xr:uid="{00000000-0005-0000-0000-00000B2D0000}"/>
    <cellStyle name="SAPBEXexcGood2 17 2 3" xfId="12591" xr:uid="{00000000-0005-0000-0000-00000C2D0000}"/>
    <cellStyle name="SAPBEXexcGood2 17 2 3 2" xfId="28435" xr:uid="{00000000-0005-0000-0000-00000D2D0000}"/>
    <cellStyle name="SAPBEXexcGood2 17 2 4" xfId="14817" xr:uid="{00000000-0005-0000-0000-00000E2D0000}"/>
    <cellStyle name="SAPBEXexcGood2 17 2 4 2" xfId="30270" xr:uid="{00000000-0005-0000-0000-00000F2D0000}"/>
    <cellStyle name="SAPBEXexcGood2 17 2 5" xfId="17914" xr:uid="{00000000-0005-0000-0000-0000102D0000}"/>
    <cellStyle name="SAPBEXexcGood2 17 2 5 2" xfId="33030" xr:uid="{00000000-0005-0000-0000-0000112D0000}"/>
    <cellStyle name="SAPBEXexcGood2 17 2 6" xfId="20522" xr:uid="{00000000-0005-0000-0000-0000122D0000}"/>
    <cellStyle name="SAPBEXexcGood2 17 2 6 2" xfId="35459" xr:uid="{00000000-0005-0000-0000-0000132D0000}"/>
    <cellStyle name="SAPBEXexcGood2 17 2 7" xfId="21317" xr:uid="{00000000-0005-0000-0000-0000142D0000}"/>
    <cellStyle name="SAPBEXexcGood2 17 2 7 2" xfId="36243" xr:uid="{00000000-0005-0000-0000-0000152D0000}"/>
    <cellStyle name="SAPBEXexcGood2 17 3" xfId="8060" xr:uid="{00000000-0005-0000-0000-0000162D0000}"/>
    <cellStyle name="SAPBEXexcGood2 17 3 2" xfId="24089" xr:uid="{00000000-0005-0000-0000-0000172D0000}"/>
    <cellStyle name="SAPBEXexcGood2 17 4" xfId="10887" xr:uid="{00000000-0005-0000-0000-0000182D0000}"/>
    <cellStyle name="SAPBEXexcGood2 17 4 2" xfId="26754" xr:uid="{00000000-0005-0000-0000-0000192D0000}"/>
    <cellStyle name="SAPBEXexcGood2 17 5" xfId="10527" xr:uid="{00000000-0005-0000-0000-00001A2D0000}"/>
    <cellStyle name="SAPBEXexcGood2 17 5 2" xfId="26449" xr:uid="{00000000-0005-0000-0000-00001B2D0000}"/>
    <cellStyle name="SAPBEXexcGood2 17 6" xfId="16239" xr:uid="{00000000-0005-0000-0000-00001C2D0000}"/>
    <cellStyle name="SAPBEXexcGood2 17 6 2" xfId="31377" xr:uid="{00000000-0005-0000-0000-00001D2D0000}"/>
    <cellStyle name="SAPBEXexcGood2 17 7" xfId="18850" xr:uid="{00000000-0005-0000-0000-00001E2D0000}"/>
    <cellStyle name="SAPBEXexcGood2 17 7 2" xfId="33798" xr:uid="{00000000-0005-0000-0000-00001F2D0000}"/>
    <cellStyle name="SAPBEXexcGood2 18" xfId="4903" xr:uid="{00000000-0005-0000-0000-0000202D0000}"/>
    <cellStyle name="SAPBEXexcGood2 18 2" xfId="10058" xr:uid="{00000000-0005-0000-0000-0000212D0000}"/>
    <cellStyle name="SAPBEXexcGood2 18 2 2" xfId="26040" xr:uid="{00000000-0005-0000-0000-0000222D0000}"/>
    <cellStyle name="SAPBEXexcGood2 18 3" xfId="12876" xr:uid="{00000000-0005-0000-0000-0000232D0000}"/>
    <cellStyle name="SAPBEXexcGood2 18 3 2" xfId="28717" xr:uid="{00000000-0005-0000-0000-0000242D0000}"/>
    <cellStyle name="SAPBEXexcGood2 18 4" xfId="15172" xr:uid="{00000000-0005-0000-0000-0000252D0000}"/>
    <cellStyle name="SAPBEXexcGood2 18 4 2" xfId="30588" xr:uid="{00000000-0005-0000-0000-0000262D0000}"/>
    <cellStyle name="SAPBEXexcGood2 18 5" xfId="18197" xr:uid="{00000000-0005-0000-0000-0000272D0000}"/>
    <cellStyle name="SAPBEXexcGood2 18 5 2" xfId="33303" xr:uid="{00000000-0005-0000-0000-0000282D0000}"/>
    <cellStyle name="SAPBEXexcGood2 18 6" xfId="20804" xr:uid="{00000000-0005-0000-0000-0000292D0000}"/>
    <cellStyle name="SAPBEXexcGood2 18 6 2" xfId="35737" xr:uid="{00000000-0005-0000-0000-00002A2D0000}"/>
    <cellStyle name="SAPBEXexcGood2 18 7" xfId="20952" xr:uid="{00000000-0005-0000-0000-00002B2D0000}"/>
    <cellStyle name="SAPBEXexcGood2 18 7 2" xfId="35878" xr:uid="{00000000-0005-0000-0000-00002C2D0000}"/>
    <cellStyle name="SAPBEXexcGood2 19" xfId="6005" xr:uid="{00000000-0005-0000-0000-00002D2D0000}"/>
    <cellStyle name="SAPBEXexcGood2 19 2" xfId="22971" xr:uid="{00000000-0005-0000-0000-00002E2D0000}"/>
    <cellStyle name="SAPBEXexcGood2 2" xfId="712" xr:uid="{00000000-0005-0000-0000-00002F2D0000}"/>
    <cellStyle name="SAPBEXexcGood2 2 10" xfId="13180" xr:uid="{00000000-0005-0000-0000-0000302D0000}"/>
    <cellStyle name="SAPBEXexcGood2 2 11" xfId="18211" xr:uid="{00000000-0005-0000-0000-0000312D0000}"/>
    <cellStyle name="SAPBEXexcGood2 2 12" xfId="20856" xr:uid="{00000000-0005-0000-0000-0000322D0000}"/>
    <cellStyle name="SAPBEXexcGood2 2 13" xfId="22386" xr:uid="{00000000-0005-0000-0000-0000332D0000}"/>
    <cellStyle name="SAPBEXexcGood2 2 14" xfId="37975" xr:uid="{00000000-0005-0000-0000-0000342D0000}"/>
    <cellStyle name="SAPBEXexcGood2 2 2" xfId="713" xr:uid="{00000000-0005-0000-0000-0000352D0000}"/>
    <cellStyle name="SAPBEXexcGood2 2 2 10" xfId="5016" xr:uid="{00000000-0005-0000-0000-0000362D0000}"/>
    <cellStyle name="SAPBEXexcGood2 2 2 11" xfId="37976" xr:uid="{00000000-0005-0000-0000-0000372D0000}"/>
    <cellStyle name="SAPBEXexcGood2 2 2 2" xfId="2890" xr:uid="{00000000-0005-0000-0000-0000382D0000}"/>
    <cellStyle name="SAPBEXexcGood2 2 2 2 2" xfId="8062" xr:uid="{00000000-0005-0000-0000-0000392D0000}"/>
    <cellStyle name="SAPBEXexcGood2 2 2 2 2 2" xfId="24091" xr:uid="{00000000-0005-0000-0000-00003A2D0000}"/>
    <cellStyle name="SAPBEXexcGood2 2 2 2 3" xfId="10889" xr:uid="{00000000-0005-0000-0000-00003B2D0000}"/>
    <cellStyle name="SAPBEXexcGood2 2 2 2 3 2" xfId="26756" xr:uid="{00000000-0005-0000-0000-00003C2D0000}"/>
    <cellStyle name="SAPBEXexcGood2 2 2 2 4" xfId="10136" xr:uid="{00000000-0005-0000-0000-00003D2D0000}"/>
    <cellStyle name="SAPBEXexcGood2 2 2 2 4 2" xfId="26107" xr:uid="{00000000-0005-0000-0000-00003E2D0000}"/>
    <cellStyle name="SAPBEXexcGood2 2 2 2 5" xfId="16241" xr:uid="{00000000-0005-0000-0000-00003F2D0000}"/>
    <cellStyle name="SAPBEXexcGood2 2 2 2 5 2" xfId="31379" xr:uid="{00000000-0005-0000-0000-0000402D0000}"/>
    <cellStyle name="SAPBEXexcGood2 2 2 2 6" xfId="18852" xr:uid="{00000000-0005-0000-0000-0000412D0000}"/>
    <cellStyle name="SAPBEXexcGood2 2 2 2 6 2" xfId="33800" xr:uid="{00000000-0005-0000-0000-0000422D0000}"/>
    <cellStyle name="SAPBEXexcGood2 2 2 2 7" xfId="21109" xr:uid="{00000000-0005-0000-0000-0000432D0000}"/>
    <cellStyle name="SAPBEXexcGood2 2 2 2 7 2" xfId="36035" xr:uid="{00000000-0005-0000-0000-0000442D0000}"/>
    <cellStyle name="SAPBEXexcGood2 2 2 2 8" xfId="6266" xr:uid="{00000000-0005-0000-0000-0000452D0000}"/>
    <cellStyle name="SAPBEXexcGood2 2 2 3" xfId="4616" xr:uid="{00000000-0005-0000-0000-0000462D0000}"/>
    <cellStyle name="SAPBEXexcGood2 2 2 3 2" xfId="9771" xr:uid="{00000000-0005-0000-0000-0000472D0000}"/>
    <cellStyle name="SAPBEXexcGood2 2 2 3 2 2" xfId="25762" xr:uid="{00000000-0005-0000-0000-0000482D0000}"/>
    <cellStyle name="SAPBEXexcGood2 2 2 3 3" xfId="12589" xr:uid="{00000000-0005-0000-0000-0000492D0000}"/>
    <cellStyle name="SAPBEXexcGood2 2 2 3 3 2" xfId="28433" xr:uid="{00000000-0005-0000-0000-00004A2D0000}"/>
    <cellStyle name="SAPBEXexcGood2 2 2 3 4" xfId="14818" xr:uid="{00000000-0005-0000-0000-00004B2D0000}"/>
    <cellStyle name="SAPBEXexcGood2 2 2 3 4 2" xfId="30271" xr:uid="{00000000-0005-0000-0000-00004C2D0000}"/>
    <cellStyle name="SAPBEXexcGood2 2 2 3 5" xfId="17912" xr:uid="{00000000-0005-0000-0000-00004D2D0000}"/>
    <cellStyle name="SAPBEXexcGood2 2 2 3 5 2" xfId="33028" xr:uid="{00000000-0005-0000-0000-00004E2D0000}"/>
    <cellStyle name="SAPBEXexcGood2 2 2 3 6" xfId="20520" xr:uid="{00000000-0005-0000-0000-00004F2D0000}"/>
    <cellStyle name="SAPBEXexcGood2 2 2 3 6 2" xfId="35457" xr:uid="{00000000-0005-0000-0000-0000502D0000}"/>
    <cellStyle name="SAPBEXexcGood2 2 2 3 7" xfId="21316" xr:uid="{00000000-0005-0000-0000-0000512D0000}"/>
    <cellStyle name="SAPBEXexcGood2 2 2 3 7 2" xfId="36242" xr:uid="{00000000-0005-0000-0000-0000522D0000}"/>
    <cellStyle name="SAPBEXexcGood2 2 2 4" xfId="5543" xr:uid="{00000000-0005-0000-0000-0000532D0000}"/>
    <cellStyle name="SAPBEXexcGood2 2 2 4 2" xfId="22721" xr:uid="{00000000-0005-0000-0000-0000542D0000}"/>
    <cellStyle name="SAPBEXexcGood2 2 2 5" xfId="7200" xr:uid="{00000000-0005-0000-0000-0000552D0000}"/>
    <cellStyle name="SAPBEXexcGood2 2 2 5 2" xfId="23474" xr:uid="{00000000-0005-0000-0000-0000562D0000}"/>
    <cellStyle name="SAPBEXexcGood2 2 2 6" xfId="10589" xr:uid="{00000000-0005-0000-0000-0000572D0000}"/>
    <cellStyle name="SAPBEXexcGood2 2 2 6 2" xfId="26492" xr:uid="{00000000-0005-0000-0000-0000582D0000}"/>
    <cellStyle name="SAPBEXexcGood2 2 2 7" xfId="10557" xr:uid="{00000000-0005-0000-0000-0000592D0000}"/>
    <cellStyle name="SAPBEXexcGood2 2 2 7 2" xfId="26476" xr:uid="{00000000-0005-0000-0000-00005A2D0000}"/>
    <cellStyle name="SAPBEXexcGood2 2 2 8" xfId="17126" xr:uid="{00000000-0005-0000-0000-00005B2D0000}"/>
    <cellStyle name="SAPBEXexcGood2 2 2 8 2" xfId="32264" xr:uid="{00000000-0005-0000-0000-00005C2D0000}"/>
    <cellStyle name="SAPBEXexcGood2 2 2 9" xfId="20771" xr:uid="{00000000-0005-0000-0000-00005D2D0000}"/>
    <cellStyle name="SAPBEXexcGood2 2 2 9 2" xfId="35708" xr:uid="{00000000-0005-0000-0000-00005E2D0000}"/>
    <cellStyle name="SAPBEXexcGood2 2 3" xfId="1819" xr:uid="{00000000-0005-0000-0000-00005F2D0000}"/>
    <cellStyle name="SAPBEXexcGood2 2 3 2" xfId="7093" xr:uid="{00000000-0005-0000-0000-0000602D0000}"/>
    <cellStyle name="SAPBEXexcGood2 2 3 2 2" xfId="37854" xr:uid="{00000000-0005-0000-0000-0000612D0000}"/>
    <cellStyle name="SAPBEXexcGood2 2 3 3" xfId="6515" xr:uid="{00000000-0005-0000-0000-0000622D0000}"/>
    <cellStyle name="SAPBEXexcGood2 2 3 4" xfId="13438" xr:uid="{00000000-0005-0000-0000-0000632D0000}"/>
    <cellStyle name="SAPBEXexcGood2 2 3 5" xfId="10617" xr:uid="{00000000-0005-0000-0000-0000642D0000}"/>
    <cellStyle name="SAPBEXexcGood2 2 3 6" xfId="13493" xr:uid="{00000000-0005-0000-0000-0000652D0000}"/>
    <cellStyle name="SAPBEXexcGood2 2 3 7" xfId="10654" xr:uid="{00000000-0005-0000-0000-0000662D0000}"/>
    <cellStyle name="SAPBEXexcGood2 2 3 8" xfId="23035" xr:uid="{00000000-0005-0000-0000-0000672D0000}"/>
    <cellStyle name="SAPBEXexcGood2 2 4" xfId="1820" xr:uid="{00000000-0005-0000-0000-0000682D0000}"/>
    <cellStyle name="SAPBEXexcGood2 2 4 2" xfId="7094" xr:uid="{00000000-0005-0000-0000-0000692D0000}"/>
    <cellStyle name="SAPBEXexcGood2 2 4 2 2" xfId="37855" xr:uid="{00000000-0005-0000-0000-00006A2D0000}"/>
    <cellStyle name="SAPBEXexcGood2 2 4 3" xfId="6514" xr:uid="{00000000-0005-0000-0000-00006B2D0000}"/>
    <cellStyle name="SAPBEXexcGood2 2 4 4" xfId="5800" xr:uid="{00000000-0005-0000-0000-00006C2D0000}"/>
    <cellStyle name="SAPBEXexcGood2 2 4 5" xfId="5849" xr:uid="{00000000-0005-0000-0000-00006D2D0000}"/>
    <cellStyle name="SAPBEXexcGood2 2 4 6" xfId="5894" xr:uid="{00000000-0005-0000-0000-00006E2D0000}"/>
    <cellStyle name="SAPBEXexcGood2 2 4 7" xfId="14184" xr:uid="{00000000-0005-0000-0000-00006F2D0000}"/>
    <cellStyle name="SAPBEXexcGood2 2 4 8" xfId="23036" xr:uid="{00000000-0005-0000-0000-0000702D0000}"/>
    <cellStyle name="SAPBEXexcGood2 2 5" xfId="2889" xr:uid="{00000000-0005-0000-0000-0000712D0000}"/>
    <cellStyle name="SAPBEXexcGood2 2 5 2" xfId="8061" xr:uid="{00000000-0005-0000-0000-0000722D0000}"/>
    <cellStyle name="SAPBEXexcGood2 2 5 2 2" xfId="24090" xr:uid="{00000000-0005-0000-0000-0000732D0000}"/>
    <cellStyle name="SAPBEXexcGood2 2 5 3" xfId="10888" xr:uid="{00000000-0005-0000-0000-0000742D0000}"/>
    <cellStyle name="SAPBEXexcGood2 2 5 3 2" xfId="26755" xr:uid="{00000000-0005-0000-0000-0000752D0000}"/>
    <cellStyle name="SAPBEXexcGood2 2 5 4" xfId="14635" xr:uid="{00000000-0005-0000-0000-0000762D0000}"/>
    <cellStyle name="SAPBEXexcGood2 2 5 4 2" xfId="30136" xr:uid="{00000000-0005-0000-0000-0000772D0000}"/>
    <cellStyle name="SAPBEXexcGood2 2 5 5" xfId="16240" xr:uid="{00000000-0005-0000-0000-0000782D0000}"/>
    <cellStyle name="SAPBEXexcGood2 2 5 5 2" xfId="31378" xr:uid="{00000000-0005-0000-0000-0000792D0000}"/>
    <cellStyle name="SAPBEXexcGood2 2 5 6" xfId="18851" xr:uid="{00000000-0005-0000-0000-00007A2D0000}"/>
    <cellStyle name="SAPBEXexcGood2 2 5 6 2" xfId="33799" xr:uid="{00000000-0005-0000-0000-00007B2D0000}"/>
    <cellStyle name="SAPBEXexcGood2 2 5 7" xfId="21108" xr:uid="{00000000-0005-0000-0000-00007C2D0000}"/>
    <cellStyle name="SAPBEXexcGood2 2 5 7 2" xfId="36034" xr:uid="{00000000-0005-0000-0000-00007D2D0000}"/>
    <cellStyle name="SAPBEXexcGood2 2 5 8" xfId="6265" xr:uid="{00000000-0005-0000-0000-00007E2D0000}"/>
    <cellStyle name="SAPBEXexcGood2 2 6" xfId="4617" xr:uid="{00000000-0005-0000-0000-00007F2D0000}"/>
    <cellStyle name="SAPBEXexcGood2 2 6 2" xfId="9772" xr:uid="{00000000-0005-0000-0000-0000802D0000}"/>
    <cellStyle name="SAPBEXexcGood2 2 6 2 2" xfId="25763" xr:uid="{00000000-0005-0000-0000-0000812D0000}"/>
    <cellStyle name="SAPBEXexcGood2 2 6 3" xfId="12590" xr:uid="{00000000-0005-0000-0000-0000822D0000}"/>
    <cellStyle name="SAPBEXexcGood2 2 6 3 2" xfId="28434" xr:uid="{00000000-0005-0000-0000-0000832D0000}"/>
    <cellStyle name="SAPBEXexcGood2 2 6 4" xfId="14069" xr:uid="{00000000-0005-0000-0000-0000842D0000}"/>
    <cellStyle name="SAPBEXexcGood2 2 6 4 2" xfId="29650" xr:uid="{00000000-0005-0000-0000-0000852D0000}"/>
    <cellStyle name="SAPBEXexcGood2 2 6 5" xfId="17913" xr:uid="{00000000-0005-0000-0000-0000862D0000}"/>
    <cellStyle name="SAPBEXexcGood2 2 6 5 2" xfId="33029" xr:uid="{00000000-0005-0000-0000-0000872D0000}"/>
    <cellStyle name="SAPBEXexcGood2 2 6 6" xfId="20521" xr:uid="{00000000-0005-0000-0000-0000882D0000}"/>
    <cellStyle name="SAPBEXexcGood2 2 6 6 2" xfId="35458" xr:uid="{00000000-0005-0000-0000-0000892D0000}"/>
    <cellStyle name="SAPBEXexcGood2 2 6 7" xfId="21873" xr:uid="{00000000-0005-0000-0000-00008A2D0000}"/>
    <cellStyle name="SAPBEXexcGood2 2 6 7 2" xfId="36792" xr:uid="{00000000-0005-0000-0000-00008B2D0000}"/>
    <cellStyle name="SAPBEXexcGood2 2 7" xfId="5544" xr:uid="{00000000-0005-0000-0000-00008C2D0000}"/>
    <cellStyle name="SAPBEXexcGood2 2 7 2" xfId="37151" xr:uid="{00000000-0005-0000-0000-00008D2D0000}"/>
    <cellStyle name="SAPBEXexcGood2 2 8" xfId="7662" xr:uid="{00000000-0005-0000-0000-00008E2D0000}"/>
    <cellStyle name="SAPBEXexcGood2 2 9" xfId="6616" xr:uid="{00000000-0005-0000-0000-00008F2D0000}"/>
    <cellStyle name="SAPBEXexcGood2 2_CC - Div XRef" xfId="1821" xr:uid="{00000000-0005-0000-0000-0000902D0000}"/>
    <cellStyle name="SAPBEXexcGood2 20" xfId="7166" xr:uid="{00000000-0005-0000-0000-0000912D0000}"/>
    <cellStyle name="SAPBEXexcGood2 20 2" xfId="23448" xr:uid="{00000000-0005-0000-0000-0000922D0000}"/>
    <cellStyle name="SAPBEXexcGood2 21" xfId="5776" xr:uid="{00000000-0005-0000-0000-0000932D0000}"/>
    <cellStyle name="SAPBEXexcGood2 21 2" xfId="22811" xr:uid="{00000000-0005-0000-0000-0000942D0000}"/>
    <cellStyle name="SAPBEXexcGood2 22" xfId="5703" xr:uid="{00000000-0005-0000-0000-0000952D0000}"/>
    <cellStyle name="SAPBEXexcGood2 22 2" xfId="22773" xr:uid="{00000000-0005-0000-0000-0000962D0000}"/>
    <cellStyle name="SAPBEXexcGood2 23" xfId="11819" xr:uid="{00000000-0005-0000-0000-0000972D0000}"/>
    <cellStyle name="SAPBEXexcGood2 23 2" xfId="27669" xr:uid="{00000000-0005-0000-0000-0000982D0000}"/>
    <cellStyle name="SAPBEXexcGood2 3" xfId="714" xr:uid="{00000000-0005-0000-0000-0000992D0000}"/>
    <cellStyle name="SAPBEXexcGood2 3 2" xfId="715" xr:uid="{00000000-0005-0000-0000-00009A2D0000}"/>
    <cellStyle name="SAPBEXexcGood2 3 2 2" xfId="4614" xr:uid="{00000000-0005-0000-0000-00009B2D0000}"/>
    <cellStyle name="SAPBEXexcGood2 3 2 2 2" xfId="9769" xr:uid="{00000000-0005-0000-0000-00009C2D0000}"/>
    <cellStyle name="SAPBEXexcGood2 3 2 2 2 2" xfId="25760" xr:uid="{00000000-0005-0000-0000-00009D2D0000}"/>
    <cellStyle name="SAPBEXexcGood2 3 2 2 3" xfId="12587" xr:uid="{00000000-0005-0000-0000-00009E2D0000}"/>
    <cellStyle name="SAPBEXexcGood2 3 2 2 3 2" xfId="28431" xr:uid="{00000000-0005-0000-0000-00009F2D0000}"/>
    <cellStyle name="SAPBEXexcGood2 3 2 2 4" xfId="7457" xr:uid="{00000000-0005-0000-0000-0000A02D0000}"/>
    <cellStyle name="SAPBEXexcGood2 3 2 2 4 2" xfId="23643" xr:uid="{00000000-0005-0000-0000-0000A12D0000}"/>
    <cellStyle name="SAPBEXexcGood2 3 2 2 5" xfId="17910" xr:uid="{00000000-0005-0000-0000-0000A22D0000}"/>
    <cellStyle name="SAPBEXexcGood2 3 2 2 5 2" xfId="33026" xr:uid="{00000000-0005-0000-0000-0000A32D0000}"/>
    <cellStyle name="SAPBEXexcGood2 3 2 2 6" xfId="20518" xr:uid="{00000000-0005-0000-0000-0000A42D0000}"/>
    <cellStyle name="SAPBEXexcGood2 3 2 2 6 2" xfId="35455" xr:uid="{00000000-0005-0000-0000-0000A52D0000}"/>
    <cellStyle name="SAPBEXexcGood2 3 2 2 7" xfId="22080" xr:uid="{00000000-0005-0000-0000-0000A62D0000}"/>
    <cellStyle name="SAPBEXexcGood2 3 2 2 7 2" xfId="36997" xr:uid="{00000000-0005-0000-0000-0000A72D0000}"/>
    <cellStyle name="SAPBEXexcGood2 3 2 3" xfId="5210" xr:uid="{00000000-0005-0000-0000-0000A82D0000}"/>
    <cellStyle name="SAPBEXexcGood2 3 2 3 2" xfId="22542" xr:uid="{00000000-0005-0000-0000-0000A92D0000}"/>
    <cellStyle name="SAPBEXexcGood2 3 2 4" xfId="7195" xr:uid="{00000000-0005-0000-0000-0000AA2D0000}"/>
    <cellStyle name="SAPBEXexcGood2 3 2 4 2" xfId="23469" xr:uid="{00000000-0005-0000-0000-0000AB2D0000}"/>
    <cellStyle name="SAPBEXexcGood2 3 2 5" xfId="6655" xr:uid="{00000000-0005-0000-0000-0000AC2D0000}"/>
    <cellStyle name="SAPBEXexcGood2 3 2 5 2" xfId="23160" xr:uid="{00000000-0005-0000-0000-0000AD2D0000}"/>
    <cellStyle name="SAPBEXexcGood2 3 2 6" xfId="10122" xr:uid="{00000000-0005-0000-0000-0000AE2D0000}"/>
    <cellStyle name="SAPBEXexcGood2 3 2 6 2" xfId="26094" xr:uid="{00000000-0005-0000-0000-0000AF2D0000}"/>
    <cellStyle name="SAPBEXexcGood2 3 2 7" xfId="15619" xr:uid="{00000000-0005-0000-0000-0000B02D0000}"/>
    <cellStyle name="SAPBEXexcGood2 3 2 7 2" xfId="30921" xr:uid="{00000000-0005-0000-0000-0000B12D0000}"/>
    <cellStyle name="SAPBEXexcGood2 3 3" xfId="4615" xr:uid="{00000000-0005-0000-0000-0000B22D0000}"/>
    <cellStyle name="SAPBEXexcGood2 3 3 2" xfId="9770" xr:uid="{00000000-0005-0000-0000-0000B32D0000}"/>
    <cellStyle name="SAPBEXexcGood2 3 3 2 2" xfId="25761" xr:uid="{00000000-0005-0000-0000-0000B42D0000}"/>
    <cellStyle name="SAPBEXexcGood2 3 3 3" xfId="12588" xr:uid="{00000000-0005-0000-0000-0000B52D0000}"/>
    <cellStyle name="SAPBEXexcGood2 3 3 3 2" xfId="28432" xr:uid="{00000000-0005-0000-0000-0000B62D0000}"/>
    <cellStyle name="SAPBEXexcGood2 3 3 4" xfId="14068" xr:uid="{00000000-0005-0000-0000-0000B72D0000}"/>
    <cellStyle name="SAPBEXexcGood2 3 3 4 2" xfId="29649" xr:uid="{00000000-0005-0000-0000-0000B82D0000}"/>
    <cellStyle name="SAPBEXexcGood2 3 3 5" xfId="17911" xr:uid="{00000000-0005-0000-0000-0000B92D0000}"/>
    <cellStyle name="SAPBEXexcGood2 3 3 5 2" xfId="33027" xr:uid="{00000000-0005-0000-0000-0000BA2D0000}"/>
    <cellStyle name="SAPBEXexcGood2 3 3 6" xfId="20519" xr:uid="{00000000-0005-0000-0000-0000BB2D0000}"/>
    <cellStyle name="SAPBEXexcGood2 3 3 6 2" xfId="35456" xr:uid="{00000000-0005-0000-0000-0000BC2D0000}"/>
    <cellStyle name="SAPBEXexcGood2 3 3 7" xfId="15996" xr:uid="{00000000-0005-0000-0000-0000BD2D0000}"/>
    <cellStyle name="SAPBEXexcGood2 3 3 7 2" xfId="31140" xr:uid="{00000000-0005-0000-0000-0000BE2D0000}"/>
    <cellStyle name="SAPBEXexcGood2 3 4" xfId="5542" xr:uid="{00000000-0005-0000-0000-0000BF2D0000}"/>
    <cellStyle name="SAPBEXexcGood2 3 4 2" xfId="22720" xr:uid="{00000000-0005-0000-0000-0000C02D0000}"/>
    <cellStyle name="SAPBEXexcGood2 3 5" xfId="7197" xr:uid="{00000000-0005-0000-0000-0000C12D0000}"/>
    <cellStyle name="SAPBEXexcGood2 3 5 2" xfId="23471" xr:uid="{00000000-0005-0000-0000-0000C22D0000}"/>
    <cellStyle name="SAPBEXexcGood2 3 6" xfId="11832" xr:uid="{00000000-0005-0000-0000-0000C32D0000}"/>
    <cellStyle name="SAPBEXexcGood2 3 6 2" xfId="27676" xr:uid="{00000000-0005-0000-0000-0000C42D0000}"/>
    <cellStyle name="SAPBEXexcGood2 3 7" xfId="13770" xr:uid="{00000000-0005-0000-0000-0000C52D0000}"/>
    <cellStyle name="SAPBEXexcGood2 3 7 2" xfId="29369" xr:uid="{00000000-0005-0000-0000-0000C62D0000}"/>
    <cellStyle name="SAPBEXexcGood2 3 8" xfId="15633" xr:uid="{00000000-0005-0000-0000-0000C72D0000}"/>
    <cellStyle name="SAPBEXexcGood2 3 8 2" xfId="30935" xr:uid="{00000000-0005-0000-0000-0000C82D0000}"/>
    <cellStyle name="SAPBEXexcGood2 4" xfId="716" xr:uid="{00000000-0005-0000-0000-0000C92D0000}"/>
    <cellStyle name="SAPBEXexcGood2 4 10" xfId="18516" xr:uid="{00000000-0005-0000-0000-0000CA2D0000}"/>
    <cellStyle name="SAPBEXexcGood2 4 10 2" xfId="33527" xr:uid="{00000000-0005-0000-0000-0000CB2D0000}"/>
    <cellStyle name="SAPBEXexcGood2 4 11" xfId="5017" xr:uid="{00000000-0005-0000-0000-0000CC2D0000}"/>
    <cellStyle name="SAPBEXexcGood2 4 12" xfId="37977" xr:uid="{00000000-0005-0000-0000-0000CD2D0000}"/>
    <cellStyle name="SAPBEXexcGood2 4 2" xfId="2893" xr:uid="{00000000-0005-0000-0000-0000CE2D0000}"/>
    <cellStyle name="SAPBEXexcGood2 4 2 2" xfId="4612" xr:uid="{00000000-0005-0000-0000-0000CF2D0000}"/>
    <cellStyle name="SAPBEXexcGood2 4 2 2 2" xfId="9767" xr:uid="{00000000-0005-0000-0000-0000D02D0000}"/>
    <cellStyle name="SAPBEXexcGood2 4 2 2 2 2" xfId="25758" xr:uid="{00000000-0005-0000-0000-0000D12D0000}"/>
    <cellStyle name="SAPBEXexcGood2 4 2 2 3" xfId="12585" xr:uid="{00000000-0005-0000-0000-0000D22D0000}"/>
    <cellStyle name="SAPBEXexcGood2 4 2 2 3 2" xfId="28429" xr:uid="{00000000-0005-0000-0000-0000D32D0000}"/>
    <cellStyle name="SAPBEXexcGood2 4 2 2 4" xfId="14061" xr:uid="{00000000-0005-0000-0000-0000D42D0000}"/>
    <cellStyle name="SAPBEXexcGood2 4 2 2 4 2" xfId="29642" xr:uid="{00000000-0005-0000-0000-0000D52D0000}"/>
    <cellStyle name="SAPBEXexcGood2 4 2 2 5" xfId="17908" xr:uid="{00000000-0005-0000-0000-0000D62D0000}"/>
    <cellStyle name="SAPBEXexcGood2 4 2 2 5 2" xfId="33024" xr:uid="{00000000-0005-0000-0000-0000D72D0000}"/>
    <cellStyle name="SAPBEXexcGood2 4 2 2 6" xfId="20516" xr:uid="{00000000-0005-0000-0000-0000D82D0000}"/>
    <cellStyle name="SAPBEXexcGood2 4 2 2 6 2" xfId="35453" xr:uid="{00000000-0005-0000-0000-0000D92D0000}"/>
    <cellStyle name="SAPBEXexcGood2 4 2 2 7" xfId="21314" xr:uid="{00000000-0005-0000-0000-0000DA2D0000}"/>
    <cellStyle name="SAPBEXexcGood2 4 2 2 7 2" xfId="36240" xr:uid="{00000000-0005-0000-0000-0000DB2D0000}"/>
    <cellStyle name="SAPBEXexcGood2 4 2 3" xfId="8065" xr:uid="{00000000-0005-0000-0000-0000DC2D0000}"/>
    <cellStyle name="SAPBEXexcGood2 4 2 3 2" xfId="24094" xr:uid="{00000000-0005-0000-0000-0000DD2D0000}"/>
    <cellStyle name="SAPBEXexcGood2 4 2 4" xfId="10892" xr:uid="{00000000-0005-0000-0000-0000DE2D0000}"/>
    <cellStyle name="SAPBEXexcGood2 4 2 4 2" xfId="26759" xr:uid="{00000000-0005-0000-0000-0000DF2D0000}"/>
    <cellStyle name="SAPBEXexcGood2 4 2 5" xfId="13538" xr:uid="{00000000-0005-0000-0000-0000E02D0000}"/>
    <cellStyle name="SAPBEXexcGood2 4 2 5 2" xfId="29163" xr:uid="{00000000-0005-0000-0000-0000E12D0000}"/>
    <cellStyle name="SAPBEXexcGood2 4 2 6" xfId="16244" xr:uid="{00000000-0005-0000-0000-0000E22D0000}"/>
    <cellStyle name="SAPBEXexcGood2 4 2 6 2" xfId="31382" xr:uid="{00000000-0005-0000-0000-0000E32D0000}"/>
    <cellStyle name="SAPBEXexcGood2 4 2 7" xfId="18855" xr:uid="{00000000-0005-0000-0000-0000E42D0000}"/>
    <cellStyle name="SAPBEXexcGood2 4 2 7 2" xfId="33803" xr:uid="{00000000-0005-0000-0000-0000E52D0000}"/>
    <cellStyle name="SAPBEXexcGood2 4 3" xfId="2892" xr:uid="{00000000-0005-0000-0000-0000E62D0000}"/>
    <cellStyle name="SAPBEXexcGood2 4 3 2" xfId="8064" xr:uid="{00000000-0005-0000-0000-0000E72D0000}"/>
    <cellStyle name="SAPBEXexcGood2 4 3 2 2" xfId="24093" xr:uid="{00000000-0005-0000-0000-0000E82D0000}"/>
    <cellStyle name="SAPBEXexcGood2 4 3 3" xfId="10891" xr:uid="{00000000-0005-0000-0000-0000E92D0000}"/>
    <cellStyle name="SAPBEXexcGood2 4 3 3 2" xfId="26758" xr:uid="{00000000-0005-0000-0000-0000EA2D0000}"/>
    <cellStyle name="SAPBEXexcGood2 4 3 4" xfId="13143" xr:uid="{00000000-0005-0000-0000-0000EB2D0000}"/>
    <cellStyle name="SAPBEXexcGood2 4 3 4 2" xfId="28923" xr:uid="{00000000-0005-0000-0000-0000EC2D0000}"/>
    <cellStyle name="SAPBEXexcGood2 4 3 5" xfId="16243" xr:uid="{00000000-0005-0000-0000-0000ED2D0000}"/>
    <cellStyle name="SAPBEXexcGood2 4 3 5 2" xfId="31381" xr:uid="{00000000-0005-0000-0000-0000EE2D0000}"/>
    <cellStyle name="SAPBEXexcGood2 4 3 6" xfId="18854" xr:uid="{00000000-0005-0000-0000-0000EF2D0000}"/>
    <cellStyle name="SAPBEXexcGood2 4 3 6 2" xfId="33802" xr:uid="{00000000-0005-0000-0000-0000F02D0000}"/>
    <cellStyle name="SAPBEXexcGood2 4 3 7" xfId="21111" xr:uid="{00000000-0005-0000-0000-0000F12D0000}"/>
    <cellStyle name="SAPBEXexcGood2 4 3 7 2" xfId="36037" xr:uid="{00000000-0005-0000-0000-0000F22D0000}"/>
    <cellStyle name="SAPBEXexcGood2 4 3 8" xfId="6267" xr:uid="{00000000-0005-0000-0000-0000F32D0000}"/>
    <cellStyle name="SAPBEXexcGood2 4 4" xfId="4613" xr:uid="{00000000-0005-0000-0000-0000F42D0000}"/>
    <cellStyle name="SAPBEXexcGood2 4 4 2" xfId="9768" xr:uid="{00000000-0005-0000-0000-0000F52D0000}"/>
    <cellStyle name="SAPBEXexcGood2 4 4 2 2" xfId="25759" xr:uid="{00000000-0005-0000-0000-0000F62D0000}"/>
    <cellStyle name="SAPBEXexcGood2 4 4 3" xfId="12586" xr:uid="{00000000-0005-0000-0000-0000F72D0000}"/>
    <cellStyle name="SAPBEXexcGood2 4 4 3 2" xfId="28430" xr:uid="{00000000-0005-0000-0000-0000F82D0000}"/>
    <cellStyle name="SAPBEXexcGood2 4 4 4" xfId="14826" xr:uid="{00000000-0005-0000-0000-0000F92D0000}"/>
    <cellStyle name="SAPBEXexcGood2 4 4 4 2" xfId="30278" xr:uid="{00000000-0005-0000-0000-0000FA2D0000}"/>
    <cellStyle name="SAPBEXexcGood2 4 4 5" xfId="17909" xr:uid="{00000000-0005-0000-0000-0000FB2D0000}"/>
    <cellStyle name="SAPBEXexcGood2 4 4 5 2" xfId="33025" xr:uid="{00000000-0005-0000-0000-0000FC2D0000}"/>
    <cellStyle name="SAPBEXexcGood2 4 4 6" xfId="20517" xr:uid="{00000000-0005-0000-0000-0000FD2D0000}"/>
    <cellStyle name="SAPBEXexcGood2 4 4 6 2" xfId="35454" xr:uid="{00000000-0005-0000-0000-0000FE2D0000}"/>
    <cellStyle name="SAPBEXexcGood2 4 4 7" xfId="21875" xr:uid="{00000000-0005-0000-0000-0000FF2D0000}"/>
    <cellStyle name="SAPBEXexcGood2 4 4 7 2" xfId="36794" xr:uid="{00000000-0005-0000-0000-0000002E0000}"/>
    <cellStyle name="SAPBEXexcGood2 4 5" xfId="5209" xr:uid="{00000000-0005-0000-0000-0000012E0000}"/>
    <cellStyle name="SAPBEXexcGood2 4 5 2" xfId="22541" xr:uid="{00000000-0005-0000-0000-0000022E0000}"/>
    <cellStyle name="SAPBEXexcGood2 4 6" xfId="10032" xr:uid="{00000000-0005-0000-0000-0000032E0000}"/>
    <cellStyle name="SAPBEXexcGood2 4 6 2" xfId="26018" xr:uid="{00000000-0005-0000-0000-0000042E0000}"/>
    <cellStyle name="SAPBEXexcGood2 4 7" xfId="6615" xr:uid="{00000000-0005-0000-0000-0000052E0000}"/>
    <cellStyle name="SAPBEXexcGood2 4 7 2" xfId="23149" xr:uid="{00000000-0005-0000-0000-0000062E0000}"/>
    <cellStyle name="SAPBEXexcGood2 4 8" xfId="13915" xr:uid="{00000000-0005-0000-0000-0000072E0000}"/>
    <cellStyle name="SAPBEXexcGood2 4 8 2" xfId="29502" xr:uid="{00000000-0005-0000-0000-0000082E0000}"/>
    <cellStyle name="SAPBEXexcGood2 4 9" xfId="15620" xr:uid="{00000000-0005-0000-0000-0000092E0000}"/>
    <cellStyle name="SAPBEXexcGood2 4 9 2" xfId="30922" xr:uid="{00000000-0005-0000-0000-00000A2E0000}"/>
    <cellStyle name="SAPBEXexcGood2 5" xfId="717" xr:uid="{00000000-0005-0000-0000-00000B2E0000}"/>
    <cellStyle name="SAPBEXexcGood2 5 10" xfId="14674" xr:uid="{00000000-0005-0000-0000-00000C2E0000}"/>
    <cellStyle name="SAPBEXexcGood2 5 11" xfId="22387" xr:uid="{00000000-0005-0000-0000-00000D2E0000}"/>
    <cellStyle name="SAPBEXexcGood2 5 2" xfId="718" xr:uid="{00000000-0005-0000-0000-00000E2E0000}"/>
    <cellStyle name="SAPBEXexcGood2 5 2 10" xfId="22388" xr:uid="{00000000-0005-0000-0000-00000F2E0000}"/>
    <cellStyle name="SAPBEXexcGood2 5 2 2" xfId="2895" xr:uid="{00000000-0005-0000-0000-0000102E0000}"/>
    <cellStyle name="SAPBEXexcGood2 5 2 2 2" xfId="8067" xr:uid="{00000000-0005-0000-0000-0000112E0000}"/>
    <cellStyle name="SAPBEXexcGood2 5 2 2 2 2" xfId="24096" xr:uid="{00000000-0005-0000-0000-0000122E0000}"/>
    <cellStyle name="SAPBEXexcGood2 5 2 2 3" xfId="10894" xr:uid="{00000000-0005-0000-0000-0000132E0000}"/>
    <cellStyle name="SAPBEXexcGood2 5 2 2 3 2" xfId="26761" xr:uid="{00000000-0005-0000-0000-0000142E0000}"/>
    <cellStyle name="SAPBEXexcGood2 5 2 2 4" xfId="15341" xr:uid="{00000000-0005-0000-0000-0000152E0000}"/>
    <cellStyle name="SAPBEXexcGood2 5 2 2 4 2" xfId="30750" xr:uid="{00000000-0005-0000-0000-0000162E0000}"/>
    <cellStyle name="SAPBEXexcGood2 5 2 2 5" xfId="16246" xr:uid="{00000000-0005-0000-0000-0000172E0000}"/>
    <cellStyle name="SAPBEXexcGood2 5 2 2 5 2" xfId="31384" xr:uid="{00000000-0005-0000-0000-0000182E0000}"/>
    <cellStyle name="SAPBEXexcGood2 5 2 2 6" xfId="18857" xr:uid="{00000000-0005-0000-0000-0000192E0000}"/>
    <cellStyle name="SAPBEXexcGood2 5 2 2 6 2" xfId="33805" xr:uid="{00000000-0005-0000-0000-00001A2E0000}"/>
    <cellStyle name="SAPBEXexcGood2 5 2 2 7" xfId="21113" xr:uid="{00000000-0005-0000-0000-00001B2E0000}"/>
    <cellStyle name="SAPBEXexcGood2 5 2 2 7 2" xfId="36039" xr:uid="{00000000-0005-0000-0000-00001C2E0000}"/>
    <cellStyle name="SAPBEXexcGood2 5 2 2 8" xfId="6269" xr:uid="{00000000-0005-0000-0000-00001D2E0000}"/>
    <cellStyle name="SAPBEXexcGood2 5 2 3" xfId="4610" xr:uid="{00000000-0005-0000-0000-00001E2E0000}"/>
    <cellStyle name="SAPBEXexcGood2 5 2 3 2" xfId="9765" xr:uid="{00000000-0005-0000-0000-00001F2E0000}"/>
    <cellStyle name="SAPBEXexcGood2 5 2 3 2 2" xfId="25756" xr:uid="{00000000-0005-0000-0000-0000202E0000}"/>
    <cellStyle name="SAPBEXexcGood2 5 2 3 3" xfId="12583" xr:uid="{00000000-0005-0000-0000-0000212E0000}"/>
    <cellStyle name="SAPBEXexcGood2 5 2 3 3 2" xfId="28427" xr:uid="{00000000-0005-0000-0000-0000222E0000}"/>
    <cellStyle name="SAPBEXexcGood2 5 2 3 4" xfId="14067" xr:uid="{00000000-0005-0000-0000-0000232E0000}"/>
    <cellStyle name="SAPBEXexcGood2 5 2 3 4 2" xfId="29648" xr:uid="{00000000-0005-0000-0000-0000242E0000}"/>
    <cellStyle name="SAPBEXexcGood2 5 2 3 5" xfId="17906" xr:uid="{00000000-0005-0000-0000-0000252E0000}"/>
    <cellStyle name="SAPBEXexcGood2 5 2 3 5 2" xfId="33022" xr:uid="{00000000-0005-0000-0000-0000262E0000}"/>
    <cellStyle name="SAPBEXexcGood2 5 2 3 6" xfId="20514" xr:uid="{00000000-0005-0000-0000-0000272E0000}"/>
    <cellStyle name="SAPBEXexcGood2 5 2 3 6 2" xfId="35451" xr:uid="{00000000-0005-0000-0000-0000282E0000}"/>
    <cellStyle name="SAPBEXexcGood2 5 2 3 7" xfId="21313" xr:uid="{00000000-0005-0000-0000-0000292E0000}"/>
    <cellStyle name="SAPBEXexcGood2 5 2 3 7 2" xfId="36239" xr:uid="{00000000-0005-0000-0000-00002A2E0000}"/>
    <cellStyle name="SAPBEXexcGood2 5 2 4" xfId="5541" xr:uid="{00000000-0005-0000-0000-00002B2E0000}"/>
    <cellStyle name="SAPBEXexcGood2 5 2 4 2" xfId="37149" xr:uid="{00000000-0005-0000-0000-00002C2E0000}"/>
    <cellStyle name="SAPBEXexcGood2 5 2 5" xfId="10030" xr:uid="{00000000-0005-0000-0000-00002D2E0000}"/>
    <cellStyle name="SAPBEXexcGood2 5 2 6" xfId="7558" xr:uid="{00000000-0005-0000-0000-00002E2E0000}"/>
    <cellStyle name="SAPBEXexcGood2 5 2 7" xfId="5820" xr:uid="{00000000-0005-0000-0000-00002F2E0000}"/>
    <cellStyle name="SAPBEXexcGood2 5 2 8" xfId="15614" xr:uid="{00000000-0005-0000-0000-0000302E0000}"/>
    <cellStyle name="SAPBEXexcGood2 5 2 9" xfId="20819" xr:uid="{00000000-0005-0000-0000-0000312E0000}"/>
    <cellStyle name="SAPBEXexcGood2 5 3" xfId="2894" xr:uid="{00000000-0005-0000-0000-0000322E0000}"/>
    <cellStyle name="SAPBEXexcGood2 5 3 2" xfId="8066" xr:uid="{00000000-0005-0000-0000-0000332E0000}"/>
    <cellStyle name="SAPBEXexcGood2 5 3 2 2" xfId="24095" xr:uid="{00000000-0005-0000-0000-0000342E0000}"/>
    <cellStyle name="SAPBEXexcGood2 5 3 3" xfId="10893" xr:uid="{00000000-0005-0000-0000-0000352E0000}"/>
    <cellStyle name="SAPBEXexcGood2 5 3 3 2" xfId="26760" xr:uid="{00000000-0005-0000-0000-0000362E0000}"/>
    <cellStyle name="SAPBEXexcGood2 5 3 4" xfId="13142" xr:uid="{00000000-0005-0000-0000-0000372E0000}"/>
    <cellStyle name="SAPBEXexcGood2 5 3 4 2" xfId="28922" xr:uid="{00000000-0005-0000-0000-0000382E0000}"/>
    <cellStyle name="SAPBEXexcGood2 5 3 5" xfId="16245" xr:uid="{00000000-0005-0000-0000-0000392E0000}"/>
    <cellStyle name="SAPBEXexcGood2 5 3 5 2" xfId="31383" xr:uid="{00000000-0005-0000-0000-00003A2E0000}"/>
    <cellStyle name="SAPBEXexcGood2 5 3 6" xfId="18856" xr:uid="{00000000-0005-0000-0000-00003B2E0000}"/>
    <cellStyle name="SAPBEXexcGood2 5 3 6 2" xfId="33804" xr:uid="{00000000-0005-0000-0000-00003C2E0000}"/>
    <cellStyle name="SAPBEXexcGood2 5 3 7" xfId="21112" xr:uid="{00000000-0005-0000-0000-00003D2E0000}"/>
    <cellStyle name="SAPBEXexcGood2 5 3 7 2" xfId="36038" xr:uid="{00000000-0005-0000-0000-00003E2E0000}"/>
    <cellStyle name="SAPBEXexcGood2 5 3 8" xfId="6268" xr:uid="{00000000-0005-0000-0000-00003F2E0000}"/>
    <cellStyle name="SAPBEXexcGood2 5 4" xfId="4611" xr:uid="{00000000-0005-0000-0000-0000402E0000}"/>
    <cellStyle name="SAPBEXexcGood2 5 4 2" xfId="9766" xr:uid="{00000000-0005-0000-0000-0000412E0000}"/>
    <cellStyle name="SAPBEXexcGood2 5 4 2 2" xfId="25757" xr:uid="{00000000-0005-0000-0000-0000422E0000}"/>
    <cellStyle name="SAPBEXexcGood2 5 4 3" xfId="12584" xr:uid="{00000000-0005-0000-0000-0000432E0000}"/>
    <cellStyle name="SAPBEXexcGood2 5 4 3 2" xfId="28428" xr:uid="{00000000-0005-0000-0000-0000442E0000}"/>
    <cellStyle name="SAPBEXexcGood2 5 4 4" xfId="14819" xr:uid="{00000000-0005-0000-0000-0000452E0000}"/>
    <cellStyle name="SAPBEXexcGood2 5 4 4 2" xfId="30272" xr:uid="{00000000-0005-0000-0000-0000462E0000}"/>
    <cellStyle name="SAPBEXexcGood2 5 4 5" xfId="17907" xr:uid="{00000000-0005-0000-0000-0000472E0000}"/>
    <cellStyle name="SAPBEXexcGood2 5 4 5 2" xfId="33023" xr:uid="{00000000-0005-0000-0000-0000482E0000}"/>
    <cellStyle name="SAPBEXexcGood2 5 4 6" xfId="20515" xr:uid="{00000000-0005-0000-0000-0000492E0000}"/>
    <cellStyle name="SAPBEXexcGood2 5 4 6 2" xfId="35452" xr:uid="{00000000-0005-0000-0000-00004A2E0000}"/>
    <cellStyle name="SAPBEXexcGood2 5 4 7" xfId="21876" xr:uid="{00000000-0005-0000-0000-00004B2E0000}"/>
    <cellStyle name="SAPBEXexcGood2 5 4 7 2" xfId="36795" xr:uid="{00000000-0005-0000-0000-00004C2E0000}"/>
    <cellStyle name="SAPBEXexcGood2 5 5" xfId="5208" xr:uid="{00000000-0005-0000-0000-00004D2E0000}"/>
    <cellStyle name="SAPBEXexcGood2 5 5 2" xfId="37150" xr:uid="{00000000-0005-0000-0000-00004E2E0000}"/>
    <cellStyle name="SAPBEXexcGood2 5 6" xfId="10112" xr:uid="{00000000-0005-0000-0000-00004F2E0000}"/>
    <cellStyle name="SAPBEXexcGood2 5 7" xfId="5873" xr:uid="{00000000-0005-0000-0000-0000502E0000}"/>
    <cellStyle name="SAPBEXexcGood2 5 8" xfId="6728" xr:uid="{00000000-0005-0000-0000-0000512E0000}"/>
    <cellStyle name="SAPBEXexcGood2 5 9" xfId="15616" xr:uid="{00000000-0005-0000-0000-0000522E0000}"/>
    <cellStyle name="SAPBEXexcGood2 6" xfId="719" xr:uid="{00000000-0005-0000-0000-0000532E0000}"/>
    <cellStyle name="SAPBEXexcGood2 6 10" xfId="19736" xr:uid="{00000000-0005-0000-0000-0000542E0000}"/>
    <cellStyle name="SAPBEXexcGood2 6 11" xfId="22389" xr:uid="{00000000-0005-0000-0000-0000552E0000}"/>
    <cellStyle name="SAPBEXexcGood2 6 2" xfId="720" xr:uid="{00000000-0005-0000-0000-0000562E0000}"/>
    <cellStyle name="SAPBEXexcGood2 6 2 10" xfId="22390" xr:uid="{00000000-0005-0000-0000-0000572E0000}"/>
    <cellStyle name="SAPBEXexcGood2 6 2 2" xfId="2897" xr:uid="{00000000-0005-0000-0000-0000582E0000}"/>
    <cellStyle name="SAPBEXexcGood2 6 2 2 2" xfId="8069" xr:uid="{00000000-0005-0000-0000-0000592E0000}"/>
    <cellStyle name="SAPBEXexcGood2 6 2 2 2 2" xfId="24098" xr:uid="{00000000-0005-0000-0000-00005A2E0000}"/>
    <cellStyle name="SAPBEXexcGood2 6 2 2 3" xfId="10896" xr:uid="{00000000-0005-0000-0000-00005B2E0000}"/>
    <cellStyle name="SAPBEXexcGood2 6 2 2 3 2" xfId="26763" xr:uid="{00000000-0005-0000-0000-00005C2E0000}"/>
    <cellStyle name="SAPBEXexcGood2 6 2 2 4" xfId="13141" xr:uid="{00000000-0005-0000-0000-00005D2E0000}"/>
    <cellStyle name="SAPBEXexcGood2 6 2 2 4 2" xfId="28921" xr:uid="{00000000-0005-0000-0000-00005E2E0000}"/>
    <cellStyle name="SAPBEXexcGood2 6 2 2 5" xfId="16248" xr:uid="{00000000-0005-0000-0000-00005F2E0000}"/>
    <cellStyle name="SAPBEXexcGood2 6 2 2 5 2" xfId="31386" xr:uid="{00000000-0005-0000-0000-0000602E0000}"/>
    <cellStyle name="SAPBEXexcGood2 6 2 2 6" xfId="18859" xr:uid="{00000000-0005-0000-0000-0000612E0000}"/>
    <cellStyle name="SAPBEXexcGood2 6 2 2 6 2" xfId="33807" xr:uid="{00000000-0005-0000-0000-0000622E0000}"/>
    <cellStyle name="SAPBEXexcGood2 6 2 2 7" xfId="21115" xr:uid="{00000000-0005-0000-0000-0000632E0000}"/>
    <cellStyle name="SAPBEXexcGood2 6 2 2 7 2" xfId="36041" xr:uid="{00000000-0005-0000-0000-0000642E0000}"/>
    <cellStyle name="SAPBEXexcGood2 6 2 2 8" xfId="6271" xr:uid="{00000000-0005-0000-0000-0000652E0000}"/>
    <cellStyle name="SAPBEXexcGood2 6 2 3" xfId="4608" xr:uid="{00000000-0005-0000-0000-0000662E0000}"/>
    <cellStyle name="SAPBEXexcGood2 6 2 3 2" xfId="9763" xr:uid="{00000000-0005-0000-0000-0000672E0000}"/>
    <cellStyle name="SAPBEXexcGood2 6 2 3 2 2" xfId="25754" xr:uid="{00000000-0005-0000-0000-0000682E0000}"/>
    <cellStyle name="SAPBEXexcGood2 6 2 3 3" xfId="12581" xr:uid="{00000000-0005-0000-0000-0000692E0000}"/>
    <cellStyle name="SAPBEXexcGood2 6 2 3 3 2" xfId="28425" xr:uid="{00000000-0005-0000-0000-00006A2E0000}"/>
    <cellStyle name="SAPBEXexcGood2 6 2 3 4" xfId="10298" xr:uid="{00000000-0005-0000-0000-00006B2E0000}"/>
    <cellStyle name="SAPBEXexcGood2 6 2 3 4 2" xfId="26240" xr:uid="{00000000-0005-0000-0000-00006C2E0000}"/>
    <cellStyle name="SAPBEXexcGood2 6 2 3 5" xfId="17904" xr:uid="{00000000-0005-0000-0000-00006D2E0000}"/>
    <cellStyle name="SAPBEXexcGood2 6 2 3 5 2" xfId="33020" xr:uid="{00000000-0005-0000-0000-00006E2E0000}"/>
    <cellStyle name="SAPBEXexcGood2 6 2 3 6" xfId="20512" xr:uid="{00000000-0005-0000-0000-00006F2E0000}"/>
    <cellStyle name="SAPBEXexcGood2 6 2 3 6 2" xfId="35449" xr:uid="{00000000-0005-0000-0000-0000702E0000}"/>
    <cellStyle name="SAPBEXexcGood2 6 2 3 7" xfId="21877" xr:uid="{00000000-0005-0000-0000-0000712E0000}"/>
    <cellStyle name="SAPBEXexcGood2 6 2 3 7 2" xfId="36796" xr:uid="{00000000-0005-0000-0000-0000722E0000}"/>
    <cellStyle name="SAPBEXexcGood2 6 2 4" xfId="5539" xr:uid="{00000000-0005-0000-0000-0000732E0000}"/>
    <cellStyle name="SAPBEXexcGood2 6 2 4 2" xfId="37726" xr:uid="{00000000-0005-0000-0000-0000742E0000}"/>
    <cellStyle name="SAPBEXexcGood2 6 2 5" xfId="10023" xr:uid="{00000000-0005-0000-0000-0000752E0000}"/>
    <cellStyle name="SAPBEXexcGood2 6 2 6" xfId="14749" xr:uid="{00000000-0005-0000-0000-0000762E0000}"/>
    <cellStyle name="SAPBEXexcGood2 6 2 7" xfId="14699" xr:uid="{00000000-0005-0000-0000-0000772E0000}"/>
    <cellStyle name="SAPBEXexcGood2 6 2 8" xfId="15602" xr:uid="{00000000-0005-0000-0000-0000782E0000}"/>
    <cellStyle name="SAPBEXexcGood2 6 2 9" xfId="18321" xr:uid="{00000000-0005-0000-0000-0000792E0000}"/>
    <cellStyle name="SAPBEXexcGood2 6 3" xfId="2896" xr:uid="{00000000-0005-0000-0000-00007A2E0000}"/>
    <cellStyle name="SAPBEXexcGood2 6 3 2" xfId="8068" xr:uid="{00000000-0005-0000-0000-00007B2E0000}"/>
    <cellStyle name="SAPBEXexcGood2 6 3 2 2" xfId="24097" xr:uid="{00000000-0005-0000-0000-00007C2E0000}"/>
    <cellStyle name="SAPBEXexcGood2 6 3 3" xfId="10895" xr:uid="{00000000-0005-0000-0000-00007D2E0000}"/>
    <cellStyle name="SAPBEXexcGood2 6 3 3 2" xfId="26762" xr:uid="{00000000-0005-0000-0000-00007E2E0000}"/>
    <cellStyle name="SAPBEXexcGood2 6 3 4" xfId="13140" xr:uid="{00000000-0005-0000-0000-00007F2E0000}"/>
    <cellStyle name="SAPBEXexcGood2 6 3 4 2" xfId="28920" xr:uid="{00000000-0005-0000-0000-0000802E0000}"/>
    <cellStyle name="SAPBEXexcGood2 6 3 5" xfId="16247" xr:uid="{00000000-0005-0000-0000-0000812E0000}"/>
    <cellStyle name="SAPBEXexcGood2 6 3 5 2" xfId="31385" xr:uid="{00000000-0005-0000-0000-0000822E0000}"/>
    <cellStyle name="SAPBEXexcGood2 6 3 6" xfId="18858" xr:uid="{00000000-0005-0000-0000-0000832E0000}"/>
    <cellStyle name="SAPBEXexcGood2 6 3 6 2" xfId="33806" xr:uid="{00000000-0005-0000-0000-0000842E0000}"/>
    <cellStyle name="SAPBEXexcGood2 6 3 7" xfId="21114" xr:uid="{00000000-0005-0000-0000-0000852E0000}"/>
    <cellStyle name="SAPBEXexcGood2 6 3 7 2" xfId="36040" xr:uid="{00000000-0005-0000-0000-0000862E0000}"/>
    <cellStyle name="SAPBEXexcGood2 6 3 8" xfId="6270" xr:uid="{00000000-0005-0000-0000-0000872E0000}"/>
    <cellStyle name="SAPBEXexcGood2 6 4" xfId="4609" xr:uid="{00000000-0005-0000-0000-0000882E0000}"/>
    <cellStyle name="SAPBEXexcGood2 6 4 2" xfId="9764" xr:uid="{00000000-0005-0000-0000-0000892E0000}"/>
    <cellStyle name="SAPBEXexcGood2 6 4 2 2" xfId="25755" xr:uid="{00000000-0005-0000-0000-00008A2E0000}"/>
    <cellStyle name="SAPBEXexcGood2 6 4 3" xfId="12582" xr:uid="{00000000-0005-0000-0000-00008B2E0000}"/>
    <cellStyle name="SAPBEXexcGood2 6 4 3 2" xfId="28426" xr:uid="{00000000-0005-0000-0000-00008C2E0000}"/>
    <cellStyle name="SAPBEXexcGood2 6 4 4" xfId="14820" xr:uid="{00000000-0005-0000-0000-00008D2E0000}"/>
    <cellStyle name="SAPBEXexcGood2 6 4 4 2" xfId="30273" xr:uid="{00000000-0005-0000-0000-00008E2E0000}"/>
    <cellStyle name="SAPBEXexcGood2 6 4 5" xfId="17905" xr:uid="{00000000-0005-0000-0000-00008F2E0000}"/>
    <cellStyle name="SAPBEXexcGood2 6 4 5 2" xfId="33021" xr:uid="{00000000-0005-0000-0000-0000902E0000}"/>
    <cellStyle name="SAPBEXexcGood2 6 4 6" xfId="20513" xr:uid="{00000000-0005-0000-0000-0000912E0000}"/>
    <cellStyle name="SAPBEXexcGood2 6 4 6 2" xfId="35450" xr:uid="{00000000-0005-0000-0000-0000922E0000}"/>
    <cellStyle name="SAPBEXexcGood2 6 4 7" xfId="19761" xr:uid="{00000000-0005-0000-0000-0000932E0000}"/>
    <cellStyle name="SAPBEXexcGood2 6 4 7 2" xfId="34702" xr:uid="{00000000-0005-0000-0000-0000942E0000}"/>
    <cellStyle name="SAPBEXexcGood2 6 5" xfId="5540" xr:uid="{00000000-0005-0000-0000-0000952E0000}"/>
    <cellStyle name="SAPBEXexcGood2 6 5 2" xfId="37148" xr:uid="{00000000-0005-0000-0000-0000962E0000}"/>
    <cellStyle name="SAPBEXexcGood2 6 6" xfId="10115" xr:uid="{00000000-0005-0000-0000-0000972E0000}"/>
    <cellStyle name="SAPBEXexcGood2 6 7" xfId="5872" xr:uid="{00000000-0005-0000-0000-0000982E0000}"/>
    <cellStyle name="SAPBEXexcGood2 6 8" xfId="13468" xr:uid="{00000000-0005-0000-0000-0000992E0000}"/>
    <cellStyle name="SAPBEXexcGood2 6 9" xfId="15569" xr:uid="{00000000-0005-0000-0000-00009A2E0000}"/>
    <cellStyle name="SAPBEXexcGood2 7" xfId="721" xr:uid="{00000000-0005-0000-0000-00009B2E0000}"/>
    <cellStyle name="SAPBEXexcGood2 7 10" xfId="18308" xr:uid="{00000000-0005-0000-0000-00009C2E0000}"/>
    <cellStyle name="SAPBEXexcGood2 7 11" xfId="22391" xr:uid="{00000000-0005-0000-0000-00009D2E0000}"/>
    <cellStyle name="SAPBEXexcGood2 7 2" xfId="722" xr:uid="{00000000-0005-0000-0000-00009E2E0000}"/>
    <cellStyle name="SAPBEXexcGood2 7 2 10" xfId="22392" xr:uid="{00000000-0005-0000-0000-00009F2E0000}"/>
    <cellStyle name="SAPBEXexcGood2 7 2 2" xfId="2899" xr:uid="{00000000-0005-0000-0000-0000A02E0000}"/>
    <cellStyle name="SAPBEXexcGood2 7 2 2 2" xfId="8071" xr:uid="{00000000-0005-0000-0000-0000A12E0000}"/>
    <cellStyle name="SAPBEXexcGood2 7 2 2 2 2" xfId="24100" xr:uid="{00000000-0005-0000-0000-0000A22E0000}"/>
    <cellStyle name="SAPBEXexcGood2 7 2 2 3" xfId="10898" xr:uid="{00000000-0005-0000-0000-0000A32E0000}"/>
    <cellStyle name="SAPBEXexcGood2 7 2 2 3 2" xfId="26765" xr:uid="{00000000-0005-0000-0000-0000A42E0000}"/>
    <cellStyle name="SAPBEXexcGood2 7 2 2 4" xfId="10020" xr:uid="{00000000-0005-0000-0000-0000A52E0000}"/>
    <cellStyle name="SAPBEXexcGood2 7 2 2 4 2" xfId="26011" xr:uid="{00000000-0005-0000-0000-0000A62E0000}"/>
    <cellStyle name="SAPBEXexcGood2 7 2 2 5" xfId="16250" xr:uid="{00000000-0005-0000-0000-0000A72E0000}"/>
    <cellStyle name="SAPBEXexcGood2 7 2 2 5 2" xfId="31388" xr:uid="{00000000-0005-0000-0000-0000A82E0000}"/>
    <cellStyle name="SAPBEXexcGood2 7 2 2 6" xfId="18861" xr:uid="{00000000-0005-0000-0000-0000A92E0000}"/>
    <cellStyle name="SAPBEXexcGood2 7 2 2 6 2" xfId="33809" xr:uid="{00000000-0005-0000-0000-0000AA2E0000}"/>
    <cellStyle name="SAPBEXexcGood2 7 2 2 7" xfId="21117" xr:uid="{00000000-0005-0000-0000-0000AB2E0000}"/>
    <cellStyle name="SAPBEXexcGood2 7 2 2 7 2" xfId="36043" xr:uid="{00000000-0005-0000-0000-0000AC2E0000}"/>
    <cellStyle name="SAPBEXexcGood2 7 2 2 8" xfId="6273" xr:uid="{00000000-0005-0000-0000-0000AD2E0000}"/>
    <cellStyle name="SAPBEXexcGood2 7 2 3" xfId="4606" xr:uid="{00000000-0005-0000-0000-0000AE2E0000}"/>
    <cellStyle name="SAPBEXexcGood2 7 2 3 2" xfId="9761" xr:uid="{00000000-0005-0000-0000-0000AF2E0000}"/>
    <cellStyle name="SAPBEXexcGood2 7 2 3 2 2" xfId="25752" xr:uid="{00000000-0005-0000-0000-0000B02E0000}"/>
    <cellStyle name="SAPBEXexcGood2 7 2 3 3" xfId="12579" xr:uid="{00000000-0005-0000-0000-0000B12E0000}"/>
    <cellStyle name="SAPBEXexcGood2 7 2 3 3 2" xfId="28423" xr:uid="{00000000-0005-0000-0000-0000B22E0000}"/>
    <cellStyle name="SAPBEXexcGood2 7 2 3 4" xfId="14821" xr:uid="{00000000-0005-0000-0000-0000B32E0000}"/>
    <cellStyle name="SAPBEXexcGood2 7 2 3 4 2" xfId="30274" xr:uid="{00000000-0005-0000-0000-0000B42E0000}"/>
    <cellStyle name="SAPBEXexcGood2 7 2 3 5" xfId="17902" xr:uid="{00000000-0005-0000-0000-0000B52E0000}"/>
    <cellStyle name="SAPBEXexcGood2 7 2 3 5 2" xfId="33018" xr:uid="{00000000-0005-0000-0000-0000B62E0000}"/>
    <cellStyle name="SAPBEXexcGood2 7 2 3 6" xfId="20510" xr:uid="{00000000-0005-0000-0000-0000B72E0000}"/>
    <cellStyle name="SAPBEXexcGood2 7 2 3 6 2" xfId="35447" xr:uid="{00000000-0005-0000-0000-0000B82E0000}"/>
    <cellStyle name="SAPBEXexcGood2 7 2 3 7" xfId="21879" xr:uid="{00000000-0005-0000-0000-0000B92E0000}"/>
    <cellStyle name="SAPBEXexcGood2 7 2 3 7 2" xfId="36798" xr:uid="{00000000-0005-0000-0000-0000BA2E0000}"/>
    <cellStyle name="SAPBEXexcGood2 7 2 4" xfId="5537" xr:uid="{00000000-0005-0000-0000-0000BB2E0000}"/>
    <cellStyle name="SAPBEXexcGood2 7 2 4 2" xfId="37725" xr:uid="{00000000-0005-0000-0000-0000BC2E0000}"/>
    <cellStyle name="SAPBEXexcGood2 7 2 5" xfId="7962" xr:uid="{00000000-0005-0000-0000-0000BD2E0000}"/>
    <cellStyle name="SAPBEXexcGood2 7 2 6" xfId="14729" xr:uid="{00000000-0005-0000-0000-0000BE2E0000}"/>
    <cellStyle name="SAPBEXexcGood2 7 2 7" xfId="14196" xr:uid="{00000000-0005-0000-0000-0000BF2E0000}"/>
    <cellStyle name="SAPBEXexcGood2 7 2 8" xfId="10264" xr:uid="{00000000-0005-0000-0000-0000C02E0000}"/>
    <cellStyle name="SAPBEXexcGood2 7 2 9" xfId="18309" xr:uid="{00000000-0005-0000-0000-0000C12E0000}"/>
    <cellStyle name="SAPBEXexcGood2 7 3" xfId="2898" xr:uid="{00000000-0005-0000-0000-0000C22E0000}"/>
    <cellStyle name="SAPBEXexcGood2 7 3 2" xfId="8070" xr:uid="{00000000-0005-0000-0000-0000C32E0000}"/>
    <cellStyle name="SAPBEXexcGood2 7 3 2 2" xfId="24099" xr:uid="{00000000-0005-0000-0000-0000C42E0000}"/>
    <cellStyle name="SAPBEXexcGood2 7 3 3" xfId="10897" xr:uid="{00000000-0005-0000-0000-0000C52E0000}"/>
    <cellStyle name="SAPBEXexcGood2 7 3 3 2" xfId="26764" xr:uid="{00000000-0005-0000-0000-0000C62E0000}"/>
    <cellStyle name="SAPBEXexcGood2 7 3 4" xfId="5791" xr:uid="{00000000-0005-0000-0000-0000C72E0000}"/>
    <cellStyle name="SAPBEXexcGood2 7 3 4 2" xfId="22826" xr:uid="{00000000-0005-0000-0000-0000C82E0000}"/>
    <cellStyle name="SAPBEXexcGood2 7 3 5" xfId="16249" xr:uid="{00000000-0005-0000-0000-0000C92E0000}"/>
    <cellStyle name="SAPBEXexcGood2 7 3 5 2" xfId="31387" xr:uid="{00000000-0005-0000-0000-0000CA2E0000}"/>
    <cellStyle name="SAPBEXexcGood2 7 3 6" xfId="18860" xr:uid="{00000000-0005-0000-0000-0000CB2E0000}"/>
    <cellStyle name="SAPBEXexcGood2 7 3 6 2" xfId="33808" xr:uid="{00000000-0005-0000-0000-0000CC2E0000}"/>
    <cellStyle name="SAPBEXexcGood2 7 3 7" xfId="21116" xr:uid="{00000000-0005-0000-0000-0000CD2E0000}"/>
    <cellStyle name="SAPBEXexcGood2 7 3 7 2" xfId="36042" xr:uid="{00000000-0005-0000-0000-0000CE2E0000}"/>
    <cellStyle name="SAPBEXexcGood2 7 3 8" xfId="6272" xr:uid="{00000000-0005-0000-0000-0000CF2E0000}"/>
    <cellStyle name="SAPBEXexcGood2 7 4" xfId="4607" xr:uid="{00000000-0005-0000-0000-0000D02E0000}"/>
    <cellStyle name="SAPBEXexcGood2 7 4 2" xfId="9762" xr:uid="{00000000-0005-0000-0000-0000D12E0000}"/>
    <cellStyle name="SAPBEXexcGood2 7 4 2 2" xfId="25753" xr:uid="{00000000-0005-0000-0000-0000D22E0000}"/>
    <cellStyle name="SAPBEXexcGood2 7 4 3" xfId="12580" xr:uid="{00000000-0005-0000-0000-0000D32E0000}"/>
    <cellStyle name="SAPBEXexcGood2 7 4 3 2" xfId="28424" xr:uid="{00000000-0005-0000-0000-0000D42E0000}"/>
    <cellStyle name="SAPBEXexcGood2 7 4 4" xfId="14066" xr:uid="{00000000-0005-0000-0000-0000D52E0000}"/>
    <cellStyle name="SAPBEXexcGood2 7 4 4 2" xfId="29647" xr:uid="{00000000-0005-0000-0000-0000D62E0000}"/>
    <cellStyle name="SAPBEXexcGood2 7 4 5" xfId="17903" xr:uid="{00000000-0005-0000-0000-0000D72E0000}"/>
    <cellStyle name="SAPBEXexcGood2 7 4 5 2" xfId="33019" xr:uid="{00000000-0005-0000-0000-0000D82E0000}"/>
    <cellStyle name="SAPBEXexcGood2 7 4 6" xfId="20511" xr:uid="{00000000-0005-0000-0000-0000D92E0000}"/>
    <cellStyle name="SAPBEXexcGood2 7 4 6 2" xfId="35448" xr:uid="{00000000-0005-0000-0000-0000DA2E0000}"/>
    <cellStyle name="SAPBEXexcGood2 7 4 7" xfId="21312" xr:uid="{00000000-0005-0000-0000-0000DB2E0000}"/>
    <cellStyle name="SAPBEXexcGood2 7 4 7 2" xfId="36238" xr:uid="{00000000-0005-0000-0000-0000DC2E0000}"/>
    <cellStyle name="SAPBEXexcGood2 7 5" xfId="5538" xr:uid="{00000000-0005-0000-0000-0000DD2E0000}"/>
    <cellStyle name="SAPBEXexcGood2 7 5 2" xfId="37147" xr:uid="{00000000-0005-0000-0000-0000DE2E0000}"/>
    <cellStyle name="SAPBEXexcGood2 7 6" xfId="10116" xr:uid="{00000000-0005-0000-0000-0000DF2E0000}"/>
    <cellStyle name="SAPBEXexcGood2 7 7" xfId="6614" xr:uid="{00000000-0005-0000-0000-0000E02E0000}"/>
    <cellStyle name="SAPBEXexcGood2 7 8" xfId="15413" xr:uid="{00000000-0005-0000-0000-0000E12E0000}"/>
    <cellStyle name="SAPBEXexcGood2 7 9" xfId="15582" xr:uid="{00000000-0005-0000-0000-0000E22E0000}"/>
    <cellStyle name="SAPBEXexcGood2 8" xfId="723" xr:uid="{00000000-0005-0000-0000-0000E32E0000}"/>
    <cellStyle name="SAPBEXexcGood2 8 10" xfId="18306" xr:uid="{00000000-0005-0000-0000-0000E42E0000}"/>
    <cellStyle name="SAPBEXexcGood2 8 11" xfId="22393" xr:uid="{00000000-0005-0000-0000-0000E52E0000}"/>
    <cellStyle name="SAPBEXexcGood2 8 2" xfId="724" xr:uid="{00000000-0005-0000-0000-0000E62E0000}"/>
    <cellStyle name="SAPBEXexcGood2 8 2 2" xfId="5535" xr:uid="{00000000-0005-0000-0000-0000E72E0000}"/>
    <cellStyle name="SAPBEXexcGood2 8 2 2 2" xfId="37145" xr:uid="{00000000-0005-0000-0000-0000E82E0000}"/>
    <cellStyle name="SAPBEXexcGood2 8 2 3" xfId="6889" xr:uid="{00000000-0005-0000-0000-0000E92E0000}"/>
    <cellStyle name="SAPBEXexcGood2 8 2 4" xfId="10588" xr:uid="{00000000-0005-0000-0000-0000EA2E0000}"/>
    <cellStyle name="SAPBEXexcGood2 8 2 5" xfId="13002" xr:uid="{00000000-0005-0000-0000-0000EB2E0000}"/>
    <cellStyle name="SAPBEXexcGood2 8 2 6" xfId="14952" xr:uid="{00000000-0005-0000-0000-0000EC2E0000}"/>
    <cellStyle name="SAPBEXexcGood2 8 2 7" xfId="18305" xr:uid="{00000000-0005-0000-0000-0000ED2E0000}"/>
    <cellStyle name="SAPBEXexcGood2 8 2 8" xfId="22394" xr:uid="{00000000-0005-0000-0000-0000EE2E0000}"/>
    <cellStyle name="SAPBEXexcGood2 8 3" xfId="2900" xr:uid="{00000000-0005-0000-0000-0000EF2E0000}"/>
    <cellStyle name="SAPBEXexcGood2 8 3 2" xfId="8072" xr:uid="{00000000-0005-0000-0000-0000F02E0000}"/>
    <cellStyle name="SAPBEXexcGood2 8 3 2 2" xfId="24101" xr:uid="{00000000-0005-0000-0000-0000F12E0000}"/>
    <cellStyle name="SAPBEXexcGood2 8 3 3" xfId="10899" xr:uid="{00000000-0005-0000-0000-0000F22E0000}"/>
    <cellStyle name="SAPBEXexcGood2 8 3 3 2" xfId="26766" xr:uid="{00000000-0005-0000-0000-0000F32E0000}"/>
    <cellStyle name="SAPBEXexcGood2 8 3 4" xfId="13138" xr:uid="{00000000-0005-0000-0000-0000F42E0000}"/>
    <cellStyle name="SAPBEXexcGood2 8 3 4 2" xfId="28918" xr:uid="{00000000-0005-0000-0000-0000F52E0000}"/>
    <cellStyle name="SAPBEXexcGood2 8 3 5" xfId="16251" xr:uid="{00000000-0005-0000-0000-0000F62E0000}"/>
    <cellStyle name="SAPBEXexcGood2 8 3 5 2" xfId="31389" xr:uid="{00000000-0005-0000-0000-0000F72E0000}"/>
    <cellStyle name="SAPBEXexcGood2 8 3 6" xfId="18862" xr:uid="{00000000-0005-0000-0000-0000F82E0000}"/>
    <cellStyle name="SAPBEXexcGood2 8 3 6 2" xfId="33810" xr:uid="{00000000-0005-0000-0000-0000F92E0000}"/>
    <cellStyle name="SAPBEXexcGood2 8 3 7" xfId="21118" xr:uid="{00000000-0005-0000-0000-0000FA2E0000}"/>
    <cellStyle name="SAPBEXexcGood2 8 3 7 2" xfId="36044" xr:uid="{00000000-0005-0000-0000-0000FB2E0000}"/>
    <cellStyle name="SAPBEXexcGood2 8 3 8" xfId="6274" xr:uid="{00000000-0005-0000-0000-0000FC2E0000}"/>
    <cellStyle name="SAPBEXexcGood2 8 4" xfId="4605" xr:uid="{00000000-0005-0000-0000-0000FD2E0000}"/>
    <cellStyle name="SAPBEXexcGood2 8 4 2" xfId="9760" xr:uid="{00000000-0005-0000-0000-0000FE2E0000}"/>
    <cellStyle name="SAPBEXexcGood2 8 4 2 2" xfId="25751" xr:uid="{00000000-0005-0000-0000-0000FF2E0000}"/>
    <cellStyle name="SAPBEXexcGood2 8 4 3" xfId="12578" xr:uid="{00000000-0005-0000-0000-0000002F0000}"/>
    <cellStyle name="SAPBEXexcGood2 8 4 3 2" xfId="28422" xr:uid="{00000000-0005-0000-0000-0000012F0000}"/>
    <cellStyle name="SAPBEXexcGood2 8 4 4" xfId="14065" xr:uid="{00000000-0005-0000-0000-0000022F0000}"/>
    <cellStyle name="SAPBEXexcGood2 8 4 4 2" xfId="29646" xr:uid="{00000000-0005-0000-0000-0000032F0000}"/>
    <cellStyle name="SAPBEXexcGood2 8 4 5" xfId="17901" xr:uid="{00000000-0005-0000-0000-0000042F0000}"/>
    <cellStyle name="SAPBEXexcGood2 8 4 5 2" xfId="33017" xr:uid="{00000000-0005-0000-0000-0000052F0000}"/>
    <cellStyle name="SAPBEXexcGood2 8 4 6" xfId="20509" xr:uid="{00000000-0005-0000-0000-0000062F0000}"/>
    <cellStyle name="SAPBEXexcGood2 8 4 6 2" xfId="35446" xr:uid="{00000000-0005-0000-0000-0000072F0000}"/>
    <cellStyle name="SAPBEXexcGood2 8 4 7" xfId="21878" xr:uid="{00000000-0005-0000-0000-0000082F0000}"/>
    <cellStyle name="SAPBEXexcGood2 8 4 7 2" xfId="36797" xr:uid="{00000000-0005-0000-0000-0000092F0000}"/>
    <cellStyle name="SAPBEXexcGood2 8 5" xfId="5536" xr:uid="{00000000-0005-0000-0000-00000A2F0000}"/>
    <cellStyle name="SAPBEXexcGood2 8 5 2" xfId="37146" xr:uid="{00000000-0005-0000-0000-00000B2F0000}"/>
    <cellStyle name="SAPBEXexcGood2 8 6" xfId="7661" xr:uid="{00000000-0005-0000-0000-00000C2F0000}"/>
    <cellStyle name="SAPBEXexcGood2 8 7" xfId="7470" xr:uid="{00000000-0005-0000-0000-00000D2F0000}"/>
    <cellStyle name="SAPBEXexcGood2 8 8" xfId="14208" xr:uid="{00000000-0005-0000-0000-00000E2F0000}"/>
    <cellStyle name="SAPBEXexcGood2 8 9" xfId="6987" xr:uid="{00000000-0005-0000-0000-00000F2F0000}"/>
    <cellStyle name="SAPBEXexcGood2 9" xfId="725" xr:uid="{00000000-0005-0000-0000-0000102F0000}"/>
    <cellStyle name="SAPBEXexcGood2 9 10" xfId="5018" xr:uid="{00000000-0005-0000-0000-0000112F0000}"/>
    <cellStyle name="SAPBEXexcGood2 9 2" xfId="2901" xr:uid="{00000000-0005-0000-0000-0000122F0000}"/>
    <cellStyle name="SAPBEXexcGood2 9 2 2" xfId="8073" xr:uid="{00000000-0005-0000-0000-0000132F0000}"/>
    <cellStyle name="SAPBEXexcGood2 9 2 2 2" xfId="24102" xr:uid="{00000000-0005-0000-0000-0000142F0000}"/>
    <cellStyle name="SAPBEXexcGood2 9 2 3" xfId="10900" xr:uid="{00000000-0005-0000-0000-0000152F0000}"/>
    <cellStyle name="SAPBEXexcGood2 9 2 3 2" xfId="26767" xr:uid="{00000000-0005-0000-0000-0000162F0000}"/>
    <cellStyle name="SAPBEXexcGood2 9 2 4" xfId="13139" xr:uid="{00000000-0005-0000-0000-0000172F0000}"/>
    <cellStyle name="SAPBEXexcGood2 9 2 4 2" xfId="28919" xr:uid="{00000000-0005-0000-0000-0000182F0000}"/>
    <cellStyle name="SAPBEXexcGood2 9 2 5" xfId="16252" xr:uid="{00000000-0005-0000-0000-0000192F0000}"/>
    <cellStyle name="SAPBEXexcGood2 9 2 5 2" xfId="31390" xr:uid="{00000000-0005-0000-0000-00001A2F0000}"/>
    <cellStyle name="SAPBEXexcGood2 9 2 6" xfId="18863" xr:uid="{00000000-0005-0000-0000-00001B2F0000}"/>
    <cellStyle name="SAPBEXexcGood2 9 2 6 2" xfId="33811" xr:uid="{00000000-0005-0000-0000-00001C2F0000}"/>
    <cellStyle name="SAPBEXexcGood2 9 2 7" xfId="21119" xr:uid="{00000000-0005-0000-0000-00001D2F0000}"/>
    <cellStyle name="SAPBEXexcGood2 9 2 7 2" xfId="36045" xr:uid="{00000000-0005-0000-0000-00001E2F0000}"/>
    <cellStyle name="SAPBEXexcGood2 9 2 8" xfId="6275" xr:uid="{00000000-0005-0000-0000-00001F2F0000}"/>
    <cellStyle name="SAPBEXexcGood2 9 3" xfId="4604" xr:uid="{00000000-0005-0000-0000-0000202F0000}"/>
    <cellStyle name="SAPBEXexcGood2 9 3 2" xfId="9759" xr:uid="{00000000-0005-0000-0000-0000212F0000}"/>
    <cellStyle name="SAPBEXexcGood2 9 3 2 2" xfId="25750" xr:uid="{00000000-0005-0000-0000-0000222F0000}"/>
    <cellStyle name="SAPBEXexcGood2 9 3 3" xfId="12577" xr:uid="{00000000-0005-0000-0000-0000232F0000}"/>
    <cellStyle name="SAPBEXexcGood2 9 3 3 2" xfId="28421" xr:uid="{00000000-0005-0000-0000-0000242F0000}"/>
    <cellStyle name="SAPBEXexcGood2 9 3 4" xfId="14822" xr:uid="{00000000-0005-0000-0000-0000252F0000}"/>
    <cellStyle name="SAPBEXexcGood2 9 3 4 2" xfId="30275" xr:uid="{00000000-0005-0000-0000-0000262F0000}"/>
    <cellStyle name="SAPBEXexcGood2 9 3 5" xfId="17900" xr:uid="{00000000-0005-0000-0000-0000272F0000}"/>
    <cellStyle name="SAPBEXexcGood2 9 3 5 2" xfId="33016" xr:uid="{00000000-0005-0000-0000-0000282F0000}"/>
    <cellStyle name="SAPBEXexcGood2 9 3 6" xfId="20508" xr:uid="{00000000-0005-0000-0000-0000292F0000}"/>
    <cellStyle name="SAPBEXexcGood2 9 3 6 2" xfId="35445" xr:uid="{00000000-0005-0000-0000-00002A2F0000}"/>
    <cellStyle name="SAPBEXexcGood2 9 3 7" xfId="14672" xr:uid="{00000000-0005-0000-0000-00002B2F0000}"/>
    <cellStyle name="SAPBEXexcGood2 9 3 7 2" xfId="30166" xr:uid="{00000000-0005-0000-0000-00002C2F0000}"/>
    <cellStyle name="SAPBEXexcGood2 9 4" xfId="5534" xr:uid="{00000000-0005-0000-0000-00002D2F0000}"/>
    <cellStyle name="SAPBEXexcGood2 9 4 2" xfId="22719" xr:uid="{00000000-0005-0000-0000-00002E2F0000}"/>
    <cellStyle name="SAPBEXexcGood2 9 5" xfId="10076" xr:uid="{00000000-0005-0000-0000-00002F2F0000}"/>
    <cellStyle name="SAPBEXexcGood2 9 5 2" xfId="26055" xr:uid="{00000000-0005-0000-0000-0000302F0000}"/>
    <cellStyle name="SAPBEXexcGood2 9 6" xfId="7467" xr:uid="{00000000-0005-0000-0000-0000312F0000}"/>
    <cellStyle name="SAPBEXexcGood2 9 6 2" xfId="23652" xr:uid="{00000000-0005-0000-0000-0000322F0000}"/>
    <cellStyle name="SAPBEXexcGood2 9 7" xfId="14714" xr:uid="{00000000-0005-0000-0000-0000332F0000}"/>
    <cellStyle name="SAPBEXexcGood2 9 7 2" xfId="30191" xr:uid="{00000000-0005-0000-0000-0000342F0000}"/>
    <cellStyle name="SAPBEXexcGood2 9 8" xfId="15608" xr:uid="{00000000-0005-0000-0000-0000352F0000}"/>
    <cellStyle name="SAPBEXexcGood2 9 8 2" xfId="30917" xr:uid="{00000000-0005-0000-0000-0000362F0000}"/>
    <cellStyle name="SAPBEXexcGood2 9 9" xfId="18268" xr:uid="{00000000-0005-0000-0000-0000372F0000}"/>
    <cellStyle name="SAPBEXexcGood2 9 9 2" xfId="33363" xr:uid="{00000000-0005-0000-0000-0000382F0000}"/>
    <cellStyle name="SAPBEXexcGood2_CC - Div XRef" xfId="1822" xr:uid="{00000000-0005-0000-0000-0000392F0000}"/>
    <cellStyle name="SAPBEXexcGood3" xfId="82" xr:uid="{00000000-0005-0000-0000-00003A2F0000}"/>
    <cellStyle name="SAPBEXexcGood3 10" xfId="726" xr:uid="{00000000-0005-0000-0000-00003B2F0000}"/>
    <cellStyle name="SAPBEXexcGood3 10 10" xfId="22395" xr:uid="{00000000-0005-0000-0000-00003C2F0000}"/>
    <cellStyle name="SAPBEXexcGood3 10 2" xfId="2902" xr:uid="{00000000-0005-0000-0000-00003D2F0000}"/>
    <cellStyle name="SAPBEXexcGood3 10 2 2" xfId="8074" xr:uid="{00000000-0005-0000-0000-00003E2F0000}"/>
    <cellStyle name="SAPBEXexcGood3 10 2 2 2" xfId="24103" xr:uid="{00000000-0005-0000-0000-00003F2F0000}"/>
    <cellStyle name="SAPBEXexcGood3 10 2 3" xfId="10901" xr:uid="{00000000-0005-0000-0000-0000402F0000}"/>
    <cellStyle name="SAPBEXexcGood3 10 2 3 2" xfId="26768" xr:uid="{00000000-0005-0000-0000-0000412F0000}"/>
    <cellStyle name="SAPBEXexcGood3 10 2 4" xfId="10526" xr:uid="{00000000-0005-0000-0000-0000422F0000}"/>
    <cellStyle name="SAPBEXexcGood3 10 2 4 2" xfId="26448" xr:uid="{00000000-0005-0000-0000-0000432F0000}"/>
    <cellStyle name="SAPBEXexcGood3 10 2 5" xfId="16253" xr:uid="{00000000-0005-0000-0000-0000442F0000}"/>
    <cellStyle name="SAPBEXexcGood3 10 2 5 2" xfId="31391" xr:uid="{00000000-0005-0000-0000-0000452F0000}"/>
    <cellStyle name="SAPBEXexcGood3 10 2 6" xfId="18864" xr:uid="{00000000-0005-0000-0000-0000462F0000}"/>
    <cellStyle name="SAPBEXexcGood3 10 2 6 2" xfId="33812" xr:uid="{00000000-0005-0000-0000-0000472F0000}"/>
    <cellStyle name="SAPBEXexcGood3 10 2 7" xfId="21120" xr:uid="{00000000-0005-0000-0000-0000482F0000}"/>
    <cellStyle name="SAPBEXexcGood3 10 2 7 2" xfId="36046" xr:uid="{00000000-0005-0000-0000-0000492F0000}"/>
    <cellStyle name="SAPBEXexcGood3 10 2 8" xfId="6276" xr:uid="{00000000-0005-0000-0000-00004A2F0000}"/>
    <cellStyle name="SAPBEXexcGood3 10 3" xfId="4603" xr:uid="{00000000-0005-0000-0000-00004B2F0000}"/>
    <cellStyle name="SAPBEXexcGood3 10 3 2" xfId="9758" xr:uid="{00000000-0005-0000-0000-00004C2F0000}"/>
    <cellStyle name="SAPBEXexcGood3 10 3 2 2" xfId="25749" xr:uid="{00000000-0005-0000-0000-00004D2F0000}"/>
    <cellStyle name="SAPBEXexcGood3 10 3 3" xfId="12576" xr:uid="{00000000-0005-0000-0000-00004E2F0000}"/>
    <cellStyle name="SAPBEXexcGood3 10 3 3 2" xfId="28420" xr:uid="{00000000-0005-0000-0000-00004F2F0000}"/>
    <cellStyle name="SAPBEXexcGood3 10 3 4" xfId="14064" xr:uid="{00000000-0005-0000-0000-0000502F0000}"/>
    <cellStyle name="SAPBEXexcGood3 10 3 4 2" xfId="29645" xr:uid="{00000000-0005-0000-0000-0000512F0000}"/>
    <cellStyle name="SAPBEXexcGood3 10 3 5" xfId="17899" xr:uid="{00000000-0005-0000-0000-0000522F0000}"/>
    <cellStyle name="SAPBEXexcGood3 10 3 5 2" xfId="33015" xr:uid="{00000000-0005-0000-0000-0000532F0000}"/>
    <cellStyle name="SAPBEXexcGood3 10 3 6" xfId="20507" xr:uid="{00000000-0005-0000-0000-0000542F0000}"/>
    <cellStyle name="SAPBEXexcGood3 10 3 6 2" xfId="35444" xr:uid="{00000000-0005-0000-0000-0000552F0000}"/>
    <cellStyle name="SAPBEXexcGood3 10 3 7" xfId="21311" xr:uid="{00000000-0005-0000-0000-0000562F0000}"/>
    <cellStyle name="SAPBEXexcGood3 10 3 7 2" xfId="36237" xr:uid="{00000000-0005-0000-0000-0000572F0000}"/>
    <cellStyle name="SAPBEXexcGood3 10 4" xfId="5533" xr:uid="{00000000-0005-0000-0000-0000582F0000}"/>
    <cellStyle name="SAPBEXexcGood3 10 4 2" xfId="37144" xr:uid="{00000000-0005-0000-0000-0000592F0000}"/>
    <cellStyle name="SAPBEXexcGood3 10 5" xfId="8948" xr:uid="{00000000-0005-0000-0000-00005A2F0000}"/>
    <cellStyle name="SAPBEXexcGood3 10 6" xfId="13331" xr:uid="{00000000-0005-0000-0000-00005B2F0000}"/>
    <cellStyle name="SAPBEXexcGood3 10 7" xfId="15421" xr:uid="{00000000-0005-0000-0000-00005C2F0000}"/>
    <cellStyle name="SAPBEXexcGood3 10 8" xfId="15604" xr:uid="{00000000-0005-0000-0000-00005D2F0000}"/>
    <cellStyle name="SAPBEXexcGood3 10 9" xfId="18298" xr:uid="{00000000-0005-0000-0000-00005E2F0000}"/>
    <cellStyle name="SAPBEXexcGood3 11" xfId="1823" xr:uid="{00000000-0005-0000-0000-00005F2F0000}"/>
    <cellStyle name="SAPBEXexcGood3 11 10" xfId="23037" xr:uid="{00000000-0005-0000-0000-0000602F0000}"/>
    <cellStyle name="SAPBEXexcGood3 11 2" xfId="2903" xr:uid="{00000000-0005-0000-0000-0000612F0000}"/>
    <cellStyle name="SAPBEXexcGood3 11 2 2" xfId="8075" xr:uid="{00000000-0005-0000-0000-0000622F0000}"/>
    <cellStyle name="SAPBEXexcGood3 11 2 2 2" xfId="24104" xr:uid="{00000000-0005-0000-0000-0000632F0000}"/>
    <cellStyle name="SAPBEXexcGood3 11 2 3" xfId="10902" xr:uid="{00000000-0005-0000-0000-0000642F0000}"/>
    <cellStyle name="SAPBEXexcGood3 11 2 3 2" xfId="26769" xr:uid="{00000000-0005-0000-0000-0000652F0000}"/>
    <cellStyle name="SAPBEXexcGood3 11 2 4" xfId="13539" xr:uid="{00000000-0005-0000-0000-0000662F0000}"/>
    <cellStyle name="SAPBEXexcGood3 11 2 4 2" xfId="29164" xr:uid="{00000000-0005-0000-0000-0000672F0000}"/>
    <cellStyle name="SAPBEXexcGood3 11 2 5" xfId="16254" xr:uid="{00000000-0005-0000-0000-0000682F0000}"/>
    <cellStyle name="SAPBEXexcGood3 11 2 5 2" xfId="31392" xr:uid="{00000000-0005-0000-0000-0000692F0000}"/>
    <cellStyle name="SAPBEXexcGood3 11 2 6" xfId="18865" xr:uid="{00000000-0005-0000-0000-00006A2F0000}"/>
    <cellStyle name="SAPBEXexcGood3 11 2 6 2" xfId="33813" xr:uid="{00000000-0005-0000-0000-00006B2F0000}"/>
    <cellStyle name="SAPBEXexcGood3 11 2 7" xfId="21121" xr:uid="{00000000-0005-0000-0000-00006C2F0000}"/>
    <cellStyle name="SAPBEXexcGood3 11 2 7 2" xfId="36047" xr:uid="{00000000-0005-0000-0000-00006D2F0000}"/>
    <cellStyle name="SAPBEXexcGood3 11 2 8" xfId="6277" xr:uid="{00000000-0005-0000-0000-00006E2F0000}"/>
    <cellStyle name="SAPBEXexcGood3 11 3" xfId="4602" xr:uid="{00000000-0005-0000-0000-00006F2F0000}"/>
    <cellStyle name="SAPBEXexcGood3 11 3 2" xfId="9757" xr:uid="{00000000-0005-0000-0000-0000702F0000}"/>
    <cellStyle name="SAPBEXexcGood3 11 3 2 2" xfId="25748" xr:uid="{00000000-0005-0000-0000-0000712F0000}"/>
    <cellStyle name="SAPBEXexcGood3 11 3 3" xfId="12575" xr:uid="{00000000-0005-0000-0000-0000722F0000}"/>
    <cellStyle name="SAPBEXexcGood3 11 3 3 2" xfId="28419" xr:uid="{00000000-0005-0000-0000-0000732F0000}"/>
    <cellStyle name="SAPBEXexcGood3 11 3 4" xfId="14823" xr:uid="{00000000-0005-0000-0000-0000742F0000}"/>
    <cellStyle name="SAPBEXexcGood3 11 3 4 2" xfId="30276" xr:uid="{00000000-0005-0000-0000-0000752F0000}"/>
    <cellStyle name="SAPBEXexcGood3 11 3 5" xfId="17898" xr:uid="{00000000-0005-0000-0000-0000762F0000}"/>
    <cellStyle name="SAPBEXexcGood3 11 3 5 2" xfId="33014" xr:uid="{00000000-0005-0000-0000-0000772F0000}"/>
    <cellStyle name="SAPBEXexcGood3 11 3 6" xfId="20506" xr:uid="{00000000-0005-0000-0000-0000782F0000}"/>
    <cellStyle name="SAPBEXexcGood3 11 3 6 2" xfId="35443" xr:uid="{00000000-0005-0000-0000-0000792F0000}"/>
    <cellStyle name="SAPBEXexcGood3 11 3 7" xfId="21310" xr:uid="{00000000-0005-0000-0000-00007A2F0000}"/>
    <cellStyle name="SAPBEXexcGood3 11 3 7 2" xfId="36236" xr:uid="{00000000-0005-0000-0000-00007B2F0000}"/>
    <cellStyle name="SAPBEXexcGood3 11 4" xfId="7095" xr:uid="{00000000-0005-0000-0000-00007C2F0000}"/>
    <cellStyle name="SAPBEXexcGood3 11 4 2" xfId="37856" xr:uid="{00000000-0005-0000-0000-00007D2F0000}"/>
    <cellStyle name="SAPBEXexcGood3 11 5" xfId="6513" xr:uid="{00000000-0005-0000-0000-00007E2F0000}"/>
    <cellStyle name="SAPBEXexcGood3 11 6" xfId="5799" xr:uid="{00000000-0005-0000-0000-00007F2F0000}"/>
    <cellStyle name="SAPBEXexcGood3 11 7" xfId="5850" xr:uid="{00000000-0005-0000-0000-0000802F0000}"/>
    <cellStyle name="SAPBEXexcGood3 11 8" xfId="12978" xr:uid="{00000000-0005-0000-0000-0000812F0000}"/>
    <cellStyle name="SAPBEXexcGood3 11 9" xfId="5805" xr:uid="{00000000-0005-0000-0000-0000822F0000}"/>
    <cellStyle name="SAPBEXexcGood3 12" xfId="2904" xr:uid="{00000000-0005-0000-0000-0000832F0000}"/>
    <cellStyle name="SAPBEXexcGood3 12 2" xfId="4601" xr:uid="{00000000-0005-0000-0000-0000842F0000}"/>
    <cellStyle name="SAPBEXexcGood3 12 2 2" xfId="9756" xr:uid="{00000000-0005-0000-0000-0000852F0000}"/>
    <cellStyle name="SAPBEXexcGood3 12 2 2 2" xfId="25747" xr:uid="{00000000-0005-0000-0000-0000862F0000}"/>
    <cellStyle name="SAPBEXexcGood3 12 2 3" xfId="12574" xr:uid="{00000000-0005-0000-0000-0000872F0000}"/>
    <cellStyle name="SAPBEXexcGood3 12 2 3 2" xfId="28418" xr:uid="{00000000-0005-0000-0000-0000882F0000}"/>
    <cellStyle name="SAPBEXexcGood3 12 2 4" xfId="14063" xr:uid="{00000000-0005-0000-0000-0000892F0000}"/>
    <cellStyle name="SAPBEXexcGood3 12 2 4 2" xfId="29644" xr:uid="{00000000-0005-0000-0000-00008A2F0000}"/>
    <cellStyle name="SAPBEXexcGood3 12 2 5" xfId="17897" xr:uid="{00000000-0005-0000-0000-00008B2F0000}"/>
    <cellStyle name="SAPBEXexcGood3 12 2 5 2" xfId="33013" xr:uid="{00000000-0005-0000-0000-00008C2F0000}"/>
    <cellStyle name="SAPBEXexcGood3 12 2 6" xfId="20505" xr:uid="{00000000-0005-0000-0000-00008D2F0000}"/>
    <cellStyle name="SAPBEXexcGood3 12 2 6 2" xfId="35442" xr:uid="{00000000-0005-0000-0000-00008E2F0000}"/>
    <cellStyle name="SAPBEXexcGood3 12 2 7" xfId="21881" xr:uid="{00000000-0005-0000-0000-00008F2F0000}"/>
    <cellStyle name="SAPBEXexcGood3 12 2 7 2" xfId="36800" xr:uid="{00000000-0005-0000-0000-0000902F0000}"/>
    <cellStyle name="SAPBEXexcGood3 12 3" xfId="8076" xr:uid="{00000000-0005-0000-0000-0000912F0000}"/>
    <cellStyle name="SAPBEXexcGood3 12 3 2" xfId="24105" xr:uid="{00000000-0005-0000-0000-0000922F0000}"/>
    <cellStyle name="SAPBEXexcGood3 12 4" xfId="10903" xr:uid="{00000000-0005-0000-0000-0000932F0000}"/>
    <cellStyle name="SAPBEXexcGood3 12 4 2" xfId="26770" xr:uid="{00000000-0005-0000-0000-0000942F0000}"/>
    <cellStyle name="SAPBEXexcGood3 12 5" xfId="13136" xr:uid="{00000000-0005-0000-0000-0000952F0000}"/>
    <cellStyle name="SAPBEXexcGood3 12 5 2" xfId="28916" xr:uid="{00000000-0005-0000-0000-0000962F0000}"/>
    <cellStyle name="SAPBEXexcGood3 12 6" xfId="16255" xr:uid="{00000000-0005-0000-0000-0000972F0000}"/>
    <cellStyle name="SAPBEXexcGood3 12 6 2" xfId="31393" xr:uid="{00000000-0005-0000-0000-0000982F0000}"/>
    <cellStyle name="SAPBEXexcGood3 12 7" xfId="18866" xr:uid="{00000000-0005-0000-0000-0000992F0000}"/>
    <cellStyle name="SAPBEXexcGood3 12 7 2" xfId="33814" xr:uid="{00000000-0005-0000-0000-00009A2F0000}"/>
    <cellStyle name="SAPBEXexcGood3 13" xfId="2905" xr:uid="{00000000-0005-0000-0000-00009B2F0000}"/>
    <cellStyle name="SAPBEXexcGood3 13 2" xfId="4600" xr:uid="{00000000-0005-0000-0000-00009C2F0000}"/>
    <cellStyle name="SAPBEXexcGood3 13 2 2" xfId="9755" xr:uid="{00000000-0005-0000-0000-00009D2F0000}"/>
    <cellStyle name="SAPBEXexcGood3 13 2 2 2" xfId="25746" xr:uid="{00000000-0005-0000-0000-00009E2F0000}"/>
    <cellStyle name="SAPBEXexcGood3 13 2 3" xfId="12573" xr:uid="{00000000-0005-0000-0000-00009F2F0000}"/>
    <cellStyle name="SAPBEXexcGood3 13 2 3 2" xfId="28417" xr:uid="{00000000-0005-0000-0000-0000A02F0000}"/>
    <cellStyle name="SAPBEXexcGood3 13 2 4" xfId="14824" xr:uid="{00000000-0005-0000-0000-0000A12F0000}"/>
    <cellStyle name="SAPBEXexcGood3 13 2 4 2" xfId="30277" xr:uid="{00000000-0005-0000-0000-0000A22F0000}"/>
    <cellStyle name="SAPBEXexcGood3 13 2 5" xfId="17896" xr:uid="{00000000-0005-0000-0000-0000A32F0000}"/>
    <cellStyle name="SAPBEXexcGood3 13 2 5 2" xfId="33012" xr:uid="{00000000-0005-0000-0000-0000A42F0000}"/>
    <cellStyle name="SAPBEXexcGood3 13 2 6" xfId="20504" xr:uid="{00000000-0005-0000-0000-0000A52F0000}"/>
    <cellStyle name="SAPBEXexcGood3 13 2 6 2" xfId="35441" xr:uid="{00000000-0005-0000-0000-0000A62F0000}"/>
    <cellStyle name="SAPBEXexcGood3 13 2 7" xfId="21880" xr:uid="{00000000-0005-0000-0000-0000A72F0000}"/>
    <cellStyle name="SAPBEXexcGood3 13 2 7 2" xfId="36799" xr:uid="{00000000-0005-0000-0000-0000A82F0000}"/>
    <cellStyle name="SAPBEXexcGood3 13 3" xfId="8077" xr:uid="{00000000-0005-0000-0000-0000A92F0000}"/>
    <cellStyle name="SAPBEXexcGood3 13 3 2" xfId="24106" xr:uid="{00000000-0005-0000-0000-0000AA2F0000}"/>
    <cellStyle name="SAPBEXexcGood3 13 4" xfId="10904" xr:uid="{00000000-0005-0000-0000-0000AB2F0000}"/>
    <cellStyle name="SAPBEXexcGood3 13 4 2" xfId="26771" xr:uid="{00000000-0005-0000-0000-0000AC2F0000}"/>
    <cellStyle name="SAPBEXexcGood3 13 5" xfId="13137" xr:uid="{00000000-0005-0000-0000-0000AD2F0000}"/>
    <cellStyle name="SAPBEXexcGood3 13 5 2" xfId="28917" xr:uid="{00000000-0005-0000-0000-0000AE2F0000}"/>
    <cellStyle name="SAPBEXexcGood3 13 6" xfId="16256" xr:uid="{00000000-0005-0000-0000-0000AF2F0000}"/>
    <cellStyle name="SAPBEXexcGood3 13 6 2" xfId="31394" xr:uid="{00000000-0005-0000-0000-0000B02F0000}"/>
    <cellStyle name="SAPBEXexcGood3 13 7" xfId="18867" xr:uid="{00000000-0005-0000-0000-0000B12F0000}"/>
    <cellStyle name="SAPBEXexcGood3 13 7 2" xfId="33815" xr:uid="{00000000-0005-0000-0000-0000B22F0000}"/>
    <cellStyle name="SAPBEXexcGood3 14" xfId="2906" xr:uid="{00000000-0005-0000-0000-0000B32F0000}"/>
    <cellStyle name="SAPBEXexcGood3 14 2" xfId="4599" xr:uid="{00000000-0005-0000-0000-0000B42F0000}"/>
    <cellStyle name="SAPBEXexcGood3 14 2 2" xfId="9754" xr:uid="{00000000-0005-0000-0000-0000B52F0000}"/>
    <cellStyle name="SAPBEXexcGood3 14 2 2 2" xfId="25745" xr:uid="{00000000-0005-0000-0000-0000B62F0000}"/>
    <cellStyle name="SAPBEXexcGood3 14 2 3" xfId="12572" xr:uid="{00000000-0005-0000-0000-0000B72F0000}"/>
    <cellStyle name="SAPBEXexcGood3 14 2 3 2" xfId="28416" xr:uid="{00000000-0005-0000-0000-0000B82F0000}"/>
    <cellStyle name="SAPBEXexcGood3 14 2 4" xfId="14062" xr:uid="{00000000-0005-0000-0000-0000B92F0000}"/>
    <cellStyle name="SAPBEXexcGood3 14 2 4 2" xfId="29643" xr:uid="{00000000-0005-0000-0000-0000BA2F0000}"/>
    <cellStyle name="SAPBEXexcGood3 14 2 5" xfId="17895" xr:uid="{00000000-0005-0000-0000-0000BB2F0000}"/>
    <cellStyle name="SAPBEXexcGood3 14 2 5 2" xfId="33011" xr:uid="{00000000-0005-0000-0000-0000BC2F0000}"/>
    <cellStyle name="SAPBEXexcGood3 14 2 6" xfId="20503" xr:uid="{00000000-0005-0000-0000-0000BD2F0000}"/>
    <cellStyle name="SAPBEXexcGood3 14 2 6 2" xfId="35440" xr:uid="{00000000-0005-0000-0000-0000BE2F0000}"/>
    <cellStyle name="SAPBEXexcGood3 14 2 7" xfId="21309" xr:uid="{00000000-0005-0000-0000-0000BF2F0000}"/>
    <cellStyle name="SAPBEXexcGood3 14 2 7 2" xfId="36235" xr:uid="{00000000-0005-0000-0000-0000C02F0000}"/>
    <cellStyle name="SAPBEXexcGood3 14 3" xfId="8078" xr:uid="{00000000-0005-0000-0000-0000C12F0000}"/>
    <cellStyle name="SAPBEXexcGood3 14 3 2" xfId="24107" xr:uid="{00000000-0005-0000-0000-0000C22F0000}"/>
    <cellStyle name="SAPBEXexcGood3 14 4" xfId="10905" xr:uid="{00000000-0005-0000-0000-0000C32F0000}"/>
    <cellStyle name="SAPBEXexcGood3 14 4 2" xfId="26772" xr:uid="{00000000-0005-0000-0000-0000C42F0000}"/>
    <cellStyle name="SAPBEXexcGood3 14 5" xfId="15340" xr:uid="{00000000-0005-0000-0000-0000C52F0000}"/>
    <cellStyle name="SAPBEXexcGood3 14 5 2" xfId="30749" xr:uid="{00000000-0005-0000-0000-0000C62F0000}"/>
    <cellStyle name="SAPBEXexcGood3 14 6" xfId="16257" xr:uid="{00000000-0005-0000-0000-0000C72F0000}"/>
    <cellStyle name="SAPBEXexcGood3 14 6 2" xfId="31395" xr:uid="{00000000-0005-0000-0000-0000C82F0000}"/>
    <cellStyle name="SAPBEXexcGood3 14 7" xfId="18868" xr:uid="{00000000-0005-0000-0000-0000C92F0000}"/>
    <cellStyle name="SAPBEXexcGood3 14 7 2" xfId="33816" xr:uid="{00000000-0005-0000-0000-0000CA2F0000}"/>
    <cellStyle name="SAPBEXexcGood3 15" xfId="2907" xr:uid="{00000000-0005-0000-0000-0000CB2F0000}"/>
    <cellStyle name="SAPBEXexcGood3 15 2" xfId="4598" xr:uid="{00000000-0005-0000-0000-0000CC2F0000}"/>
    <cellStyle name="SAPBEXexcGood3 15 2 2" xfId="9753" xr:uid="{00000000-0005-0000-0000-0000CD2F0000}"/>
    <cellStyle name="SAPBEXexcGood3 15 2 2 2" xfId="25744" xr:uid="{00000000-0005-0000-0000-0000CE2F0000}"/>
    <cellStyle name="SAPBEXexcGood3 15 2 3" xfId="12571" xr:uid="{00000000-0005-0000-0000-0000CF2F0000}"/>
    <cellStyle name="SAPBEXexcGood3 15 2 3 2" xfId="28415" xr:uid="{00000000-0005-0000-0000-0000D02F0000}"/>
    <cellStyle name="SAPBEXexcGood3 15 2 4" xfId="8951" xr:uid="{00000000-0005-0000-0000-0000D12F0000}"/>
    <cellStyle name="SAPBEXexcGood3 15 2 4 2" xfId="24977" xr:uid="{00000000-0005-0000-0000-0000D22F0000}"/>
    <cellStyle name="SAPBEXexcGood3 15 2 5" xfId="17894" xr:uid="{00000000-0005-0000-0000-0000D32F0000}"/>
    <cellStyle name="SAPBEXexcGood3 15 2 5 2" xfId="33010" xr:uid="{00000000-0005-0000-0000-0000D42F0000}"/>
    <cellStyle name="SAPBEXexcGood3 15 2 6" xfId="20502" xr:uid="{00000000-0005-0000-0000-0000D52F0000}"/>
    <cellStyle name="SAPBEXexcGood3 15 2 6 2" xfId="35439" xr:uid="{00000000-0005-0000-0000-0000D62F0000}"/>
    <cellStyle name="SAPBEXexcGood3 15 2 7" xfId="21308" xr:uid="{00000000-0005-0000-0000-0000D72F0000}"/>
    <cellStyle name="SAPBEXexcGood3 15 2 7 2" xfId="36234" xr:uid="{00000000-0005-0000-0000-0000D82F0000}"/>
    <cellStyle name="SAPBEXexcGood3 15 3" xfId="8079" xr:uid="{00000000-0005-0000-0000-0000D92F0000}"/>
    <cellStyle name="SAPBEXexcGood3 15 3 2" xfId="24108" xr:uid="{00000000-0005-0000-0000-0000DA2F0000}"/>
    <cellStyle name="SAPBEXexcGood3 15 4" xfId="10906" xr:uid="{00000000-0005-0000-0000-0000DB2F0000}"/>
    <cellStyle name="SAPBEXexcGood3 15 4 2" xfId="26773" xr:uid="{00000000-0005-0000-0000-0000DC2F0000}"/>
    <cellStyle name="SAPBEXexcGood3 15 5" xfId="5790" xr:uid="{00000000-0005-0000-0000-0000DD2F0000}"/>
    <cellStyle name="SAPBEXexcGood3 15 5 2" xfId="22825" xr:uid="{00000000-0005-0000-0000-0000DE2F0000}"/>
    <cellStyle name="SAPBEXexcGood3 15 6" xfId="16258" xr:uid="{00000000-0005-0000-0000-0000DF2F0000}"/>
    <cellStyle name="SAPBEXexcGood3 15 6 2" xfId="31396" xr:uid="{00000000-0005-0000-0000-0000E02F0000}"/>
    <cellStyle name="SAPBEXexcGood3 15 7" xfId="18869" xr:uid="{00000000-0005-0000-0000-0000E12F0000}"/>
    <cellStyle name="SAPBEXexcGood3 15 7 2" xfId="33817" xr:uid="{00000000-0005-0000-0000-0000E22F0000}"/>
    <cellStyle name="SAPBEXexcGood3 16" xfId="2908" xr:uid="{00000000-0005-0000-0000-0000E32F0000}"/>
    <cellStyle name="SAPBEXexcGood3 16 2" xfId="4597" xr:uid="{00000000-0005-0000-0000-0000E42F0000}"/>
    <cellStyle name="SAPBEXexcGood3 16 2 2" xfId="9752" xr:uid="{00000000-0005-0000-0000-0000E52F0000}"/>
    <cellStyle name="SAPBEXexcGood3 16 2 2 2" xfId="25743" xr:uid="{00000000-0005-0000-0000-0000E62F0000}"/>
    <cellStyle name="SAPBEXexcGood3 16 2 3" xfId="12570" xr:uid="{00000000-0005-0000-0000-0000E72F0000}"/>
    <cellStyle name="SAPBEXexcGood3 16 2 3 2" xfId="28414" xr:uid="{00000000-0005-0000-0000-0000E82F0000}"/>
    <cellStyle name="SAPBEXexcGood3 16 2 4" xfId="14827" xr:uid="{00000000-0005-0000-0000-0000E92F0000}"/>
    <cellStyle name="SAPBEXexcGood3 16 2 4 2" xfId="30279" xr:uid="{00000000-0005-0000-0000-0000EA2F0000}"/>
    <cellStyle name="SAPBEXexcGood3 16 2 5" xfId="17893" xr:uid="{00000000-0005-0000-0000-0000EB2F0000}"/>
    <cellStyle name="SAPBEXexcGood3 16 2 5 2" xfId="33009" xr:uid="{00000000-0005-0000-0000-0000EC2F0000}"/>
    <cellStyle name="SAPBEXexcGood3 16 2 6" xfId="20501" xr:uid="{00000000-0005-0000-0000-0000ED2F0000}"/>
    <cellStyle name="SAPBEXexcGood3 16 2 6 2" xfId="35438" xr:uid="{00000000-0005-0000-0000-0000EE2F0000}"/>
    <cellStyle name="SAPBEXexcGood3 16 2 7" xfId="21883" xr:uid="{00000000-0005-0000-0000-0000EF2F0000}"/>
    <cellStyle name="SAPBEXexcGood3 16 2 7 2" xfId="36802" xr:uid="{00000000-0005-0000-0000-0000F02F0000}"/>
    <cellStyle name="SAPBEXexcGood3 16 3" xfId="8080" xr:uid="{00000000-0005-0000-0000-0000F12F0000}"/>
    <cellStyle name="SAPBEXexcGood3 16 3 2" xfId="24109" xr:uid="{00000000-0005-0000-0000-0000F22F0000}"/>
    <cellStyle name="SAPBEXexcGood3 16 4" xfId="10907" xr:uid="{00000000-0005-0000-0000-0000F32F0000}"/>
    <cellStyle name="SAPBEXexcGood3 16 4 2" xfId="26774" xr:uid="{00000000-0005-0000-0000-0000F42F0000}"/>
    <cellStyle name="SAPBEXexcGood3 16 5" xfId="13134" xr:uid="{00000000-0005-0000-0000-0000F52F0000}"/>
    <cellStyle name="SAPBEXexcGood3 16 5 2" xfId="28914" xr:uid="{00000000-0005-0000-0000-0000F62F0000}"/>
    <cellStyle name="SAPBEXexcGood3 16 6" xfId="16259" xr:uid="{00000000-0005-0000-0000-0000F72F0000}"/>
    <cellStyle name="SAPBEXexcGood3 16 6 2" xfId="31397" xr:uid="{00000000-0005-0000-0000-0000F82F0000}"/>
    <cellStyle name="SAPBEXexcGood3 16 7" xfId="18870" xr:uid="{00000000-0005-0000-0000-0000F92F0000}"/>
    <cellStyle name="SAPBEXexcGood3 16 7 2" xfId="33818" xr:uid="{00000000-0005-0000-0000-0000FA2F0000}"/>
    <cellStyle name="SAPBEXexcGood3 17" xfId="2909" xr:uid="{00000000-0005-0000-0000-0000FB2F0000}"/>
    <cellStyle name="SAPBEXexcGood3 17 2" xfId="4596" xr:uid="{00000000-0005-0000-0000-0000FC2F0000}"/>
    <cellStyle name="SAPBEXexcGood3 17 2 2" xfId="9751" xr:uid="{00000000-0005-0000-0000-0000FD2F0000}"/>
    <cellStyle name="SAPBEXexcGood3 17 2 2 2" xfId="25742" xr:uid="{00000000-0005-0000-0000-0000FE2F0000}"/>
    <cellStyle name="SAPBEXexcGood3 17 2 3" xfId="12569" xr:uid="{00000000-0005-0000-0000-0000FF2F0000}"/>
    <cellStyle name="SAPBEXexcGood3 17 2 3 2" xfId="28413" xr:uid="{00000000-0005-0000-0000-000000300000}"/>
    <cellStyle name="SAPBEXexcGood3 17 2 4" xfId="14060" xr:uid="{00000000-0005-0000-0000-000001300000}"/>
    <cellStyle name="SAPBEXexcGood3 17 2 4 2" xfId="29641" xr:uid="{00000000-0005-0000-0000-000002300000}"/>
    <cellStyle name="SAPBEXexcGood3 17 2 5" xfId="17892" xr:uid="{00000000-0005-0000-0000-000003300000}"/>
    <cellStyle name="SAPBEXexcGood3 17 2 5 2" xfId="33008" xr:uid="{00000000-0005-0000-0000-000004300000}"/>
    <cellStyle name="SAPBEXexcGood3 17 2 6" xfId="20500" xr:uid="{00000000-0005-0000-0000-000005300000}"/>
    <cellStyle name="SAPBEXexcGood3 17 2 6 2" xfId="35437" xr:uid="{00000000-0005-0000-0000-000006300000}"/>
    <cellStyle name="SAPBEXexcGood3 17 2 7" xfId="21882" xr:uid="{00000000-0005-0000-0000-000007300000}"/>
    <cellStyle name="SAPBEXexcGood3 17 2 7 2" xfId="36801" xr:uid="{00000000-0005-0000-0000-000008300000}"/>
    <cellStyle name="SAPBEXexcGood3 17 3" xfId="8081" xr:uid="{00000000-0005-0000-0000-000009300000}"/>
    <cellStyle name="SAPBEXexcGood3 17 3 2" xfId="24110" xr:uid="{00000000-0005-0000-0000-00000A300000}"/>
    <cellStyle name="SAPBEXexcGood3 17 4" xfId="10908" xr:uid="{00000000-0005-0000-0000-00000B300000}"/>
    <cellStyle name="SAPBEXexcGood3 17 4 2" xfId="26775" xr:uid="{00000000-0005-0000-0000-00000C300000}"/>
    <cellStyle name="SAPBEXexcGood3 17 5" xfId="15339" xr:uid="{00000000-0005-0000-0000-00000D300000}"/>
    <cellStyle name="SAPBEXexcGood3 17 5 2" xfId="30748" xr:uid="{00000000-0005-0000-0000-00000E300000}"/>
    <cellStyle name="SAPBEXexcGood3 17 6" xfId="16260" xr:uid="{00000000-0005-0000-0000-00000F300000}"/>
    <cellStyle name="SAPBEXexcGood3 17 6 2" xfId="31398" xr:uid="{00000000-0005-0000-0000-000010300000}"/>
    <cellStyle name="SAPBEXexcGood3 17 7" xfId="18871" xr:uid="{00000000-0005-0000-0000-000011300000}"/>
    <cellStyle name="SAPBEXexcGood3 17 7 2" xfId="33819" xr:uid="{00000000-0005-0000-0000-000012300000}"/>
    <cellStyle name="SAPBEXexcGood3 18" xfId="4902" xr:uid="{00000000-0005-0000-0000-000013300000}"/>
    <cellStyle name="SAPBEXexcGood3 18 2" xfId="10057" xr:uid="{00000000-0005-0000-0000-000014300000}"/>
    <cellStyle name="SAPBEXexcGood3 18 2 2" xfId="26039" xr:uid="{00000000-0005-0000-0000-000015300000}"/>
    <cellStyle name="SAPBEXexcGood3 18 3" xfId="12875" xr:uid="{00000000-0005-0000-0000-000016300000}"/>
    <cellStyle name="SAPBEXexcGood3 18 3 2" xfId="28716" xr:uid="{00000000-0005-0000-0000-000017300000}"/>
    <cellStyle name="SAPBEXexcGood3 18 4" xfId="13693" xr:uid="{00000000-0005-0000-0000-000018300000}"/>
    <cellStyle name="SAPBEXexcGood3 18 4 2" xfId="29313" xr:uid="{00000000-0005-0000-0000-000019300000}"/>
    <cellStyle name="SAPBEXexcGood3 18 5" xfId="18196" xr:uid="{00000000-0005-0000-0000-00001A300000}"/>
    <cellStyle name="SAPBEXexcGood3 18 5 2" xfId="33302" xr:uid="{00000000-0005-0000-0000-00001B300000}"/>
    <cellStyle name="SAPBEXexcGood3 18 6" xfId="20803" xr:uid="{00000000-0005-0000-0000-00001C300000}"/>
    <cellStyle name="SAPBEXexcGood3 18 6 2" xfId="35736" xr:uid="{00000000-0005-0000-0000-00001D300000}"/>
    <cellStyle name="SAPBEXexcGood3 18 7" xfId="18601" xr:uid="{00000000-0005-0000-0000-00001E300000}"/>
    <cellStyle name="SAPBEXexcGood3 18 7 2" xfId="33555" xr:uid="{00000000-0005-0000-0000-00001F300000}"/>
    <cellStyle name="SAPBEXexcGood3 19" xfId="6004" xr:uid="{00000000-0005-0000-0000-000020300000}"/>
    <cellStyle name="SAPBEXexcGood3 19 2" xfId="22970" xr:uid="{00000000-0005-0000-0000-000021300000}"/>
    <cellStyle name="SAPBEXexcGood3 2" xfId="727" xr:uid="{00000000-0005-0000-0000-000022300000}"/>
    <cellStyle name="SAPBEXexcGood3 2 10" xfId="10393" xr:uid="{00000000-0005-0000-0000-000023300000}"/>
    <cellStyle name="SAPBEXexcGood3 2 11" xfId="15571" xr:uid="{00000000-0005-0000-0000-000024300000}"/>
    <cellStyle name="SAPBEXexcGood3 2 12" xfId="18281" xr:uid="{00000000-0005-0000-0000-000025300000}"/>
    <cellStyle name="SAPBEXexcGood3 2 13" xfId="22396" xr:uid="{00000000-0005-0000-0000-000026300000}"/>
    <cellStyle name="SAPBEXexcGood3 2 14" xfId="37978" xr:uid="{00000000-0005-0000-0000-000027300000}"/>
    <cellStyle name="SAPBEXexcGood3 2 2" xfId="728" xr:uid="{00000000-0005-0000-0000-000028300000}"/>
    <cellStyle name="SAPBEXexcGood3 2 2 10" xfId="5019" xr:uid="{00000000-0005-0000-0000-000029300000}"/>
    <cellStyle name="SAPBEXexcGood3 2 2 11" xfId="37979" xr:uid="{00000000-0005-0000-0000-00002A300000}"/>
    <cellStyle name="SAPBEXexcGood3 2 2 2" xfId="2911" xr:uid="{00000000-0005-0000-0000-00002B300000}"/>
    <cellStyle name="SAPBEXexcGood3 2 2 2 2" xfId="8083" xr:uid="{00000000-0005-0000-0000-00002C300000}"/>
    <cellStyle name="SAPBEXexcGood3 2 2 2 2 2" xfId="24112" xr:uid="{00000000-0005-0000-0000-00002D300000}"/>
    <cellStyle name="SAPBEXexcGood3 2 2 2 3" xfId="10910" xr:uid="{00000000-0005-0000-0000-00002E300000}"/>
    <cellStyle name="SAPBEXexcGood3 2 2 2 3 2" xfId="26777" xr:uid="{00000000-0005-0000-0000-00002F300000}"/>
    <cellStyle name="SAPBEXexcGood3 2 2 2 4" xfId="13540" xr:uid="{00000000-0005-0000-0000-000030300000}"/>
    <cellStyle name="SAPBEXexcGood3 2 2 2 4 2" xfId="29165" xr:uid="{00000000-0005-0000-0000-000031300000}"/>
    <cellStyle name="SAPBEXexcGood3 2 2 2 5" xfId="16262" xr:uid="{00000000-0005-0000-0000-000032300000}"/>
    <cellStyle name="SAPBEXexcGood3 2 2 2 5 2" xfId="31400" xr:uid="{00000000-0005-0000-0000-000033300000}"/>
    <cellStyle name="SAPBEXexcGood3 2 2 2 6" xfId="18873" xr:uid="{00000000-0005-0000-0000-000034300000}"/>
    <cellStyle name="SAPBEXexcGood3 2 2 2 6 2" xfId="33821" xr:uid="{00000000-0005-0000-0000-000035300000}"/>
    <cellStyle name="SAPBEXexcGood3 2 2 2 7" xfId="21123" xr:uid="{00000000-0005-0000-0000-000036300000}"/>
    <cellStyle name="SAPBEXexcGood3 2 2 2 7 2" xfId="36049" xr:uid="{00000000-0005-0000-0000-000037300000}"/>
    <cellStyle name="SAPBEXexcGood3 2 2 2 8" xfId="6279" xr:uid="{00000000-0005-0000-0000-000038300000}"/>
    <cellStyle name="SAPBEXexcGood3 2 2 3" xfId="4594" xr:uid="{00000000-0005-0000-0000-000039300000}"/>
    <cellStyle name="SAPBEXexcGood3 2 2 3 2" xfId="9749" xr:uid="{00000000-0005-0000-0000-00003A300000}"/>
    <cellStyle name="SAPBEXexcGood3 2 2 3 2 2" xfId="25740" xr:uid="{00000000-0005-0000-0000-00003B300000}"/>
    <cellStyle name="SAPBEXexcGood3 2 2 3 3" xfId="12567" xr:uid="{00000000-0005-0000-0000-00003C300000}"/>
    <cellStyle name="SAPBEXexcGood3 2 2 3 3 2" xfId="28411" xr:uid="{00000000-0005-0000-0000-00003D300000}"/>
    <cellStyle name="SAPBEXexcGood3 2 2 3 4" xfId="14828" xr:uid="{00000000-0005-0000-0000-00003E300000}"/>
    <cellStyle name="SAPBEXexcGood3 2 2 3 4 2" xfId="30280" xr:uid="{00000000-0005-0000-0000-00003F300000}"/>
    <cellStyle name="SAPBEXexcGood3 2 2 3 5" xfId="17890" xr:uid="{00000000-0005-0000-0000-000040300000}"/>
    <cellStyle name="SAPBEXexcGood3 2 2 3 5 2" xfId="33006" xr:uid="{00000000-0005-0000-0000-000041300000}"/>
    <cellStyle name="SAPBEXexcGood3 2 2 3 6" xfId="20498" xr:uid="{00000000-0005-0000-0000-000042300000}"/>
    <cellStyle name="SAPBEXexcGood3 2 2 3 6 2" xfId="35435" xr:uid="{00000000-0005-0000-0000-000043300000}"/>
    <cellStyle name="SAPBEXexcGood3 2 2 3 7" xfId="21306" xr:uid="{00000000-0005-0000-0000-000044300000}"/>
    <cellStyle name="SAPBEXexcGood3 2 2 3 7 2" xfId="36232" xr:uid="{00000000-0005-0000-0000-000045300000}"/>
    <cellStyle name="SAPBEXexcGood3 2 2 4" xfId="5531" xr:uid="{00000000-0005-0000-0000-000046300000}"/>
    <cellStyle name="SAPBEXexcGood3 2 2 4 2" xfId="22718" xr:uid="{00000000-0005-0000-0000-000047300000}"/>
    <cellStyle name="SAPBEXexcGood3 2 2 5" xfId="7328" xr:uid="{00000000-0005-0000-0000-000048300000}"/>
    <cellStyle name="SAPBEXexcGood3 2 2 5 2" xfId="23534" xr:uid="{00000000-0005-0000-0000-000049300000}"/>
    <cellStyle name="SAPBEXexcGood3 2 2 6" xfId="14730" xr:uid="{00000000-0005-0000-0000-00004A300000}"/>
    <cellStyle name="SAPBEXexcGood3 2 2 6 2" xfId="30202" xr:uid="{00000000-0005-0000-0000-00004B300000}"/>
    <cellStyle name="SAPBEXexcGood3 2 2 7" xfId="14700" xr:uid="{00000000-0005-0000-0000-00004C300000}"/>
    <cellStyle name="SAPBEXexcGood3 2 2 7 2" xfId="30184" xr:uid="{00000000-0005-0000-0000-00004D300000}"/>
    <cellStyle name="SAPBEXexcGood3 2 2 8" xfId="15592" xr:uid="{00000000-0005-0000-0000-00004E300000}"/>
    <cellStyle name="SAPBEXexcGood3 2 2 8 2" xfId="30912" xr:uid="{00000000-0005-0000-0000-00004F300000}"/>
    <cellStyle name="SAPBEXexcGood3 2 2 9" xfId="15698" xr:uid="{00000000-0005-0000-0000-000050300000}"/>
    <cellStyle name="SAPBEXexcGood3 2 2 9 2" xfId="30988" xr:uid="{00000000-0005-0000-0000-000051300000}"/>
    <cellStyle name="SAPBEXexcGood3 2 3" xfId="1824" xr:uid="{00000000-0005-0000-0000-000052300000}"/>
    <cellStyle name="SAPBEXexcGood3 2 3 2" xfId="7096" xr:uid="{00000000-0005-0000-0000-000053300000}"/>
    <cellStyle name="SAPBEXexcGood3 2 3 2 2" xfId="37857" xr:uid="{00000000-0005-0000-0000-000054300000}"/>
    <cellStyle name="SAPBEXexcGood3 2 3 3" xfId="6512" xr:uid="{00000000-0005-0000-0000-000055300000}"/>
    <cellStyle name="SAPBEXexcGood3 2 3 4" xfId="10381" xr:uid="{00000000-0005-0000-0000-000056300000}"/>
    <cellStyle name="SAPBEXexcGood3 2 3 5" xfId="9001" xr:uid="{00000000-0005-0000-0000-000057300000}"/>
    <cellStyle name="SAPBEXexcGood3 2 3 6" xfId="13413" xr:uid="{00000000-0005-0000-0000-000058300000}"/>
    <cellStyle name="SAPBEXexcGood3 2 3 7" xfId="7409" xr:uid="{00000000-0005-0000-0000-000059300000}"/>
    <cellStyle name="SAPBEXexcGood3 2 3 8" xfId="23038" xr:uid="{00000000-0005-0000-0000-00005A300000}"/>
    <cellStyle name="SAPBEXexcGood3 2 4" xfId="1825" xr:uid="{00000000-0005-0000-0000-00005B300000}"/>
    <cellStyle name="SAPBEXexcGood3 2 4 2" xfId="7097" xr:uid="{00000000-0005-0000-0000-00005C300000}"/>
    <cellStyle name="SAPBEXexcGood3 2 4 2 2" xfId="37858" xr:uid="{00000000-0005-0000-0000-00005D300000}"/>
    <cellStyle name="SAPBEXexcGood3 2 4 3" xfId="6511" xr:uid="{00000000-0005-0000-0000-00005E300000}"/>
    <cellStyle name="SAPBEXexcGood3 2 4 4" xfId="7021" xr:uid="{00000000-0005-0000-0000-00005F300000}"/>
    <cellStyle name="SAPBEXexcGood3 2 4 5" xfId="5851" xr:uid="{00000000-0005-0000-0000-000060300000}"/>
    <cellStyle name="SAPBEXexcGood3 2 4 6" xfId="13192" xr:uid="{00000000-0005-0000-0000-000061300000}"/>
    <cellStyle name="SAPBEXexcGood3 2 4 7" xfId="10234" xr:uid="{00000000-0005-0000-0000-000062300000}"/>
    <cellStyle name="SAPBEXexcGood3 2 4 8" xfId="23039" xr:uid="{00000000-0005-0000-0000-000063300000}"/>
    <cellStyle name="SAPBEXexcGood3 2 5" xfId="2910" xr:uid="{00000000-0005-0000-0000-000064300000}"/>
    <cellStyle name="SAPBEXexcGood3 2 5 2" xfId="8082" xr:uid="{00000000-0005-0000-0000-000065300000}"/>
    <cellStyle name="SAPBEXexcGood3 2 5 2 2" xfId="24111" xr:uid="{00000000-0005-0000-0000-000066300000}"/>
    <cellStyle name="SAPBEXexcGood3 2 5 3" xfId="10909" xr:uid="{00000000-0005-0000-0000-000067300000}"/>
    <cellStyle name="SAPBEXexcGood3 2 5 3 2" xfId="26776" xr:uid="{00000000-0005-0000-0000-000068300000}"/>
    <cellStyle name="SAPBEXexcGood3 2 5 4" xfId="13135" xr:uid="{00000000-0005-0000-0000-000069300000}"/>
    <cellStyle name="SAPBEXexcGood3 2 5 4 2" xfId="28915" xr:uid="{00000000-0005-0000-0000-00006A300000}"/>
    <cellStyle name="SAPBEXexcGood3 2 5 5" xfId="16261" xr:uid="{00000000-0005-0000-0000-00006B300000}"/>
    <cellStyle name="SAPBEXexcGood3 2 5 5 2" xfId="31399" xr:uid="{00000000-0005-0000-0000-00006C300000}"/>
    <cellStyle name="SAPBEXexcGood3 2 5 6" xfId="18872" xr:uid="{00000000-0005-0000-0000-00006D300000}"/>
    <cellStyle name="SAPBEXexcGood3 2 5 6 2" xfId="33820" xr:uid="{00000000-0005-0000-0000-00006E300000}"/>
    <cellStyle name="SAPBEXexcGood3 2 5 7" xfId="21122" xr:uid="{00000000-0005-0000-0000-00006F300000}"/>
    <cellStyle name="SAPBEXexcGood3 2 5 7 2" xfId="36048" xr:uid="{00000000-0005-0000-0000-000070300000}"/>
    <cellStyle name="SAPBEXexcGood3 2 5 8" xfId="6278" xr:uid="{00000000-0005-0000-0000-000071300000}"/>
    <cellStyle name="SAPBEXexcGood3 2 6" xfId="4595" xr:uid="{00000000-0005-0000-0000-000072300000}"/>
    <cellStyle name="SAPBEXexcGood3 2 6 2" xfId="9750" xr:uid="{00000000-0005-0000-0000-000073300000}"/>
    <cellStyle name="SAPBEXexcGood3 2 6 2 2" xfId="25741" xr:uid="{00000000-0005-0000-0000-000074300000}"/>
    <cellStyle name="SAPBEXexcGood3 2 6 3" xfId="12568" xr:uid="{00000000-0005-0000-0000-000075300000}"/>
    <cellStyle name="SAPBEXexcGood3 2 6 3 2" xfId="28412" xr:uid="{00000000-0005-0000-0000-000076300000}"/>
    <cellStyle name="SAPBEXexcGood3 2 6 4" xfId="6776" xr:uid="{00000000-0005-0000-0000-000077300000}"/>
    <cellStyle name="SAPBEXexcGood3 2 6 4 2" xfId="23247" xr:uid="{00000000-0005-0000-0000-000078300000}"/>
    <cellStyle name="SAPBEXexcGood3 2 6 5" xfId="17891" xr:uid="{00000000-0005-0000-0000-000079300000}"/>
    <cellStyle name="SAPBEXexcGood3 2 6 5 2" xfId="33007" xr:uid="{00000000-0005-0000-0000-00007A300000}"/>
    <cellStyle name="SAPBEXexcGood3 2 6 6" xfId="20499" xr:uid="{00000000-0005-0000-0000-00007B300000}"/>
    <cellStyle name="SAPBEXexcGood3 2 6 6 2" xfId="35436" xr:uid="{00000000-0005-0000-0000-00007C300000}"/>
    <cellStyle name="SAPBEXexcGood3 2 6 7" xfId="21307" xr:uid="{00000000-0005-0000-0000-00007D300000}"/>
    <cellStyle name="SAPBEXexcGood3 2 6 7 2" xfId="36233" xr:uid="{00000000-0005-0000-0000-00007E300000}"/>
    <cellStyle name="SAPBEXexcGood3 2 7" xfId="5532" xr:uid="{00000000-0005-0000-0000-00007F300000}"/>
    <cellStyle name="SAPBEXexcGood3 2 7 2" xfId="37053" xr:uid="{00000000-0005-0000-0000-000080300000}"/>
    <cellStyle name="SAPBEXexcGood3 2 8" xfId="7343" xr:uid="{00000000-0005-0000-0000-000081300000}"/>
    <cellStyle name="SAPBEXexcGood3 2 9" xfId="13697" xr:uid="{00000000-0005-0000-0000-000082300000}"/>
    <cellStyle name="SAPBEXexcGood3 2_CC - Div XRef" xfId="1826" xr:uid="{00000000-0005-0000-0000-000083300000}"/>
    <cellStyle name="SAPBEXexcGood3 20" xfId="5337" xr:uid="{00000000-0005-0000-0000-000084300000}"/>
    <cellStyle name="SAPBEXexcGood3 20 2" xfId="22617" xr:uid="{00000000-0005-0000-0000-000085300000}"/>
    <cellStyle name="SAPBEXexcGood3 21" xfId="15141" xr:uid="{00000000-0005-0000-0000-000086300000}"/>
    <cellStyle name="SAPBEXexcGood3 21 2" xfId="30563" xr:uid="{00000000-0005-0000-0000-000087300000}"/>
    <cellStyle name="SAPBEXexcGood3 22" xfId="7798" xr:uid="{00000000-0005-0000-0000-000088300000}"/>
    <cellStyle name="SAPBEXexcGood3 22 2" xfId="23838" xr:uid="{00000000-0005-0000-0000-000089300000}"/>
    <cellStyle name="SAPBEXexcGood3 23" xfId="5338" xr:uid="{00000000-0005-0000-0000-00008A300000}"/>
    <cellStyle name="SAPBEXexcGood3 23 2" xfId="22618" xr:uid="{00000000-0005-0000-0000-00008B300000}"/>
    <cellStyle name="SAPBEXexcGood3 3" xfId="729" xr:uid="{00000000-0005-0000-0000-00008C300000}"/>
    <cellStyle name="SAPBEXexcGood3 3 2" xfId="730" xr:uid="{00000000-0005-0000-0000-00008D300000}"/>
    <cellStyle name="SAPBEXexcGood3 3 2 2" xfId="4592" xr:uid="{00000000-0005-0000-0000-00008E300000}"/>
    <cellStyle name="SAPBEXexcGood3 3 2 2 2" xfId="9747" xr:uid="{00000000-0005-0000-0000-00008F300000}"/>
    <cellStyle name="SAPBEXexcGood3 3 2 2 2 2" xfId="25738" xr:uid="{00000000-0005-0000-0000-000090300000}"/>
    <cellStyle name="SAPBEXexcGood3 3 2 2 3" xfId="12565" xr:uid="{00000000-0005-0000-0000-000091300000}"/>
    <cellStyle name="SAPBEXexcGood3 3 2 2 3 2" xfId="28409" xr:uid="{00000000-0005-0000-0000-000092300000}"/>
    <cellStyle name="SAPBEXexcGood3 3 2 2 4" xfId="14829" xr:uid="{00000000-0005-0000-0000-000093300000}"/>
    <cellStyle name="SAPBEXexcGood3 3 2 2 4 2" xfId="30281" xr:uid="{00000000-0005-0000-0000-000094300000}"/>
    <cellStyle name="SAPBEXexcGood3 3 2 2 5" xfId="17888" xr:uid="{00000000-0005-0000-0000-000095300000}"/>
    <cellStyle name="SAPBEXexcGood3 3 2 2 5 2" xfId="33004" xr:uid="{00000000-0005-0000-0000-000096300000}"/>
    <cellStyle name="SAPBEXexcGood3 3 2 2 6" xfId="20496" xr:uid="{00000000-0005-0000-0000-000097300000}"/>
    <cellStyle name="SAPBEXexcGood3 3 2 2 6 2" xfId="35433" xr:uid="{00000000-0005-0000-0000-000098300000}"/>
    <cellStyle name="SAPBEXexcGood3 3 2 2 7" xfId="21885" xr:uid="{00000000-0005-0000-0000-000099300000}"/>
    <cellStyle name="SAPBEXexcGood3 3 2 2 7 2" xfId="36804" xr:uid="{00000000-0005-0000-0000-00009A300000}"/>
    <cellStyle name="SAPBEXexcGood3 3 2 3" xfId="5529" xr:uid="{00000000-0005-0000-0000-00009B300000}"/>
    <cellStyle name="SAPBEXexcGood3 3 2 3 2" xfId="22716" xr:uid="{00000000-0005-0000-0000-00009C300000}"/>
    <cellStyle name="SAPBEXexcGood3 3 2 4" xfId="7325" xr:uid="{00000000-0005-0000-0000-00009D300000}"/>
    <cellStyle name="SAPBEXexcGood3 3 2 4 2" xfId="23533" xr:uid="{00000000-0005-0000-0000-00009E300000}"/>
    <cellStyle name="SAPBEXexcGood3 3 2 5" xfId="6656" xr:uid="{00000000-0005-0000-0000-00009F300000}"/>
    <cellStyle name="SAPBEXexcGood3 3 2 5 2" xfId="23161" xr:uid="{00000000-0005-0000-0000-0000A0300000}"/>
    <cellStyle name="SAPBEXexcGood3 3 2 6" xfId="5498" xr:uid="{00000000-0005-0000-0000-0000A1300000}"/>
    <cellStyle name="SAPBEXexcGood3 3 2 6 2" xfId="22705" xr:uid="{00000000-0005-0000-0000-0000A2300000}"/>
    <cellStyle name="SAPBEXexcGood3 3 2 7" xfId="15596" xr:uid="{00000000-0005-0000-0000-0000A3300000}"/>
    <cellStyle name="SAPBEXexcGood3 3 2 7 2" xfId="30913" xr:uid="{00000000-0005-0000-0000-0000A4300000}"/>
    <cellStyle name="SAPBEXexcGood3 3 3" xfId="4593" xr:uid="{00000000-0005-0000-0000-0000A5300000}"/>
    <cellStyle name="SAPBEXexcGood3 3 3 2" xfId="9748" xr:uid="{00000000-0005-0000-0000-0000A6300000}"/>
    <cellStyle name="SAPBEXexcGood3 3 3 2 2" xfId="25739" xr:uid="{00000000-0005-0000-0000-0000A7300000}"/>
    <cellStyle name="SAPBEXexcGood3 3 3 3" xfId="12566" xr:uid="{00000000-0005-0000-0000-0000A8300000}"/>
    <cellStyle name="SAPBEXexcGood3 3 3 3 2" xfId="28410" xr:uid="{00000000-0005-0000-0000-0000A9300000}"/>
    <cellStyle name="SAPBEXexcGood3 3 3 4" xfId="14059" xr:uid="{00000000-0005-0000-0000-0000AA300000}"/>
    <cellStyle name="SAPBEXexcGood3 3 3 4 2" xfId="29640" xr:uid="{00000000-0005-0000-0000-0000AB300000}"/>
    <cellStyle name="SAPBEXexcGood3 3 3 5" xfId="17889" xr:uid="{00000000-0005-0000-0000-0000AC300000}"/>
    <cellStyle name="SAPBEXexcGood3 3 3 5 2" xfId="33005" xr:uid="{00000000-0005-0000-0000-0000AD300000}"/>
    <cellStyle name="SAPBEXexcGood3 3 3 6" xfId="20497" xr:uid="{00000000-0005-0000-0000-0000AE300000}"/>
    <cellStyle name="SAPBEXexcGood3 3 3 6 2" xfId="35434" xr:uid="{00000000-0005-0000-0000-0000AF300000}"/>
    <cellStyle name="SAPBEXexcGood3 3 3 7" xfId="20881" xr:uid="{00000000-0005-0000-0000-0000B0300000}"/>
    <cellStyle name="SAPBEXexcGood3 3 3 7 2" xfId="35808" xr:uid="{00000000-0005-0000-0000-0000B1300000}"/>
    <cellStyle name="SAPBEXexcGood3 3 4" xfId="5530" xr:uid="{00000000-0005-0000-0000-0000B2300000}"/>
    <cellStyle name="SAPBEXexcGood3 3 4 2" xfId="22717" xr:uid="{00000000-0005-0000-0000-0000B3300000}"/>
    <cellStyle name="SAPBEXexcGood3 3 5" xfId="7329" xr:uid="{00000000-0005-0000-0000-0000B4300000}"/>
    <cellStyle name="SAPBEXexcGood3 3 5 2" xfId="23535" xr:uid="{00000000-0005-0000-0000-0000B5300000}"/>
    <cellStyle name="SAPBEXexcGood3 3 6" xfId="13242" xr:uid="{00000000-0005-0000-0000-0000B6300000}"/>
    <cellStyle name="SAPBEXexcGood3 3 6 2" xfId="29000" xr:uid="{00000000-0005-0000-0000-0000B7300000}"/>
    <cellStyle name="SAPBEXexcGood3 3 7" xfId="10263" xr:uid="{00000000-0005-0000-0000-0000B8300000}"/>
    <cellStyle name="SAPBEXexcGood3 3 7 2" xfId="26218" xr:uid="{00000000-0005-0000-0000-0000B9300000}"/>
    <cellStyle name="SAPBEXexcGood3 3 8" xfId="15598" xr:uid="{00000000-0005-0000-0000-0000BA300000}"/>
    <cellStyle name="SAPBEXexcGood3 3 8 2" xfId="30914" xr:uid="{00000000-0005-0000-0000-0000BB300000}"/>
    <cellStyle name="SAPBEXexcGood3 4" xfId="731" xr:uid="{00000000-0005-0000-0000-0000BC300000}"/>
    <cellStyle name="SAPBEXexcGood3 4 10" xfId="18303" xr:uid="{00000000-0005-0000-0000-0000BD300000}"/>
    <cellStyle name="SAPBEXexcGood3 4 10 2" xfId="33374" xr:uid="{00000000-0005-0000-0000-0000BE300000}"/>
    <cellStyle name="SAPBEXexcGood3 4 11" xfId="5020" xr:uid="{00000000-0005-0000-0000-0000BF300000}"/>
    <cellStyle name="SAPBEXexcGood3 4 12" xfId="37980" xr:uid="{00000000-0005-0000-0000-0000C0300000}"/>
    <cellStyle name="SAPBEXexcGood3 4 2" xfId="2914" xr:uid="{00000000-0005-0000-0000-0000C1300000}"/>
    <cellStyle name="SAPBEXexcGood3 4 2 2" xfId="4590" xr:uid="{00000000-0005-0000-0000-0000C2300000}"/>
    <cellStyle name="SAPBEXexcGood3 4 2 2 2" xfId="9745" xr:uid="{00000000-0005-0000-0000-0000C3300000}"/>
    <cellStyle name="SAPBEXexcGood3 4 2 2 2 2" xfId="25736" xr:uid="{00000000-0005-0000-0000-0000C4300000}"/>
    <cellStyle name="SAPBEXexcGood3 4 2 2 3" xfId="12563" xr:uid="{00000000-0005-0000-0000-0000C5300000}"/>
    <cellStyle name="SAPBEXexcGood3 4 2 2 3 2" xfId="28407" xr:uid="{00000000-0005-0000-0000-0000C6300000}"/>
    <cellStyle name="SAPBEXexcGood3 4 2 2 4" xfId="6775" xr:uid="{00000000-0005-0000-0000-0000C7300000}"/>
    <cellStyle name="SAPBEXexcGood3 4 2 2 4 2" xfId="23246" xr:uid="{00000000-0005-0000-0000-0000C8300000}"/>
    <cellStyle name="SAPBEXexcGood3 4 2 2 5" xfId="17886" xr:uid="{00000000-0005-0000-0000-0000C9300000}"/>
    <cellStyle name="SAPBEXexcGood3 4 2 2 5 2" xfId="33002" xr:uid="{00000000-0005-0000-0000-0000CA300000}"/>
    <cellStyle name="SAPBEXexcGood3 4 2 2 6" xfId="20494" xr:uid="{00000000-0005-0000-0000-0000CB300000}"/>
    <cellStyle name="SAPBEXexcGood3 4 2 2 6 2" xfId="35431" xr:uid="{00000000-0005-0000-0000-0000CC300000}"/>
    <cellStyle name="SAPBEXexcGood3 4 2 2 7" xfId="21305" xr:uid="{00000000-0005-0000-0000-0000CD300000}"/>
    <cellStyle name="SAPBEXexcGood3 4 2 2 7 2" xfId="36231" xr:uid="{00000000-0005-0000-0000-0000CE300000}"/>
    <cellStyle name="SAPBEXexcGood3 4 2 3" xfId="8086" xr:uid="{00000000-0005-0000-0000-0000CF300000}"/>
    <cellStyle name="SAPBEXexcGood3 4 2 3 2" xfId="24115" xr:uid="{00000000-0005-0000-0000-0000D0300000}"/>
    <cellStyle name="SAPBEXexcGood3 4 2 4" xfId="10913" xr:uid="{00000000-0005-0000-0000-0000D1300000}"/>
    <cellStyle name="SAPBEXexcGood3 4 2 4 2" xfId="26780" xr:uid="{00000000-0005-0000-0000-0000D2300000}"/>
    <cellStyle name="SAPBEXexcGood3 4 2 5" xfId="13133" xr:uid="{00000000-0005-0000-0000-0000D3300000}"/>
    <cellStyle name="SAPBEXexcGood3 4 2 5 2" xfId="28913" xr:uid="{00000000-0005-0000-0000-0000D4300000}"/>
    <cellStyle name="SAPBEXexcGood3 4 2 6" xfId="16265" xr:uid="{00000000-0005-0000-0000-0000D5300000}"/>
    <cellStyle name="SAPBEXexcGood3 4 2 6 2" xfId="31403" xr:uid="{00000000-0005-0000-0000-0000D6300000}"/>
    <cellStyle name="SAPBEXexcGood3 4 2 7" xfId="18876" xr:uid="{00000000-0005-0000-0000-0000D7300000}"/>
    <cellStyle name="SAPBEXexcGood3 4 2 7 2" xfId="33824" xr:uid="{00000000-0005-0000-0000-0000D8300000}"/>
    <cellStyle name="SAPBEXexcGood3 4 3" xfId="2913" xr:uid="{00000000-0005-0000-0000-0000D9300000}"/>
    <cellStyle name="SAPBEXexcGood3 4 3 2" xfId="8085" xr:uid="{00000000-0005-0000-0000-0000DA300000}"/>
    <cellStyle name="SAPBEXexcGood3 4 3 2 2" xfId="24114" xr:uid="{00000000-0005-0000-0000-0000DB300000}"/>
    <cellStyle name="SAPBEXexcGood3 4 3 3" xfId="10912" xr:uid="{00000000-0005-0000-0000-0000DC300000}"/>
    <cellStyle name="SAPBEXexcGood3 4 3 3 2" xfId="26779" xr:uid="{00000000-0005-0000-0000-0000DD300000}"/>
    <cellStyle name="SAPBEXexcGood3 4 3 4" xfId="13132" xr:uid="{00000000-0005-0000-0000-0000DE300000}"/>
    <cellStyle name="SAPBEXexcGood3 4 3 4 2" xfId="28912" xr:uid="{00000000-0005-0000-0000-0000DF300000}"/>
    <cellStyle name="SAPBEXexcGood3 4 3 5" xfId="16264" xr:uid="{00000000-0005-0000-0000-0000E0300000}"/>
    <cellStyle name="SAPBEXexcGood3 4 3 5 2" xfId="31402" xr:uid="{00000000-0005-0000-0000-0000E1300000}"/>
    <cellStyle name="SAPBEXexcGood3 4 3 6" xfId="18875" xr:uid="{00000000-0005-0000-0000-0000E2300000}"/>
    <cellStyle name="SAPBEXexcGood3 4 3 6 2" xfId="33823" xr:uid="{00000000-0005-0000-0000-0000E3300000}"/>
    <cellStyle name="SAPBEXexcGood3 4 3 7" xfId="21124" xr:uid="{00000000-0005-0000-0000-0000E4300000}"/>
    <cellStyle name="SAPBEXexcGood3 4 3 7 2" xfId="36050" xr:uid="{00000000-0005-0000-0000-0000E5300000}"/>
    <cellStyle name="SAPBEXexcGood3 4 3 8" xfId="6280" xr:uid="{00000000-0005-0000-0000-0000E6300000}"/>
    <cellStyle name="SAPBEXexcGood3 4 4" xfId="4591" xr:uid="{00000000-0005-0000-0000-0000E7300000}"/>
    <cellStyle name="SAPBEXexcGood3 4 4 2" xfId="9746" xr:uid="{00000000-0005-0000-0000-0000E8300000}"/>
    <cellStyle name="SAPBEXexcGood3 4 4 2 2" xfId="25737" xr:uid="{00000000-0005-0000-0000-0000E9300000}"/>
    <cellStyle name="SAPBEXexcGood3 4 4 3" xfId="12564" xr:uid="{00000000-0005-0000-0000-0000EA300000}"/>
    <cellStyle name="SAPBEXexcGood3 4 4 3 2" xfId="28408" xr:uid="{00000000-0005-0000-0000-0000EB300000}"/>
    <cellStyle name="SAPBEXexcGood3 4 4 4" xfId="14058" xr:uid="{00000000-0005-0000-0000-0000EC300000}"/>
    <cellStyle name="SAPBEXexcGood3 4 4 4 2" xfId="29639" xr:uid="{00000000-0005-0000-0000-0000ED300000}"/>
    <cellStyle name="SAPBEXexcGood3 4 4 5" xfId="17887" xr:uid="{00000000-0005-0000-0000-0000EE300000}"/>
    <cellStyle name="SAPBEXexcGood3 4 4 5 2" xfId="33003" xr:uid="{00000000-0005-0000-0000-0000EF300000}"/>
    <cellStyle name="SAPBEXexcGood3 4 4 6" xfId="20495" xr:uid="{00000000-0005-0000-0000-0000F0300000}"/>
    <cellStyle name="SAPBEXexcGood3 4 4 6 2" xfId="35432" xr:uid="{00000000-0005-0000-0000-0000F1300000}"/>
    <cellStyle name="SAPBEXexcGood3 4 4 7" xfId="21884" xr:uid="{00000000-0005-0000-0000-0000F2300000}"/>
    <cellStyle name="SAPBEXexcGood3 4 4 7 2" xfId="36803" xr:uid="{00000000-0005-0000-0000-0000F3300000}"/>
    <cellStyle name="SAPBEXexcGood3 4 5" xfId="5528" xr:uid="{00000000-0005-0000-0000-0000F4300000}"/>
    <cellStyle name="SAPBEXexcGood3 4 5 2" xfId="22715" xr:uid="{00000000-0005-0000-0000-0000F5300000}"/>
    <cellStyle name="SAPBEXexcGood3 4 6" xfId="7322" xr:uid="{00000000-0005-0000-0000-0000F6300000}"/>
    <cellStyle name="SAPBEXexcGood3 4 6 2" xfId="23532" xr:uid="{00000000-0005-0000-0000-0000F7300000}"/>
    <cellStyle name="SAPBEXexcGood3 4 7" xfId="6018" xr:uid="{00000000-0005-0000-0000-0000F8300000}"/>
    <cellStyle name="SAPBEXexcGood3 4 7 2" xfId="22983" xr:uid="{00000000-0005-0000-0000-0000F9300000}"/>
    <cellStyle name="SAPBEXexcGood3 4 8" xfId="14705" xr:uid="{00000000-0005-0000-0000-0000FA300000}"/>
    <cellStyle name="SAPBEXexcGood3 4 8 2" xfId="30187" xr:uid="{00000000-0005-0000-0000-0000FB300000}"/>
    <cellStyle name="SAPBEXexcGood3 4 9" xfId="15572" xr:uid="{00000000-0005-0000-0000-0000FC300000}"/>
    <cellStyle name="SAPBEXexcGood3 4 9 2" xfId="30908" xr:uid="{00000000-0005-0000-0000-0000FD300000}"/>
    <cellStyle name="SAPBEXexcGood3 5" xfId="732" xr:uid="{00000000-0005-0000-0000-0000FE300000}"/>
    <cellStyle name="SAPBEXexcGood3 5 10" xfId="18299" xr:uid="{00000000-0005-0000-0000-0000FF300000}"/>
    <cellStyle name="SAPBEXexcGood3 5 11" xfId="22397" xr:uid="{00000000-0005-0000-0000-000000310000}"/>
    <cellStyle name="SAPBEXexcGood3 5 2" xfId="733" xr:uid="{00000000-0005-0000-0000-000001310000}"/>
    <cellStyle name="SAPBEXexcGood3 5 2 10" xfId="22398" xr:uid="{00000000-0005-0000-0000-000002310000}"/>
    <cellStyle name="SAPBEXexcGood3 5 2 2" xfId="2916" xr:uid="{00000000-0005-0000-0000-000003310000}"/>
    <cellStyle name="SAPBEXexcGood3 5 2 2 2" xfId="8088" xr:uid="{00000000-0005-0000-0000-000004310000}"/>
    <cellStyle name="SAPBEXexcGood3 5 2 2 2 2" xfId="24117" xr:uid="{00000000-0005-0000-0000-000005310000}"/>
    <cellStyle name="SAPBEXexcGood3 5 2 2 3" xfId="10915" xr:uid="{00000000-0005-0000-0000-000006310000}"/>
    <cellStyle name="SAPBEXexcGood3 5 2 2 3 2" xfId="26782" xr:uid="{00000000-0005-0000-0000-000007310000}"/>
    <cellStyle name="SAPBEXexcGood3 5 2 2 4" xfId="14634" xr:uid="{00000000-0005-0000-0000-000008310000}"/>
    <cellStyle name="SAPBEXexcGood3 5 2 2 4 2" xfId="30135" xr:uid="{00000000-0005-0000-0000-000009310000}"/>
    <cellStyle name="SAPBEXexcGood3 5 2 2 5" xfId="16267" xr:uid="{00000000-0005-0000-0000-00000A310000}"/>
    <cellStyle name="SAPBEXexcGood3 5 2 2 5 2" xfId="31405" xr:uid="{00000000-0005-0000-0000-00000B310000}"/>
    <cellStyle name="SAPBEXexcGood3 5 2 2 6" xfId="18878" xr:uid="{00000000-0005-0000-0000-00000C310000}"/>
    <cellStyle name="SAPBEXexcGood3 5 2 2 6 2" xfId="33826" xr:uid="{00000000-0005-0000-0000-00000D310000}"/>
    <cellStyle name="SAPBEXexcGood3 5 2 2 7" xfId="21126" xr:uid="{00000000-0005-0000-0000-00000E310000}"/>
    <cellStyle name="SAPBEXexcGood3 5 2 2 7 2" xfId="36052" xr:uid="{00000000-0005-0000-0000-00000F310000}"/>
    <cellStyle name="SAPBEXexcGood3 5 2 2 8" xfId="6282" xr:uid="{00000000-0005-0000-0000-000010310000}"/>
    <cellStyle name="SAPBEXexcGood3 5 2 3" xfId="4588" xr:uid="{00000000-0005-0000-0000-000011310000}"/>
    <cellStyle name="SAPBEXexcGood3 5 2 3 2" xfId="9743" xr:uid="{00000000-0005-0000-0000-000012310000}"/>
    <cellStyle name="SAPBEXexcGood3 5 2 3 2 2" xfId="25734" xr:uid="{00000000-0005-0000-0000-000013310000}"/>
    <cellStyle name="SAPBEXexcGood3 5 2 3 3" xfId="12561" xr:uid="{00000000-0005-0000-0000-000014310000}"/>
    <cellStyle name="SAPBEXexcGood3 5 2 3 3 2" xfId="28405" xr:uid="{00000000-0005-0000-0000-000015310000}"/>
    <cellStyle name="SAPBEXexcGood3 5 2 3 4" xfId="14057" xr:uid="{00000000-0005-0000-0000-000016310000}"/>
    <cellStyle name="SAPBEXexcGood3 5 2 3 4 2" xfId="29638" xr:uid="{00000000-0005-0000-0000-000017310000}"/>
    <cellStyle name="SAPBEXexcGood3 5 2 3 5" xfId="17884" xr:uid="{00000000-0005-0000-0000-000018310000}"/>
    <cellStyle name="SAPBEXexcGood3 5 2 3 5 2" xfId="33000" xr:uid="{00000000-0005-0000-0000-000019310000}"/>
    <cellStyle name="SAPBEXexcGood3 5 2 3 6" xfId="20492" xr:uid="{00000000-0005-0000-0000-00001A310000}"/>
    <cellStyle name="SAPBEXexcGood3 5 2 3 6 2" xfId="35429" xr:uid="{00000000-0005-0000-0000-00001B310000}"/>
    <cellStyle name="SAPBEXexcGood3 5 2 3 7" xfId="21886" xr:uid="{00000000-0005-0000-0000-00001C310000}"/>
    <cellStyle name="SAPBEXexcGood3 5 2 3 7 2" xfId="36805" xr:uid="{00000000-0005-0000-0000-00001D310000}"/>
    <cellStyle name="SAPBEXexcGood3 5 2 4" xfId="5526" xr:uid="{00000000-0005-0000-0000-00001E310000}"/>
    <cellStyle name="SAPBEXexcGood3 5 2 4 2" xfId="37697" xr:uid="{00000000-0005-0000-0000-00001F310000}"/>
    <cellStyle name="SAPBEXexcGood3 5 2 5" xfId="7311" xr:uid="{00000000-0005-0000-0000-000020310000}"/>
    <cellStyle name="SAPBEXexcGood3 5 2 6" xfId="7238" xr:uid="{00000000-0005-0000-0000-000021310000}"/>
    <cellStyle name="SAPBEXexcGood3 5 2 7" xfId="15087" xr:uid="{00000000-0005-0000-0000-000022310000}"/>
    <cellStyle name="SAPBEXexcGood3 5 2 8" xfId="15575" xr:uid="{00000000-0005-0000-0000-000023310000}"/>
    <cellStyle name="SAPBEXexcGood3 5 2 9" xfId="18270" xr:uid="{00000000-0005-0000-0000-000024310000}"/>
    <cellStyle name="SAPBEXexcGood3 5 3" xfId="2915" xr:uid="{00000000-0005-0000-0000-000025310000}"/>
    <cellStyle name="SAPBEXexcGood3 5 3 2" xfId="8087" xr:uid="{00000000-0005-0000-0000-000026310000}"/>
    <cellStyle name="SAPBEXexcGood3 5 3 2 2" xfId="24116" xr:uid="{00000000-0005-0000-0000-000027310000}"/>
    <cellStyle name="SAPBEXexcGood3 5 3 3" xfId="10914" xr:uid="{00000000-0005-0000-0000-000028310000}"/>
    <cellStyle name="SAPBEXexcGood3 5 3 3 2" xfId="26781" xr:uid="{00000000-0005-0000-0000-000029310000}"/>
    <cellStyle name="SAPBEXexcGood3 5 3 4" xfId="10149" xr:uid="{00000000-0005-0000-0000-00002A310000}"/>
    <cellStyle name="SAPBEXexcGood3 5 3 4 2" xfId="26117" xr:uid="{00000000-0005-0000-0000-00002B310000}"/>
    <cellStyle name="SAPBEXexcGood3 5 3 5" xfId="16266" xr:uid="{00000000-0005-0000-0000-00002C310000}"/>
    <cellStyle name="SAPBEXexcGood3 5 3 5 2" xfId="31404" xr:uid="{00000000-0005-0000-0000-00002D310000}"/>
    <cellStyle name="SAPBEXexcGood3 5 3 6" xfId="18877" xr:uid="{00000000-0005-0000-0000-00002E310000}"/>
    <cellStyle name="SAPBEXexcGood3 5 3 6 2" xfId="33825" xr:uid="{00000000-0005-0000-0000-00002F310000}"/>
    <cellStyle name="SAPBEXexcGood3 5 3 7" xfId="21125" xr:uid="{00000000-0005-0000-0000-000030310000}"/>
    <cellStyle name="SAPBEXexcGood3 5 3 7 2" xfId="36051" xr:uid="{00000000-0005-0000-0000-000031310000}"/>
    <cellStyle name="SAPBEXexcGood3 5 3 8" xfId="6281" xr:uid="{00000000-0005-0000-0000-000032310000}"/>
    <cellStyle name="SAPBEXexcGood3 5 4" xfId="4589" xr:uid="{00000000-0005-0000-0000-000033310000}"/>
    <cellStyle name="SAPBEXexcGood3 5 4 2" xfId="9744" xr:uid="{00000000-0005-0000-0000-000034310000}"/>
    <cellStyle name="SAPBEXexcGood3 5 4 2 2" xfId="25735" xr:uid="{00000000-0005-0000-0000-000035310000}"/>
    <cellStyle name="SAPBEXexcGood3 5 4 3" xfId="12562" xr:uid="{00000000-0005-0000-0000-000036310000}"/>
    <cellStyle name="SAPBEXexcGood3 5 4 3 2" xfId="28406" xr:uid="{00000000-0005-0000-0000-000037310000}"/>
    <cellStyle name="SAPBEXexcGood3 5 4 4" xfId="14830" xr:uid="{00000000-0005-0000-0000-000038310000}"/>
    <cellStyle name="SAPBEXexcGood3 5 4 4 2" xfId="30282" xr:uid="{00000000-0005-0000-0000-000039310000}"/>
    <cellStyle name="SAPBEXexcGood3 5 4 5" xfId="17885" xr:uid="{00000000-0005-0000-0000-00003A310000}"/>
    <cellStyle name="SAPBEXexcGood3 5 4 5 2" xfId="33001" xr:uid="{00000000-0005-0000-0000-00003B310000}"/>
    <cellStyle name="SAPBEXexcGood3 5 4 6" xfId="20493" xr:uid="{00000000-0005-0000-0000-00003C310000}"/>
    <cellStyle name="SAPBEXexcGood3 5 4 6 2" xfId="35430" xr:uid="{00000000-0005-0000-0000-00003D310000}"/>
    <cellStyle name="SAPBEXexcGood3 5 4 7" xfId="21887" xr:uid="{00000000-0005-0000-0000-00003E310000}"/>
    <cellStyle name="SAPBEXexcGood3 5 4 7 2" xfId="36806" xr:uid="{00000000-0005-0000-0000-00003F310000}"/>
    <cellStyle name="SAPBEXexcGood3 5 5" xfId="5527" xr:uid="{00000000-0005-0000-0000-000040310000}"/>
    <cellStyle name="SAPBEXexcGood3 5 5 2" xfId="37052" xr:uid="{00000000-0005-0000-0000-000041310000}"/>
    <cellStyle name="SAPBEXexcGood3 5 6" xfId="7277" xr:uid="{00000000-0005-0000-0000-000042310000}"/>
    <cellStyle name="SAPBEXexcGood3 5 7" xfId="10587" xr:uid="{00000000-0005-0000-0000-000043310000}"/>
    <cellStyle name="SAPBEXexcGood3 5 8" xfId="14703" xr:uid="{00000000-0005-0000-0000-000044310000}"/>
    <cellStyle name="SAPBEXexcGood3 5 9" xfId="15578" xr:uid="{00000000-0005-0000-0000-000045310000}"/>
    <cellStyle name="SAPBEXexcGood3 6" xfId="734" xr:uid="{00000000-0005-0000-0000-000046310000}"/>
    <cellStyle name="SAPBEXexcGood3 6 10" xfId="18289" xr:uid="{00000000-0005-0000-0000-000047310000}"/>
    <cellStyle name="SAPBEXexcGood3 6 11" xfId="22399" xr:uid="{00000000-0005-0000-0000-000048310000}"/>
    <cellStyle name="SAPBEXexcGood3 6 2" xfId="735" xr:uid="{00000000-0005-0000-0000-000049310000}"/>
    <cellStyle name="SAPBEXexcGood3 6 2 10" xfId="22400" xr:uid="{00000000-0005-0000-0000-00004A310000}"/>
    <cellStyle name="SAPBEXexcGood3 6 2 2" xfId="2918" xr:uid="{00000000-0005-0000-0000-00004B310000}"/>
    <cellStyle name="SAPBEXexcGood3 6 2 2 2" xfId="8090" xr:uid="{00000000-0005-0000-0000-00004C310000}"/>
    <cellStyle name="SAPBEXexcGood3 6 2 2 2 2" xfId="24119" xr:uid="{00000000-0005-0000-0000-00004D310000}"/>
    <cellStyle name="SAPBEXexcGood3 6 2 2 3" xfId="10917" xr:uid="{00000000-0005-0000-0000-00004E310000}"/>
    <cellStyle name="SAPBEXexcGood3 6 2 2 3 2" xfId="26784" xr:uid="{00000000-0005-0000-0000-00004F310000}"/>
    <cellStyle name="SAPBEXexcGood3 6 2 2 4" xfId="13542" xr:uid="{00000000-0005-0000-0000-000050310000}"/>
    <cellStyle name="SAPBEXexcGood3 6 2 2 4 2" xfId="29167" xr:uid="{00000000-0005-0000-0000-000051310000}"/>
    <cellStyle name="SAPBEXexcGood3 6 2 2 5" xfId="16269" xr:uid="{00000000-0005-0000-0000-000052310000}"/>
    <cellStyle name="SAPBEXexcGood3 6 2 2 5 2" xfId="31407" xr:uid="{00000000-0005-0000-0000-000053310000}"/>
    <cellStyle name="SAPBEXexcGood3 6 2 2 6" xfId="18880" xr:uid="{00000000-0005-0000-0000-000054310000}"/>
    <cellStyle name="SAPBEXexcGood3 6 2 2 6 2" xfId="33828" xr:uid="{00000000-0005-0000-0000-000055310000}"/>
    <cellStyle name="SAPBEXexcGood3 6 2 2 7" xfId="21128" xr:uid="{00000000-0005-0000-0000-000056310000}"/>
    <cellStyle name="SAPBEXexcGood3 6 2 2 7 2" xfId="36054" xr:uid="{00000000-0005-0000-0000-000057310000}"/>
    <cellStyle name="SAPBEXexcGood3 6 2 2 8" xfId="6284" xr:uid="{00000000-0005-0000-0000-000058310000}"/>
    <cellStyle name="SAPBEXexcGood3 6 2 3" xfId="4586" xr:uid="{00000000-0005-0000-0000-000059310000}"/>
    <cellStyle name="SAPBEXexcGood3 6 2 3 2" xfId="9741" xr:uid="{00000000-0005-0000-0000-00005A310000}"/>
    <cellStyle name="SAPBEXexcGood3 6 2 3 2 2" xfId="25732" xr:uid="{00000000-0005-0000-0000-00005B310000}"/>
    <cellStyle name="SAPBEXexcGood3 6 2 3 3" xfId="12559" xr:uid="{00000000-0005-0000-0000-00005C310000}"/>
    <cellStyle name="SAPBEXexcGood3 6 2 3 3 2" xfId="28403" xr:uid="{00000000-0005-0000-0000-00005D310000}"/>
    <cellStyle name="SAPBEXexcGood3 6 2 3 4" xfId="14056" xr:uid="{00000000-0005-0000-0000-00005E310000}"/>
    <cellStyle name="SAPBEXexcGood3 6 2 3 4 2" xfId="29637" xr:uid="{00000000-0005-0000-0000-00005F310000}"/>
    <cellStyle name="SAPBEXexcGood3 6 2 3 5" xfId="17882" xr:uid="{00000000-0005-0000-0000-000060310000}"/>
    <cellStyle name="SAPBEXexcGood3 6 2 3 5 2" xfId="32998" xr:uid="{00000000-0005-0000-0000-000061310000}"/>
    <cellStyle name="SAPBEXexcGood3 6 2 3 6" xfId="20490" xr:uid="{00000000-0005-0000-0000-000062310000}"/>
    <cellStyle name="SAPBEXexcGood3 6 2 3 6 2" xfId="35427" xr:uid="{00000000-0005-0000-0000-000063310000}"/>
    <cellStyle name="SAPBEXexcGood3 6 2 3 7" xfId="21888" xr:uid="{00000000-0005-0000-0000-000064310000}"/>
    <cellStyle name="SAPBEXexcGood3 6 2 3 7 2" xfId="36807" xr:uid="{00000000-0005-0000-0000-000065310000}"/>
    <cellStyle name="SAPBEXexcGood3 6 2 4" xfId="5524" xr:uid="{00000000-0005-0000-0000-000066310000}"/>
    <cellStyle name="SAPBEXexcGood3 6 2 4 2" xfId="37051" xr:uid="{00000000-0005-0000-0000-000067310000}"/>
    <cellStyle name="SAPBEXexcGood3 6 2 5" xfId="7225" xr:uid="{00000000-0005-0000-0000-000068310000}"/>
    <cellStyle name="SAPBEXexcGood3 6 2 6" xfId="7465" xr:uid="{00000000-0005-0000-0000-000069310000}"/>
    <cellStyle name="SAPBEXexcGood3 6 2 7" xfId="14199" xr:uid="{00000000-0005-0000-0000-00006A310000}"/>
    <cellStyle name="SAPBEXexcGood3 6 2 8" xfId="13919" xr:uid="{00000000-0005-0000-0000-00006B310000}"/>
    <cellStyle name="SAPBEXexcGood3 6 2 9" xfId="18294" xr:uid="{00000000-0005-0000-0000-00006C310000}"/>
    <cellStyle name="SAPBEXexcGood3 6 3" xfId="2917" xr:uid="{00000000-0005-0000-0000-00006D310000}"/>
    <cellStyle name="SAPBEXexcGood3 6 3 2" xfId="8089" xr:uid="{00000000-0005-0000-0000-00006E310000}"/>
    <cellStyle name="SAPBEXexcGood3 6 3 2 2" xfId="24118" xr:uid="{00000000-0005-0000-0000-00006F310000}"/>
    <cellStyle name="SAPBEXexcGood3 6 3 3" xfId="10916" xr:uid="{00000000-0005-0000-0000-000070310000}"/>
    <cellStyle name="SAPBEXexcGood3 6 3 3 2" xfId="26783" xr:uid="{00000000-0005-0000-0000-000071310000}"/>
    <cellStyle name="SAPBEXexcGood3 6 3 4" xfId="13130" xr:uid="{00000000-0005-0000-0000-000072310000}"/>
    <cellStyle name="SAPBEXexcGood3 6 3 4 2" xfId="28910" xr:uid="{00000000-0005-0000-0000-000073310000}"/>
    <cellStyle name="SAPBEXexcGood3 6 3 5" xfId="16268" xr:uid="{00000000-0005-0000-0000-000074310000}"/>
    <cellStyle name="SAPBEXexcGood3 6 3 5 2" xfId="31406" xr:uid="{00000000-0005-0000-0000-000075310000}"/>
    <cellStyle name="SAPBEXexcGood3 6 3 6" xfId="18879" xr:uid="{00000000-0005-0000-0000-000076310000}"/>
    <cellStyle name="SAPBEXexcGood3 6 3 6 2" xfId="33827" xr:uid="{00000000-0005-0000-0000-000077310000}"/>
    <cellStyle name="SAPBEXexcGood3 6 3 7" xfId="21127" xr:uid="{00000000-0005-0000-0000-000078310000}"/>
    <cellStyle name="SAPBEXexcGood3 6 3 7 2" xfId="36053" xr:uid="{00000000-0005-0000-0000-000079310000}"/>
    <cellStyle name="SAPBEXexcGood3 6 3 8" xfId="6283" xr:uid="{00000000-0005-0000-0000-00007A310000}"/>
    <cellStyle name="SAPBEXexcGood3 6 4" xfId="4587" xr:uid="{00000000-0005-0000-0000-00007B310000}"/>
    <cellStyle name="SAPBEXexcGood3 6 4 2" xfId="9742" xr:uid="{00000000-0005-0000-0000-00007C310000}"/>
    <cellStyle name="SAPBEXexcGood3 6 4 2 2" xfId="25733" xr:uid="{00000000-0005-0000-0000-00007D310000}"/>
    <cellStyle name="SAPBEXexcGood3 6 4 3" xfId="12560" xr:uid="{00000000-0005-0000-0000-00007E310000}"/>
    <cellStyle name="SAPBEXexcGood3 6 4 3 2" xfId="28404" xr:uid="{00000000-0005-0000-0000-00007F310000}"/>
    <cellStyle name="SAPBEXexcGood3 6 4 4" xfId="14831" xr:uid="{00000000-0005-0000-0000-000080310000}"/>
    <cellStyle name="SAPBEXexcGood3 6 4 4 2" xfId="30283" xr:uid="{00000000-0005-0000-0000-000081310000}"/>
    <cellStyle name="SAPBEXexcGood3 6 4 5" xfId="17883" xr:uid="{00000000-0005-0000-0000-000082310000}"/>
    <cellStyle name="SAPBEXexcGood3 6 4 5 2" xfId="32999" xr:uid="{00000000-0005-0000-0000-000083310000}"/>
    <cellStyle name="SAPBEXexcGood3 6 4 6" xfId="20491" xr:uid="{00000000-0005-0000-0000-000084310000}"/>
    <cellStyle name="SAPBEXexcGood3 6 4 6 2" xfId="35428" xr:uid="{00000000-0005-0000-0000-000085310000}"/>
    <cellStyle name="SAPBEXexcGood3 6 4 7" xfId="21303" xr:uid="{00000000-0005-0000-0000-000086310000}"/>
    <cellStyle name="SAPBEXexcGood3 6 4 7 2" xfId="36229" xr:uid="{00000000-0005-0000-0000-000087310000}"/>
    <cellStyle name="SAPBEXexcGood3 6 5" xfId="5525" xr:uid="{00000000-0005-0000-0000-000088310000}"/>
    <cellStyle name="SAPBEXexcGood3 6 5 2" xfId="37696" xr:uid="{00000000-0005-0000-0000-000089310000}"/>
    <cellStyle name="SAPBEXexcGood3 6 6" xfId="7290" xr:uid="{00000000-0005-0000-0000-00008A310000}"/>
    <cellStyle name="SAPBEXexcGood3 6 7" xfId="7585" xr:uid="{00000000-0005-0000-0000-00008B310000}"/>
    <cellStyle name="SAPBEXexcGood3 6 8" xfId="14711" xr:uid="{00000000-0005-0000-0000-00008C310000}"/>
    <cellStyle name="SAPBEXexcGood3 6 9" xfId="15576" xr:uid="{00000000-0005-0000-0000-00008D310000}"/>
    <cellStyle name="SAPBEXexcGood3 7" xfId="736" xr:uid="{00000000-0005-0000-0000-00008E310000}"/>
    <cellStyle name="SAPBEXexcGood3 7 10" xfId="18293" xr:uid="{00000000-0005-0000-0000-00008F310000}"/>
    <cellStyle name="SAPBEXexcGood3 7 11" xfId="22401" xr:uid="{00000000-0005-0000-0000-000090310000}"/>
    <cellStyle name="SAPBEXexcGood3 7 2" xfId="737" xr:uid="{00000000-0005-0000-0000-000091310000}"/>
    <cellStyle name="SAPBEXexcGood3 7 2 10" xfId="22402" xr:uid="{00000000-0005-0000-0000-000092310000}"/>
    <cellStyle name="SAPBEXexcGood3 7 2 2" xfId="2920" xr:uid="{00000000-0005-0000-0000-000093310000}"/>
    <cellStyle name="SAPBEXexcGood3 7 2 2 2" xfId="8092" xr:uid="{00000000-0005-0000-0000-000094310000}"/>
    <cellStyle name="SAPBEXexcGood3 7 2 2 2 2" xfId="24121" xr:uid="{00000000-0005-0000-0000-000095310000}"/>
    <cellStyle name="SAPBEXexcGood3 7 2 2 3" xfId="10919" xr:uid="{00000000-0005-0000-0000-000096310000}"/>
    <cellStyle name="SAPBEXexcGood3 7 2 2 3 2" xfId="26786" xr:uid="{00000000-0005-0000-0000-000097310000}"/>
    <cellStyle name="SAPBEXexcGood3 7 2 2 4" xfId="15338" xr:uid="{00000000-0005-0000-0000-000098310000}"/>
    <cellStyle name="SAPBEXexcGood3 7 2 2 4 2" xfId="30747" xr:uid="{00000000-0005-0000-0000-000099310000}"/>
    <cellStyle name="SAPBEXexcGood3 7 2 2 5" xfId="16271" xr:uid="{00000000-0005-0000-0000-00009A310000}"/>
    <cellStyle name="SAPBEXexcGood3 7 2 2 5 2" xfId="31409" xr:uid="{00000000-0005-0000-0000-00009B310000}"/>
    <cellStyle name="SAPBEXexcGood3 7 2 2 6" xfId="18882" xr:uid="{00000000-0005-0000-0000-00009C310000}"/>
    <cellStyle name="SAPBEXexcGood3 7 2 2 6 2" xfId="33830" xr:uid="{00000000-0005-0000-0000-00009D310000}"/>
    <cellStyle name="SAPBEXexcGood3 7 2 2 7" xfId="21130" xr:uid="{00000000-0005-0000-0000-00009E310000}"/>
    <cellStyle name="SAPBEXexcGood3 7 2 2 7 2" xfId="36056" xr:uid="{00000000-0005-0000-0000-00009F310000}"/>
    <cellStyle name="SAPBEXexcGood3 7 2 2 8" xfId="6286" xr:uid="{00000000-0005-0000-0000-0000A0310000}"/>
    <cellStyle name="SAPBEXexcGood3 7 2 3" xfId="4584" xr:uid="{00000000-0005-0000-0000-0000A1310000}"/>
    <cellStyle name="SAPBEXexcGood3 7 2 3 2" xfId="9739" xr:uid="{00000000-0005-0000-0000-0000A2310000}"/>
    <cellStyle name="SAPBEXexcGood3 7 2 3 2 2" xfId="25730" xr:uid="{00000000-0005-0000-0000-0000A3310000}"/>
    <cellStyle name="SAPBEXexcGood3 7 2 3 3" xfId="12557" xr:uid="{00000000-0005-0000-0000-0000A4310000}"/>
    <cellStyle name="SAPBEXexcGood3 7 2 3 3 2" xfId="28401" xr:uid="{00000000-0005-0000-0000-0000A5310000}"/>
    <cellStyle name="SAPBEXexcGood3 7 2 3 4" xfId="14055" xr:uid="{00000000-0005-0000-0000-0000A6310000}"/>
    <cellStyle name="SAPBEXexcGood3 7 2 3 4 2" xfId="29636" xr:uid="{00000000-0005-0000-0000-0000A7310000}"/>
    <cellStyle name="SAPBEXexcGood3 7 2 3 5" xfId="17880" xr:uid="{00000000-0005-0000-0000-0000A8310000}"/>
    <cellStyle name="SAPBEXexcGood3 7 2 3 5 2" xfId="32996" xr:uid="{00000000-0005-0000-0000-0000A9310000}"/>
    <cellStyle name="SAPBEXexcGood3 7 2 3 6" xfId="20488" xr:uid="{00000000-0005-0000-0000-0000AA310000}"/>
    <cellStyle name="SAPBEXexcGood3 7 2 3 6 2" xfId="35425" xr:uid="{00000000-0005-0000-0000-0000AB310000}"/>
    <cellStyle name="SAPBEXexcGood3 7 2 3 7" xfId="21894" xr:uid="{00000000-0005-0000-0000-0000AC310000}"/>
    <cellStyle name="SAPBEXexcGood3 7 2 3 7 2" xfId="36813" xr:uid="{00000000-0005-0000-0000-0000AD310000}"/>
    <cellStyle name="SAPBEXexcGood3 7 2 4" xfId="5522" xr:uid="{00000000-0005-0000-0000-0000AE310000}"/>
    <cellStyle name="SAPBEXexcGood3 7 2 4 2" xfId="37692" xr:uid="{00000000-0005-0000-0000-0000AF310000}"/>
    <cellStyle name="SAPBEXexcGood3 7 2 5" xfId="6030" xr:uid="{00000000-0005-0000-0000-0000B0310000}"/>
    <cellStyle name="SAPBEXexcGood3 7 2 6" xfId="7216" xr:uid="{00000000-0005-0000-0000-0000B1310000}"/>
    <cellStyle name="SAPBEXexcGood3 7 2 7" xfId="13777" xr:uid="{00000000-0005-0000-0000-0000B2310000}"/>
    <cellStyle name="SAPBEXexcGood3 7 2 8" xfId="14192" xr:uid="{00000000-0005-0000-0000-0000B3310000}"/>
    <cellStyle name="SAPBEXexcGood3 7 2 9" xfId="18271" xr:uid="{00000000-0005-0000-0000-0000B4310000}"/>
    <cellStyle name="SAPBEXexcGood3 7 3" xfId="2919" xr:uid="{00000000-0005-0000-0000-0000B5310000}"/>
    <cellStyle name="SAPBEXexcGood3 7 3 2" xfId="8091" xr:uid="{00000000-0005-0000-0000-0000B6310000}"/>
    <cellStyle name="SAPBEXexcGood3 7 3 2 2" xfId="24120" xr:uid="{00000000-0005-0000-0000-0000B7310000}"/>
    <cellStyle name="SAPBEXexcGood3 7 3 3" xfId="10918" xr:uid="{00000000-0005-0000-0000-0000B8310000}"/>
    <cellStyle name="SAPBEXexcGood3 7 3 3 2" xfId="26785" xr:uid="{00000000-0005-0000-0000-0000B9310000}"/>
    <cellStyle name="SAPBEXexcGood3 7 3 4" xfId="13131" xr:uid="{00000000-0005-0000-0000-0000BA310000}"/>
    <cellStyle name="SAPBEXexcGood3 7 3 4 2" xfId="28911" xr:uid="{00000000-0005-0000-0000-0000BB310000}"/>
    <cellStyle name="SAPBEXexcGood3 7 3 5" xfId="16270" xr:uid="{00000000-0005-0000-0000-0000BC310000}"/>
    <cellStyle name="SAPBEXexcGood3 7 3 5 2" xfId="31408" xr:uid="{00000000-0005-0000-0000-0000BD310000}"/>
    <cellStyle name="SAPBEXexcGood3 7 3 6" xfId="18881" xr:uid="{00000000-0005-0000-0000-0000BE310000}"/>
    <cellStyle name="SAPBEXexcGood3 7 3 6 2" xfId="33829" xr:uid="{00000000-0005-0000-0000-0000BF310000}"/>
    <cellStyle name="SAPBEXexcGood3 7 3 7" xfId="21129" xr:uid="{00000000-0005-0000-0000-0000C0310000}"/>
    <cellStyle name="SAPBEXexcGood3 7 3 7 2" xfId="36055" xr:uid="{00000000-0005-0000-0000-0000C1310000}"/>
    <cellStyle name="SAPBEXexcGood3 7 3 8" xfId="6285" xr:uid="{00000000-0005-0000-0000-0000C2310000}"/>
    <cellStyle name="SAPBEXexcGood3 7 4" xfId="4585" xr:uid="{00000000-0005-0000-0000-0000C3310000}"/>
    <cellStyle name="SAPBEXexcGood3 7 4 2" xfId="9740" xr:uid="{00000000-0005-0000-0000-0000C4310000}"/>
    <cellStyle name="SAPBEXexcGood3 7 4 2 2" xfId="25731" xr:uid="{00000000-0005-0000-0000-0000C5310000}"/>
    <cellStyle name="SAPBEXexcGood3 7 4 3" xfId="12558" xr:uid="{00000000-0005-0000-0000-0000C6310000}"/>
    <cellStyle name="SAPBEXexcGood3 7 4 3 2" xfId="28402" xr:uid="{00000000-0005-0000-0000-0000C7310000}"/>
    <cellStyle name="SAPBEXexcGood3 7 4 4" xfId="14832" xr:uid="{00000000-0005-0000-0000-0000C8310000}"/>
    <cellStyle name="SAPBEXexcGood3 7 4 4 2" xfId="30284" xr:uid="{00000000-0005-0000-0000-0000C9310000}"/>
    <cellStyle name="SAPBEXexcGood3 7 4 5" xfId="17881" xr:uid="{00000000-0005-0000-0000-0000CA310000}"/>
    <cellStyle name="SAPBEXexcGood3 7 4 5 2" xfId="32997" xr:uid="{00000000-0005-0000-0000-0000CB310000}"/>
    <cellStyle name="SAPBEXexcGood3 7 4 6" xfId="20489" xr:uid="{00000000-0005-0000-0000-0000CC310000}"/>
    <cellStyle name="SAPBEXexcGood3 7 4 6 2" xfId="35426" xr:uid="{00000000-0005-0000-0000-0000CD310000}"/>
    <cellStyle name="SAPBEXexcGood3 7 4 7" xfId="21427" xr:uid="{00000000-0005-0000-0000-0000CE310000}"/>
    <cellStyle name="SAPBEXexcGood3 7 4 7 2" xfId="36353" xr:uid="{00000000-0005-0000-0000-0000CF310000}"/>
    <cellStyle name="SAPBEXexcGood3 7 5" xfId="5523" xr:uid="{00000000-0005-0000-0000-0000D0310000}"/>
    <cellStyle name="SAPBEXexcGood3 7 5 2" xfId="37694" xr:uid="{00000000-0005-0000-0000-0000D1310000}"/>
    <cellStyle name="SAPBEXexcGood3 7 6" xfId="7215" xr:uid="{00000000-0005-0000-0000-0000D2310000}"/>
    <cellStyle name="SAPBEXexcGood3 7 7" xfId="7911" xr:uid="{00000000-0005-0000-0000-0000D3310000}"/>
    <cellStyle name="SAPBEXexcGood3 7 8" xfId="15089" xr:uid="{00000000-0005-0000-0000-0000D4310000}"/>
    <cellStyle name="SAPBEXexcGood3 7 9" xfId="13001" xr:uid="{00000000-0005-0000-0000-0000D5310000}"/>
    <cellStyle name="SAPBEXexcGood3 8" xfId="738" xr:uid="{00000000-0005-0000-0000-0000D6310000}"/>
    <cellStyle name="SAPBEXexcGood3 8 10" xfId="18277" xr:uid="{00000000-0005-0000-0000-0000D7310000}"/>
    <cellStyle name="SAPBEXexcGood3 8 11" xfId="22403" xr:uid="{00000000-0005-0000-0000-0000D8310000}"/>
    <cellStyle name="SAPBEXexcGood3 8 2" xfId="739" xr:uid="{00000000-0005-0000-0000-0000D9310000}"/>
    <cellStyle name="SAPBEXexcGood3 8 2 2" xfId="5520" xr:uid="{00000000-0005-0000-0000-0000DA310000}"/>
    <cellStyle name="SAPBEXexcGood3 8 2 2 2" xfId="37690" xr:uid="{00000000-0005-0000-0000-0000DB310000}"/>
    <cellStyle name="SAPBEXexcGood3 8 2 3" xfId="7313" xr:uid="{00000000-0005-0000-0000-0000DC310000}"/>
    <cellStyle name="SAPBEXexcGood3 8 2 4" xfId="13332" xr:uid="{00000000-0005-0000-0000-0000DD310000}"/>
    <cellStyle name="SAPBEXexcGood3 8 2 5" xfId="5821" xr:uid="{00000000-0005-0000-0000-0000DE310000}"/>
    <cellStyle name="SAPBEXexcGood3 8 2 6" xfId="15588" xr:uid="{00000000-0005-0000-0000-0000DF310000}"/>
    <cellStyle name="SAPBEXexcGood3 8 2 7" xfId="18274" xr:uid="{00000000-0005-0000-0000-0000E0310000}"/>
    <cellStyle name="SAPBEXexcGood3 8 2 8" xfId="22404" xr:uid="{00000000-0005-0000-0000-0000E1310000}"/>
    <cellStyle name="SAPBEXexcGood3 8 3" xfId="2921" xr:uid="{00000000-0005-0000-0000-0000E2310000}"/>
    <cellStyle name="SAPBEXexcGood3 8 3 2" xfId="8093" xr:uid="{00000000-0005-0000-0000-0000E3310000}"/>
    <cellStyle name="SAPBEXexcGood3 8 3 2 2" xfId="24122" xr:uid="{00000000-0005-0000-0000-0000E4310000}"/>
    <cellStyle name="SAPBEXexcGood3 8 3 3" xfId="10920" xr:uid="{00000000-0005-0000-0000-0000E5310000}"/>
    <cellStyle name="SAPBEXexcGood3 8 3 3 2" xfId="26787" xr:uid="{00000000-0005-0000-0000-0000E6310000}"/>
    <cellStyle name="SAPBEXexcGood3 8 3 4" xfId="14287" xr:uid="{00000000-0005-0000-0000-0000E7310000}"/>
    <cellStyle name="SAPBEXexcGood3 8 3 4 2" xfId="29810" xr:uid="{00000000-0005-0000-0000-0000E8310000}"/>
    <cellStyle name="SAPBEXexcGood3 8 3 5" xfId="16272" xr:uid="{00000000-0005-0000-0000-0000E9310000}"/>
    <cellStyle name="SAPBEXexcGood3 8 3 5 2" xfId="31410" xr:uid="{00000000-0005-0000-0000-0000EA310000}"/>
    <cellStyle name="SAPBEXexcGood3 8 3 6" xfId="18883" xr:uid="{00000000-0005-0000-0000-0000EB310000}"/>
    <cellStyle name="SAPBEXexcGood3 8 3 6 2" xfId="33831" xr:uid="{00000000-0005-0000-0000-0000EC310000}"/>
    <cellStyle name="SAPBEXexcGood3 8 3 7" xfId="21131" xr:uid="{00000000-0005-0000-0000-0000ED310000}"/>
    <cellStyle name="SAPBEXexcGood3 8 3 7 2" xfId="36057" xr:uid="{00000000-0005-0000-0000-0000EE310000}"/>
    <cellStyle name="SAPBEXexcGood3 8 3 8" xfId="6287" xr:uid="{00000000-0005-0000-0000-0000EF310000}"/>
    <cellStyle name="SAPBEXexcGood3 8 4" xfId="4583" xr:uid="{00000000-0005-0000-0000-0000F0310000}"/>
    <cellStyle name="SAPBEXexcGood3 8 4 2" xfId="9738" xr:uid="{00000000-0005-0000-0000-0000F1310000}"/>
    <cellStyle name="SAPBEXexcGood3 8 4 2 2" xfId="25729" xr:uid="{00000000-0005-0000-0000-0000F2310000}"/>
    <cellStyle name="SAPBEXexcGood3 8 4 3" xfId="12556" xr:uid="{00000000-0005-0000-0000-0000F3310000}"/>
    <cellStyle name="SAPBEXexcGood3 8 4 3 2" xfId="28400" xr:uid="{00000000-0005-0000-0000-0000F4310000}"/>
    <cellStyle name="SAPBEXexcGood3 8 4 4" xfId="14833" xr:uid="{00000000-0005-0000-0000-0000F5310000}"/>
    <cellStyle name="SAPBEXexcGood3 8 4 4 2" xfId="30285" xr:uid="{00000000-0005-0000-0000-0000F6310000}"/>
    <cellStyle name="SAPBEXexcGood3 8 4 5" xfId="17879" xr:uid="{00000000-0005-0000-0000-0000F7310000}"/>
    <cellStyle name="SAPBEXexcGood3 8 4 5 2" xfId="32995" xr:uid="{00000000-0005-0000-0000-0000F8310000}"/>
    <cellStyle name="SAPBEXexcGood3 8 4 6" xfId="20487" xr:uid="{00000000-0005-0000-0000-0000F9310000}"/>
    <cellStyle name="SAPBEXexcGood3 8 4 6 2" xfId="35424" xr:uid="{00000000-0005-0000-0000-0000FA310000}"/>
    <cellStyle name="SAPBEXexcGood3 8 4 7" xfId="21889" xr:uid="{00000000-0005-0000-0000-0000FB310000}"/>
    <cellStyle name="SAPBEXexcGood3 8 4 7 2" xfId="36808" xr:uid="{00000000-0005-0000-0000-0000FC310000}"/>
    <cellStyle name="SAPBEXexcGood3 8 5" xfId="5521" xr:uid="{00000000-0005-0000-0000-0000FD310000}"/>
    <cellStyle name="SAPBEXexcGood3 8 5 2" xfId="37691" xr:uid="{00000000-0005-0000-0000-0000FE310000}"/>
    <cellStyle name="SAPBEXexcGood3 8 6" xfId="7317" xr:uid="{00000000-0005-0000-0000-0000FF310000}"/>
    <cellStyle name="SAPBEXexcGood3 8 7" xfId="11821" xr:uid="{00000000-0005-0000-0000-000000320000}"/>
    <cellStyle name="SAPBEXexcGood3 8 8" xfId="5893" xr:uid="{00000000-0005-0000-0000-000001320000}"/>
    <cellStyle name="SAPBEXexcGood3 8 9" xfId="15577" xr:uid="{00000000-0005-0000-0000-000002320000}"/>
    <cellStyle name="SAPBEXexcGood3 9" xfId="740" xr:uid="{00000000-0005-0000-0000-000003320000}"/>
    <cellStyle name="SAPBEXexcGood3 9 10" xfId="5021" xr:uid="{00000000-0005-0000-0000-000004320000}"/>
    <cellStyle name="SAPBEXexcGood3 9 2" xfId="2922" xr:uid="{00000000-0005-0000-0000-000005320000}"/>
    <cellStyle name="SAPBEXexcGood3 9 2 2" xfId="8094" xr:uid="{00000000-0005-0000-0000-000006320000}"/>
    <cellStyle name="SAPBEXexcGood3 9 2 2 2" xfId="24123" xr:uid="{00000000-0005-0000-0000-000007320000}"/>
    <cellStyle name="SAPBEXexcGood3 9 2 3" xfId="10921" xr:uid="{00000000-0005-0000-0000-000008320000}"/>
    <cellStyle name="SAPBEXexcGood3 9 2 3 2" xfId="26788" xr:uid="{00000000-0005-0000-0000-000009320000}"/>
    <cellStyle name="SAPBEXexcGood3 9 2 4" xfId="13061" xr:uid="{00000000-0005-0000-0000-00000A320000}"/>
    <cellStyle name="SAPBEXexcGood3 9 2 4 2" xfId="28845" xr:uid="{00000000-0005-0000-0000-00000B320000}"/>
    <cellStyle name="SAPBEXexcGood3 9 2 5" xfId="16273" xr:uid="{00000000-0005-0000-0000-00000C320000}"/>
    <cellStyle name="SAPBEXexcGood3 9 2 5 2" xfId="31411" xr:uid="{00000000-0005-0000-0000-00000D320000}"/>
    <cellStyle name="SAPBEXexcGood3 9 2 6" xfId="18884" xr:uid="{00000000-0005-0000-0000-00000E320000}"/>
    <cellStyle name="SAPBEXexcGood3 9 2 6 2" xfId="33832" xr:uid="{00000000-0005-0000-0000-00000F320000}"/>
    <cellStyle name="SAPBEXexcGood3 9 2 7" xfId="21132" xr:uid="{00000000-0005-0000-0000-000010320000}"/>
    <cellStyle name="SAPBEXexcGood3 9 2 7 2" xfId="36058" xr:uid="{00000000-0005-0000-0000-000011320000}"/>
    <cellStyle name="SAPBEXexcGood3 9 2 8" xfId="6288" xr:uid="{00000000-0005-0000-0000-000012320000}"/>
    <cellStyle name="SAPBEXexcGood3 9 3" xfId="4582" xr:uid="{00000000-0005-0000-0000-000013320000}"/>
    <cellStyle name="SAPBEXexcGood3 9 3 2" xfId="9737" xr:uid="{00000000-0005-0000-0000-000014320000}"/>
    <cellStyle name="SAPBEXexcGood3 9 3 2 2" xfId="25728" xr:uid="{00000000-0005-0000-0000-000015320000}"/>
    <cellStyle name="SAPBEXexcGood3 9 3 3" xfId="12555" xr:uid="{00000000-0005-0000-0000-000016320000}"/>
    <cellStyle name="SAPBEXexcGood3 9 3 3 2" xfId="28399" xr:uid="{00000000-0005-0000-0000-000017320000}"/>
    <cellStyle name="SAPBEXexcGood3 9 3 4" xfId="14054" xr:uid="{00000000-0005-0000-0000-000018320000}"/>
    <cellStyle name="SAPBEXexcGood3 9 3 4 2" xfId="29635" xr:uid="{00000000-0005-0000-0000-000019320000}"/>
    <cellStyle name="SAPBEXexcGood3 9 3 5" xfId="17878" xr:uid="{00000000-0005-0000-0000-00001A320000}"/>
    <cellStyle name="SAPBEXexcGood3 9 3 5 2" xfId="32994" xr:uid="{00000000-0005-0000-0000-00001B320000}"/>
    <cellStyle name="SAPBEXexcGood3 9 3 6" xfId="20486" xr:uid="{00000000-0005-0000-0000-00001C320000}"/>
    <cellStyle name="SAPBEXexcGood3 9 3 6 2" xfId="35423" xr:uid="{00000000-0005-0000-0000-00001D320000}"/>
    <cellStyle name="SAPBEXexcGood3 9 3 7" xfId="21299" xr:uid="{00000000-0005-0000-0000-00001E320000}"/>
    <cellStyle name="SAPBEXexcGood3 9 3 7 2" xfId="36225" xr:uid="{00000000-0005-0000-0000-00001F320000}"/>
    <cellStyle name="SAPBEXexcGood3 9 4" xfId="5519" xr:uid="{00000000-0005-0000-0000-000020320000}"/>
    <cellStyle name="SAPBEXexcGood3 9 4 2" xfId="22714" xr:uid="{00000000-0005-0000-0000-000021320000}"/>
    <cellStyle name="SAPBEXexcGood3 9 5" xfId="7279" xr:uid="{00000000-0005-0000-0000-000022320000}"/>
    <cellStyle name="SAPBEXexcGood3 9 5 2" xfId="23519" xr:uid="{00000000-0005-0000-0000-000023320000}"/>
    <cellStyle name="SAPBEXexcGood3 9 6" xfId="7462" xr:uid="{00000000-0005-0000-0000-000024320000}"/>
    <cellStyle name="SAPBEXexcGood3 9 6 2" xfId="23648" xr:uid="{00000000-0005-0000-0000-000025320000}"/>
    <cellStyle name="SAPBEXexcGood3 9 7" xfId="15122" xr:uid="{00000000-0005-0000-0000-000026320000}"/>
    <cellStyle name="SAPBEXexcGood3 9 7 2" xfId="30544" xr:uid="{00000000-0005-0000-0000-000027320000}"/>
    <cellStyle name="SAPBEXexcGood3 9 8" xfId="15590" xr:uid="{00000000-0005-0000-0000-000028320000}"/>
    <cellStyle name="SAPBEXexcGood3 9 8 2" xfId="30911" xr:uid="{00000000-0005-0000-0000-000029320000}"/>
    <cellStyle name="SAPBEXexcGood3 9 9" xfId="18275" xr:uid="{00000000-0005-0000-0000-00002A320000}"/>
    <cellStyle name="SAPBEXexcGood3 9 9 2" xfId="33365" xr:uid="{00000000-0005-0000-0000-00002B320000}"/>
    <cellStyle name="SAPBEXexcGood3_CC - Div XRef" xfId="1827" xr:uid="{00000000-0005-0000-0000-00002C320000}"/>
    <cellStyle name="SAPBEXexcVeryBad" xfId="83" xr:uid="{00000000-0005-0000-0000-00002D320000}"/>
    <cellStyle name="SAPBEXfilterDrill" xfId="84" xr:uid="{00000000-0005-0000-0000-00002E320000}"/>
    <cellStyle name="SAPBEXfilterDrill 10" xfId="1828" xr:uid="{00000000-0005-0000-0000-00002F320000}"/>
    <cellStyle name="SAPBEXfilterDrill 10 2" xfId="7098" xr:uid="{00000000-0005-0000-0000-000030320000}"/>
    <cellStyle name="SAPBEXfilterDrill 10 2 2" xfId="37859" xr:uid="{00000000-0005-0000-0000-000031320000}"/>
    <cellStyle name="SAPBEXfilterDrill 10 3" xfId="6510" xr:uid="{00000000-0005-0000-0000-000032320000}"/>
    <cellStyle name="SAPBEXfilterDrill 10 4" xfId="13439" xr:uid="{00000000-0005-0000-0000-000033320000}"/>
    <cellStyle name="SAPBEXfilterDrill 10 5" xfId="7583" xr:uid="{00000000-0005-0000-0000-000034320000}"/>
    <cellStyle name="SAPBEXfilterDrill 10 6" xfId="15359" xr:uid="{00000000-0005-0000-0000-000035320000}"/>
    <cellStyle name="SAPBEXfilterDrill 10 7" xfId="6003" xr:uid="{00000000-0005-0000-0000-000036320000}"/>
    <cellStyle name="SAPBEXfilterDrill 10 8" xfId="6457" xr:uid="{00000000-0005-0000-0000-000037320000}"/>
    <cellStyle name="SAPBEXfilterDrill 10 9" xfId="23040" xr:uid="{00000000-0005-0000-0000-000038320000}"/>
    <cellStyle name="SAPBEXfilterDrill 11" xfId="2125" xr:uid="{00000000-0005-0000-0000-000039320000}"/>
    <cellStyle name="SAPBEXfilterDrill 11 2" xfId="13009" xr:uid="{00000000-0005-0000-0000-00003A320000}"/>
    <cellStyle name="SAPBEXfilterDrill 11 3" xfId="13473" xr:uid="{00000000-0005-0000-0000-00003B320000}"/>
    <cellStyle name="SAPBEXfilterDrill 11 4" xfId="15654" xr:uid="{00000000-0005-0000-0000-00003C320000}"/>
    <cellStyle name="SAPBEXfilterDrill 11 5" xfId="18341" xr:uid="{00000000-0005-0000-0000-00003D320000}"/>
    <cellStyle name="SAPBEXfilterDrill 12" xfId="7496" xr:uid="{00000000-0005-0000-0000-00003E320000}"/>
    <cellStyle name="SAPBEXfilterDrill 13" xfId="7599" xr:uid="{00000000-0005-0000-0000-00003F320000}"/>
    <cellStyle name="SAPBEXfilterDrill 14" xfId="5832" xr:uid="{00000000-0005-0000-0000-000040320000}"/>
    <cellStyle name="SAPBEXfilterDrill 15" xfId="37921" xr:uid="{00000000-0005-0000-0000-000041320000}"/>
    <cellStyle name="SAPBEXfilterDrill 2" xfId="741" xr:uid="{00000000-0005-0000-0000-000042320000}"/>
    <cellStyle name="SAPBEXfilterDrill 2 10" xfId="17129" xr:uid="{00000000-0005-0000-0000-000043320000}"/>
    <cellStyle name="SAPBEXfilterDrill 2 11" xfId="22405" xr:uid="{00000000-0005-0000-0000-000044320000}"/>
    <cellStyle name="SAPBEXfilterDrill 2 12" xfId="37981" xr:uid="{00000000-0005-0000-0000-000045320000}"/>
    <cellStyle name="SAPBEXfilterDrill 2 2" xfId="742" xr:uid="{00000000-0005-0000-0000-000046320000}"/>
    <cellStyle name="SAPBEXfilterDrill 2 2 2" xfId="5517" xr:uid="{00000000-0005-0000-0000-000047320000}"/>
    <cellStyle name="SAPBEXfilterDrill 2 2 2 2" xfId="22713" xr:uid="{00000000-0005-0000-0000-000048320000}"/>
    <cellStyle name="SAPBEXfilterDrill 2 2 3" xfId="7307" xr:uid="{00000000-0005-0000-0000-000049320000}"/>
    <cellStyle name="SAPBEXfilterDrill 2 2 3 2" xfId="23525" xr:uid="{00000000-0005-0000-0000-00004A320000}"/>
    <cellStyle name="SAPBEXfilterDrill 2 2 4" xfId="7459" xr:uid="{00000000-0005-0000-0000-00004B320000}"/>
    <cellStyle name="SAPBEXfilterDrill 2 2 4 2" xfId="23645" xr:uid="{00000000-0005-0000-0000-00004C320000}"/>
    <cellStyle name="SAPBEXfilterDrill 2 2 5" xfId="14202" xr:uid="{00000000-0005-0000-0000-00004D320000}"/>
    <cellStyle name="SAPBEXfilterDrill 2 2 5 2" xfId="29747" xr:uid="{00000000-0005-0000-0000-00004E320000}"/>
    <cellStyle name="SAPBEXfilterDrill 2 2 6" xfId="15600" xr:uid="{00000000-0005-0000-0000-00004F320000}"/>
    <cellStyle name="SAPBEXfilterDrill 2 2 6 2" xfId="30915" xr:uid="{00000000-0005-0000-0000-000050320000}"/>
    <cellStyle name="SAPBEXfilterDrill 2 2 7" xfId="12951" xr:uid="{00000000-0005-0000-0000-000051320000}"/>
    <cellStyle name="SAPBEXfilterDrill 2 2 7 2" xfId="28782" xr:uid="{00000000-0005-0000-0000-000052320000}"/>
    <cellStyle name="SAPBEXfilterDrill 2 2 8" xfId="5022" xr:uid="{00000000-0005-0000-0000-000053320000}"/>
    <cellStyle name="SAPBEXfilterDrill 2 3" xfId="1829" xr:uid="{00000000-0005-0000-0000-000054320000}"/>
    <cellStyle name="SAPBEXfilterDrill 2 3 2" xfId="7099" xr:uid="{00000000-0005-0000-0000-000055320000}"/>
    <cellStyle name="SAPBEXfilterDrill 2 3 2 2" xfId="37860" xr:uid="{00000000-0005-0000-0000-000056320000}"/>
    <cellStyle name="SAPBEXfilterDrill 2 3 3" xfId="6509" xr:uid="{00000000-0005-0000-0000-000057320000}"/>
    <cellStyle name="SAPBEXfilterDrill 2 3 4" xfId="7019" xr:uid="{00000000-0005-0000-0000-000058320000}"/>
    <cellStyle name="SAPBEXfilterDrill 2 3 5" xfId="5852" xr:uid="{00000000-0005-0000-0000-000059320000}"/>
    <cellStyle name="SAPBEXfilterDrill 2 3 6" xfId="15796" xr:uid="{00000000-0005-0000-0000-00005A320000}"/>
    <cellStyle name="SAPBEXfilterDrill 2 3 7" xfId="9009" xr:uid="{00000000-0005-0000-0000-00005B320000}"/>
    <cellStyle name="SAPBEXfilterDrill 2 3 8" xfId="23041" xr:uid="{00000000-0005-0000-0000-00005C320000}"/>
    <cellStyle name="SAPBEXfilterDrill 2 4" xfId="1830" xr:uid="{00000000-0005-0000-0000-00005D320000}"/>
    <cellStyle name="SAPBEXfilterDrill 2 4 2" xfId="7100" xr:uid="{00000000-0005-0000-0000-00005E320000}"/>
    <cellStyle name="SAPBEXfilterDrill 2 4 2 2" xfId="37861" xr:uid="{00000000-0005-0000-0000-00005F320000}"/>
    <cellStyle name="SAPBEXfilterDrill 2 4 3" xfId="6508" xr:uid="{00000000-0005-0000-0000-000060320000}"/>
    <cellStyle name="SAPBEXfilterDrill 2 4 4" xfId="7020" xr:uid="{00000000-0005-0000-0000-000061320000}"/>
    <cellStyle name="SAPBEXfilterDrill 2 4 5" xfId="5246" xr:uid="{00000000-0005-0000-0000-000062320000}"/>
    <cellStyle name="SAPBEXfilterDrill 2 4 6" xfId="15795" xr:uid="{00000000-0005-0000-0000-000063320000}"/>
    <cellStyle name="SAPBEXfilterDrill 2 4 7" xfId="5806" xr:uid="{00000000-0005-0000-0000-000064320000}"/>
    <cellStyle name="SAPBEXfilterDrill 2 4 8" xfId="23042" xr:uid="{00000000-0005-0000-0000-000065320000}"/>
    <cellStyle name="SAPBEXfilterDrill 2 5" xfId="5518" xr:uid="{00000000-0005-0000-0000-000066320000}"/>
    <cellStyle name="SAPBEXfilterDrill 2 5 2" xfId="37143" xr:uid="{00000000-0005-0000-0000-000067320000}"/>
    <cellStyle name="SAPBEXfilterDrill 2 6" xfId="7302" xr:uid="{00000000-0005-0000-0000-000068320000}"/>
    <cellStyle name="SAPBEXfilterDrill 2 7" xfId="6657" xr:uid="{00000000-0005-0000-0000-000069320000}"/>
    <cellStyle name="SAPBEXfilterDrill 2 8" xfId="14710" xr:uid="{00000000-0005-0000-0000-00006A320000}"/>
    <cellStyle name="SAPBEXfilterDrill 2 9" xfId="15607" xr:uid="{00000000-0005-0000-0000-00006B320000}"/>
    <cellStyle name="SAPBEXfilterDrill 3" xfId="743" xr:uid="{00000000-0005-0000-0000-00006C320000}"/>
    <cellStyle name="SAPBEXfilterDrill 3 2" xfId="7449" xr:uid="{00000000-0005-0000-0000-00006D320000}"/>
    <cellStyle name="SAPBEXfilterDrill 3 3" xfId="14223" xr:uid="{00000000-0005-0000-0000-00006E320000}"/>
    <cellStyle name="SAPBEXfilterDrill 3 4" xfId="13333" xr:uid="{00000000-0005-0000-0000-00006F320000}"/>
    <cellStyle name="SAPBEXfilterDrill 3 5" xfId="15568" xr:uid="{00000000-0005-0000-0000-000070320000}"/>
    <cellStyle name="SAPBEXfilterDrill 3 6" xfId="5023" xr:uid="{00000000-0005-0000-0000-000071320000}"/>
    <cellStyle name="SAPBEXfilterDrill 3 7" xfId="37982" xr:uid="{00000000-0005-0000-0000-000072320000}"/>
    <cellStyle name="SAPBEXfilterDrill 4" xfId="744" xr:uid="{00000000-0005-0000-0000-000073320000}"/>
    <cellStyle name="SAPBEXfilterDrill 4 10" xfId="37983" xr:uid="{00000000-0005-0000-0000-000074320000}"/>
    <cellStyle name="SAPBEXfilterDrill 4 2" xfId="745" xr:uid="{00000000-0005-0000-0000-000075320000}"/>
    <cellStyle name="SAPBEXfilterDrill 4 2 2" xfId="5514" xr:uid="{00000000-0005-0000-0000-000076320000}"/>
    <cellStyle name="SAPBEXfilterDrill 4 2 2 2" xfId="37651" xr:uid="{00000000-0005-0000-0000-000077320000}"/>
    <cellStyle name="SAPBEXfilterDrill 4 2 3" xfId="7286" xr:uid="{00000000-0005-0000-0000-000078320000}"/>
    <cellStyle name="SAPBEXfilterDrill 4 2 4" xfId="10586" xr:uid="{00000000-0005-0000-0000-000079320000}"/>
    <cellStyle name="SAPBEXfilterDrill 4 2 5" xfId="15086" xr:uid="{00000000-0005-0000-0000-00007A320000}"/>
    <cellStyle name="SAPBEXfilterDrill 4 2 6" xfId="15581" xr:uid="{00000000-0005-0000-0000-00007B320000}"/>
    <cellStyle name="SAPBEXfilterDrill 4 2 7" xfId="18285" xr:uid="{00000000-0005-0000-0000-00007C320000}"/>
    <cellStyle name="SAPBEXfilterDrill 4 2 8" xfId="22407" xr:uid="{00000000-0005-0000-0000-00007D320000}"/>
    <cellStyle name="SAPBEXfilterDrill 4 2 9" xfId="37984" xr:uid="{00000000-0005-0000-0000-00007E320000}"/>
    <cellStyle name="SAPBEXfilterDrill 4 3" xfId="5515" xr:uid="{00000000-0005-0000-0000-00007F320000}"/>
    <cellStyle name="SAPBEXfilterDrill 4 3 2" xfId="37672" xr:uid="{00000000-0005-0000-0000-000080320000}"/>
    <cellStyle name="SAPBEXfilterDrill 4 4" xfId="7280" xr:uid="{00000000-0005-0000-0000-000081320000}"/>
    <cellStyle name="SAPBEXfilterDrill 4 5" xfId="11822" xr:uid="{00000000-0005-0000-0000-000082320000}"/>
    <cellStyle name="SAPBEXfilterDrill 4 6" xfId="13466" xr:uid="{00000000-0005-0000-0000-000083320000}"/>
    <cellStyle name="SAPBEXfilterDrill 4 7" xfId="15579" xr:uid="{00000000-0005-0000-0000-000084320000}"/>
    <cellStyle name="SAPBEXfilterDrill 4 8" xfId="18276" xr:uid="{00000000-0005-0000-0000-000085320000}"/>
    <cellStyle name="SAPBEXfilterDrill 4 9" xfId="22406" xr:uid="{00000000-0005-0000-0000-000086320000}"/>
    <cellStyle name="SAPBEXfilterDrill 5" xfId="746" xr:uid="{00000000-0005-0000-0000-000087320000}"/>
    <cellStyle name="SAPBEXfilterDrill 5 10" xfId="37985" xr:uid="{00000000-0005-0000-0000-000088320000}"/>
    <cellStyle name="SAPBEXfilterDrill 5 2" xfId="747" xr:uid="{00000000-0005-0000-0000-000089320000}"/>
    <cellStyle name="SAPBEXfilterDrill 5 2 2" xfId="5512" xr:uid="{00000000-0005-0000-0000-00008A320000}"/>
    <cellStyle name="SAPBEXfilterDrill 5 2 2 2" xfId="37050" xr:uid="{00000000-0005-0000-0000-00008B320000}"/>
    <cellStyle name="SAPBEXfilterDrill 5 2 3" xfId="7284" xr:uid="{00000000-0005-0000-0000-00008C320000}"/>
    <cellStyle name="SAPBEXfilterDrill 5 2 4" xfId="13334" xr:uid="{00000000-0005-0000-0000-00008D320000}"/>
    <cellStyle name="SAPBEXfilterDrill 5 2 5" xfId="15088" xr:uid="{00000000-0005-0000-0000-00008E320000}"/>
    <cellStyle name="SAPBEXfilterDrill 5 2 6" xfId="15574" xr:uid="{00000000-0005-0000-0000-00008F320000}"/>
    <cellStyle name="SAPBEXfilterDrill 5 2 7" xfId="18302" xr:uid="{00000000-0005-0000-0000-000090320000}"/>
    <cellStyle name="SAPBEXfilterDrill 5 2 8" xfId="22409" xr:uid="{00000000-0005-0000-0000-000091320000}"/>
    <cellStyle name="SAPBEXfilterDrill 5 2 9" xfId="37986" xr:uid="{00000000-0005-0000-0000-000092320000}"/>
    <cellStyle name="SAPBEXfilterDrill 5 3" xfId="5513" xr:uid="{00000000-0005-0000-0000-000093320000}"/>
    <cellStyle name="SAPBEXfilterDrill 5 3 2" xfId="37060" xr:uid="{00000000-0005-0000-0000-000094320000}"/>
    <cellStyle name="SAPBEXfilterDrill 5 4" xfId="7283" xr:uid="{00000000-0005-0000-0000-000095320000}"/>
    <cellStyle name="SAPBEXfilterDrill 5 5" xfId="7452" xr:uid="{00000000-0005-0000-0000-000096320000}"/>
    <cellStyle name="SAPBEXfilterDrill 5 6" xfId="10338" xr:uid="{00000000-0005-0000-0000-000097320000}"/>
    <cellStyle name="SAPBEXfilterDrill 5 7" xfId="15609" xr:uid="{00000000-0005-0000-0000-000098320000}"/>
    <cellStyle name="SAPBEXfilterDrill 5 8" xfId="18287" xr:uid="{00000000-0005-0000-0000-000099320000}"/>
    <cellStyle name="SAPBEXfilterDrill 5 9" xfId="22408" xr:uid="{00000000-0005-0000-0000-00009A320000}"/>
    <cellStyle name="SAPBEXfilterDrill 6" xfId="748" xr:uid="{00000000-0005-0000-0000-00009B320000}"/>
    <cellStyle name="SAPBEXfilterDrill 6 10" xfId="37987" xr:uid="{00000000-0005-0000-0000-00009C320000}"/>
    <cellStyle name="SAPBEXfilterDrill 6 2" xfId="749" xr:uid="{00000000-0005-0000-0000-00009D320000}"/>
    <cellStyle name="SAPBEXfilterDrill 6 2 2" xfId="5510" xr:uid="{00000000-0005-0000-0000-00009E320000}"/>
    <cellStyle name="SAPBEXfilterDrill 6 2 2 2" xfId="37647" xr:uid="{00000000-0005-0000-0000-00009F320000}"/>
    <cellStyle name="SAPBEXfilterDrill 6 2 3" xfId="6888" xr:uid="{00000000-0005-0000-0000-0000A0320000}"/>
    <cellStyle name="SAPBEXfilterDrill 6 2 4" xfId="13335" xr:uid="{00000000-0005-0000-0000-0000A1320000}"/>
    <cellStyle name="SAPBEXfilterDrill 6 2 5" xfId="13217" xr:uid="{00000000-0005-0000-0000-0000A2320000}"/>
    <cellStyle name="SAPBEXfilterDrill 6 2 6" xfId="15404" xr:uid="{00000000-0005-0000-0000-0000A3320000}"/>
    <cellStyle name="SAPBEXfilterDrill 6 2 7" xfId="18267" xr:uid="{00000000-0005-0000-0000-0000A4320000}"/>
    <cellStyle name="SAPBEXfilterDrill 6 2 8" xfId="22411" xr:uid="{00000000-0005-0000-0000-0000A5320000}"/>
    <cellStyle name="SAPBEXfilterDrill 6 2 9" xfId="37988" xr:uid="{00000000-0005-0000-0000-0000A6320000}"/>
    <cellStyle name="SAPBEXfilterDrill 6 3" xfId="5511" xr:uid="{00000000-0005-0000-0000-0000A7320000}"/>
    <cellStyle name="SAPBEXfilterDrill 6 3 2" xfId="37648" xr:uid="{00000000-0005-0000-0000-0000A8320000}"/>
    <cellStyle name="SAPBEXfilterDrill 6 4" xfId="6031" xr:uid="{00000000-0005-0000-0000-0000A9320000}"/>
    <cellStyle name="SAPBEXfilterDrill 6 5" xfId="7192" xr:uid="{00000000-0005-0000-0000-0000AA320000}"/>
    <cellStyle name="SAPBEXfilterDrill 6 6" xfId="14200" xr:uid="{00000000-0005-0000-0000-0000AB320000}"/>
    <cellStyle name="SAPBEXfilterDrill 6 7" xfId="13479" xr:uid="{00000000-0005-0000-0000-0000AC320000}"/>
    <cellStyle name="SAPBEXfilterDrill 6 8" xfId="18296" xr:uid="{00000000-0005-0000-0000-0000AD320000}"/>
    <cellStyle name="SAPBEXfilterDrill 6 9" xfId="22410" xr:uid="{00000000-0005-0000-0000-0000AE320000}"/>
    <cellStyle name="SAPBEXfilterDrill 7" xfId="750" xr:uid="{00000000-0005-0000-0000-0000AF320000}"/>
    <cellStyle name="SAPBEXfilterDrill 7 10" xfId="37989" xr:uid="{00000000-0005-0000-0000-0000B0320000}"/>
    <cellStyle name="SAPBEXfilterDrill 7 2" xfId="751" xr:uid="{00000000-0005-0000-0000-0000B1320000}"/>
    <cellStyle name="SAPBEXfilterDrill 7 2 2" xfId="5508" xr:uid="{00000000-0005-0000-0000-0000B2320000}"/>
    <cellStyle name="SAPBEXfilterDrill 7 2 2 2" xfId="37645" xr:uid="{00000000-0005-0000-0000-0000B3320000}"/>
    <cellStyle name="SAPBEXfilterDrill 7 2 3" xfId="7285" xr:uid="{00000000-0005-0000-0000-0000B4320000}"/>
    <cellStyle name="SAPBEXfilterDrill 7 2 4" xfId="13073" xr:uid="{00000000-0005-0000-0000-0000B5320000}"/>
    <cellStyle name="SAPBEXfilterDrill 7 2 5" xfId="6021" xr:uid="{00000000-0005-0000-0000-0000B6320000}"/>
    <cellStyle name="SAPBEXfilterDrill 7 2 6" xfId="13621" xr:uid="{00000000-0005-0000-0000-0000B7320000}"/>
    <cellStyle name="SAPBEXfilterDrill 7 2 7" xfId="18280" xr:uid="{00000000-0005-0000-0000-0000B8320000}"/>
    <cellStyle name="SAPBEXfilterDrill 7 2 8" xfId="22413" xr:uid="{00000000-0005-0000-0000-0000B9320000}"/>
    <cellStyle name="SAPBEXfilterDrill 7 2 9" xfId="37990" xr:uid="{00000000-0005-0000-0000-0000BA320000}"/>
    <cellStyle name="SAPBEXfilterDrill 7 3" xfId="5509" xr:uid="{00000000-0005-0000-0000-0000BB320000}"/>
    <cellStyle name="SAPBEXfilterDrill 7 3 2" xfId="37646" xr:uid="{00000000-0005-0000-0000-0000BC320000}"/>
    <cellStyle name="SAPBEXfilterDrill 7 4" xfId="6054" xr:uid="{00000000-0005-0000-0000-0000BD320000}"/>
    <cellStyle name="SAPBEXfilterDrill 7 5" xfId="6724" xr:uid="{00000000-0005-0000-0000-0000BE320000}"/>
    <cellStyle name="SAPBEXfilterDrill 7 6" xfId="13465" xr:uid="{00000000-0005-0000-0000-0000BF320000}"/>
    <cellStyle name="SAPBEXfilterDrill 7 7" xfId="6960" xr:uid="{00000000-0005-0000-0000-0000C0320000}"/>
    <cellStyle name="SAPBEXfilterDrill 7 8" xfId="18278" xr:uid="{00000000-0005-0000-0000-0000C1320000}"/>
    <cellStyle name="SAPBEXfilterDrill 7 9" xfId="22412" xr:uid="{00000000-0005-0000-0000-0000C2320000}"/>
    <cellStyle name="SAPBEXfilterDrill 8" xfId="752" xr:uid="{00000000-0005-0000-0000-0000C3320000}"/>
    <cellStyle name="SAPBEXfilterDrill 8 2" xfId="10128" xr:uid="{00000000-0005-0000-0000-0000C4320000}"/>
    <cellStyle name="SAPBEXfilterDrill 8 3" xfId="14691" xr:uid="{00000000-0005-0000-0000-0000C5320000}"/>
    <cellStyle name="SAPBEXfilterDrill 8 4" xfId="6491" xr:uid="{00000000-0005-0000-0000-0000C6320000}"/>
    <cellStyle name="SAPBEXfilterDrill 8 5" xfId="15610" xr:uid="{00000000-0005-0000-0000-0000C7320000}"/>
    <cellStyle name="SAPBEXfilterDrill 8 6" xfId="5024" xr:uid="{00000000-0005-0000-0000-0000C8320000}"/>
    <cellStyle name="SAPBEXfilterDrill 8 7" xfId="37991" xr:uid="{00000000-0005-0000-0000-0000C9320000}"/>
    <cellStyle name="SAPBEXfilterDrill 9" xfId="753" xr:uid="{00000000-0005-0000-0000-0000CA320000}"/>
    <cellStyle name="SAPBEXfilterDrill 9 2" xfId="5506" xr:uid="{00000000-0005-0000-0000-0000CB320000}"/>
    <cellStyle name="SAPBEXfilterDrill 9 2 2" xfId="37635" xr:uid="{00000000-0005-0000-0000-0000CC320000}"/>
    <cellStyle name="SAPBEXfilterDrill 9 3" xfId="7300" xr:uid="{00000000-0005-0000-0000-0000CD320000}"/>
    <cellStyle name="SAPBEXfilterDrill 9 4" xfId="13336" xr:uid="{00000000-0005-0000-0000-0000CE320000}"/>
    <cellStyle name="SAPBEXfilterDrill 9 5" xfId="12968" xr:uid="{00000000-0005-0000-0000-0000CF320000}"/>
    <cellStyle name="SAPBEXfilterDrill 9 6" xfId="15566" xr:uid="{00000000-0005-0000-0000-0000D0320000}"/>
    <cellStyle name="SAPBEXfilterDrill 9 7" xfId="18273" xr:uid="{00000000-0005-0000-0000-0000D1320000}"/>
    <cellStyle name="SAPBEXfilterDrill 9 8" xfId="22414" xr:uid="{00000000-0005-0000-0000-0000D2320000}"/>
    <cellStyle name="SAPBEXfilterDrill 9 9" xfId="37992" xr:uid="{00000000-0005-0000-0000-0000D3320000}"/>
    <cellStyle name="SAPBEXfilterDrill_2009 Fleet segmentation" xfId="754" xr:uid="{00000000-0005-0000-0000-0000D4320000}"/>
    <cellStyle name="SAPBEXfilterItem" xfId="85" xr:uid="{00000000-0005-0000-0000-0000D5320000}"/>
    <cellStyle name="SAPBEXfilterItem 2" xfId="755" xr:uid="{00000000-0005-0000-0000-0000D6320000}"/>
    <cellStyle name="SAPBEXfilterItem 2 10" xfId="37905" xr:uid="{00000000-0005-0000-0000-0000D7320000}"/>
    <cellStyle name="SAPBEXfilterItem 2 11" xfId="37993" xr:uid="{00000000-0005-0000-0000-0000D8320000}"/>
    <cellStyle name="SAPBEXfilterItem 2 2" xfId="756" xr:uid="{00000000-0005-0000-0000-0000D9320000}"/>
    <cellStyle name="SAPBEXfilterItem 2 2 2" xfId="5503" xr:uid="{00000000-0005-0000-0000-0000DA320000}"/>
    <cellStyle name="SAPBEXfilterItem 2 2 2 2" xfId="22708" xr:uid="{00000000-0005-0000-0000-0000DB320000}"/>
    <cellStyle name="SAPBEXfilterItem 2 2 3" xfId="7276" xr:uid="{00000000-0005-0000-0000-0000DC320000}"/>
    <cellStyle name="SAPBEXfilterItem 2 2 3 2" xfId="23518" xr:uid="{00000000-0005-0000-0000-0000DD320000}"/>
    <cellStyle name="SAPBEXfilterItem 2 2 4" xfId="5904" xr:uid="{00000000-0005-0000-0000-0000DE320000}"/>
    <cellStyle name="SAPBEXfilterItem 2 2 4 2" xfId="22890" xr:uid="{00000000-0005-0000-0000-0000DF320000}"/>
    <cellStyle name="SAPBEXfilterItem 2 2 5" xfId="5501" xr:uid="{00000000-0005-0000-0000-0000E0320000}"/>
    <cellStyle name="SAPBEXfilterItem 2 2 5 2" xfId="22707" xr:uid="{00000000-0005-0000-0000-0000E1320000}"/>
    <cellStyle name="SAPBEXfilterItem 2 2 6" xfId="14078" xr:uid="{00000000-0005-0000-0000-0000E2320000}"/>
    <cellStyle name="SAPBEXfilterItem 2 2 6 2" xfId="29659" xr:uid="{00000000-0005-0000-0000-0000E3320000}"/>
    <cellStyle name="SAPBEXfilterItem 2 2 7" xfId="22416" xr:uid="{00000000-0005-0000-0000-0000E4320000}"/>
    <cellStyle name="SAPBEXfilterItem 2 2 8" xfId="37994" xr:uid="{00000000-0005-0000-0000-0000E5320000}"/>
    <cellStyle name="SAPBEXfilterItem 2 3" xfId="5504" xr:uid="{00000000-0005-0000-0000-0000E6320000}"/>
    <cellStyle name="SAPBEXfilterItem 2 3 2" xfId="22709" xr:uid="{00000000-0005-0000-0000-0000E7320000}"/>
    <cellStyle name="SAPBEXfilterItem 2 4" xfId="7309" xr:uid="{00000000-0005-0000-0000-0000E8320000}"/>
    <cellStyle name="SAPBEXfilterItem 2 4 2" xfId="23526" xr:uid="{00000000-0005-0000-0000-0000E9320000}"/>
    <cellStyle name="SAPBEXfilterItem 2 5" xfId="13337" xr:uid="{00000000-0005-0000-0000-0000EA320000}"/>
    <cellStyle name="SAPBEXfilterItem 2 5 2" xfId="29044" xr:uid="{00000000-0005-0000-0000-0000EB320000}"/>
    <cellStyle name="SAPBEXfilterItem 2 6" xfId="7476" xr:uid="{00000000-0005-0000-0000-0000EC320000}"/>
    <cellStyle name="SAPBEXfilterItem 2 6 2" xfId="23656" xr:uid="{00000000-0005-0000-0000-0000ED320000}"/>
    <cellStyle name="SAPBEXfilterItem 2 7" xfId="14218" xr:uid="{00000000-0005-0000-0000-0000EE320000}"/>
    <cellStyle name="SAPBEXfilterItem 2 7 2" xfId="29759" xr:uid="{00000000-0005-0000-0000-0000EF320000}"/>
    <cellStyle name="SAPBEXfilterItem 2 8" xfId="22246" xr:uid="{00000000-0005-0000-0000-0000F0320000}"/>
    <cellStyle name="SAPBEXfilterItem 2 9" xfId="22415" xr:uid="{00000000-0005-0000-0000-0000F1320000}"/>
    <cellStyle name="SAPBEXfilterItem 3" xfId="757" xr:uid="{00000000-0005-0000-0000-0000F2320000}"/>
    <cellStyle name="SAPBEXfilterItem 3 2" xfId="758" xr:uid="{00000000-0005-0000-0000-0000F3320000}"/>
    <cellStyle name="SAPBEXfilterItem 3 3" xfId="5502" xr:uid="{00000000-0005-0000-0000-0000F4320000}"/>
    <cellStyle name="SAPBEXfilterItem 3 3 2" xfId="37239" xr:uid="{00000000-0005-0000-0000-0000F5320000}"/>
    <cellStyle name="SAPBEXfilterItem 3 4" xfId="7287" xr:uid="{00000000-0005-0000-0000-0000F6320000}"/>
    <cellStyle name="SAPBEXfilterItem 3 4 2" xfId="37141" xr:uid="{00000000-0005-0000-0000-0000F7320000}"/>
    <cellStyle name="SAPBEXfilterItem 3 5" xfId="13338" xr:uid="{00000000-0005-0000-0000-0000F8320000}"/>
    <cellStyle name="SAPBEXfilterItem 3 6" xfId="10568" xr:uid="{00000000-0005-0000-0000-0000F9320000}"/>
    <cellStyle name="SAPBEXfilterItem 3 7" xfId="6039" xr:uid="{00000000-0005-0000-0000-0000FA320000}"/>
    <cellStyle name="SAPBEXfilterItem 3 8" xfId="17130" xr:uid="{00000000-0005-0000-0000-0000FB320000}"/>
    <cellStyle name="SAPBEXfilterItem 3 9" xfId="22417" xr:uid="{00000000-0005-0000-0000-0000FC320000}"/>
    <cellStyle name="SAPBEXfilterItem 4" xfId="759" xr:uid="{00000000-0005-0000-0000-0000FD320000}"/>
    <cellStyle name="SAPBEXfilterItem 4 2" xfId="5500" xr:uid="{00000000-0005-0000-0000-0000FE320000}"/>
    <cellStyle name="SAPBEXfilterItem 4 2 2" xfId="22706" xr:uid="{00000000-0005-0000-0000-0000FF320000}"/>
    <cellStyle name="SAPBEXfilterItem 4 3" xfId="7318" xr:uid="{00000000-0005-0000-0000-000000330000}"/>
    <cellStyle name="SAPBEXfilterItem 4 3 2" xfId="23530" xr:uid="{00000000-0005-0000-0000-000001330000}"/>
    <cellStyle name="SAPBEXfilterItem 4 4" xfId="13339" xr:uid="{00000000-0005-0000-0000-000002330000}"/>
    <cellStyle name="SAPBEXfilterItem 4 4 2" xfId="29045" xr:uid="{00000000-0005-0000-0000-000003330000}"/>
    <cellStyle name="SAPBEXfilterItem 4 5" xfId="7165" xr:uid="{00000000-0005-0000-0000-000004330000}"/>
    <cellStyle name="SAPBEXfilterItem 4 5 2" xfId="23447" xr:uid="{00000000-0005-0000-0000-000005330000}"/>
    <cellStyle name="SAPBEXfilterItem 4 6" xfId="14695" xr:uid="{00000000-0005-0000-0000-000006330000}"/>
    <cellStyle name="SAPBEXfilterItem 4 6 2" xfId="30180" xr:uid="{00000000-0005-0000-0000-000007330000}"/>
    <cellStyle name="SAPBEXfilterItem 4 7" xfId="22418" xr:uid="{00000000-0005-0000-0000-000008330000}"/>
    <cellStyle name="SAPBEXfilterItem 4 8" xfId="37995" xr:uid="{00000000-0005-0000-0000-000009330000}"/>
    <cellStyle name="SAPBEXfilterItem 5" xfId="760" xr:uid="{00000000-0005-0000-0000-00000A330000}"/>
    <cellStyle name="SAPBEXfilterItem 5 2" xfId="5499" xr:uid="{00000000-0005-0000-0000-00000B330000}"/>
    <cellStyle name="SAPBEXfilterItem 5 2 2" xfId="37140" xr:uid="{00000000-0005-0000-0000-00000C330000}"/>
    <cellStyle name="SAPBEXfilterItem 5 3" xfId="7282" xr:uid="{00000000-0005-0000-0000-00000D330000}"/>
    <cellStyle name="SAPBEXfilterItem 5 4" xfId="8985" xr:uid="{00000000-0005-0000-0000-00000E330000}"/>
    <cellStyle name="SAPBEXfilterItem 5 5" xfId="13460" xr:uid="{00000000-0005-0000-0000-00000F330000}"/>
    <cellStyle name="SAPBEXfilterItem 5 6" xfId="6989" xr:uid="{00000000-0005-0000-0000-000010330000}"/>
    <cellStyle name="SAPBEXfilterItem 5 7" xfId="15708" xr:uid="{00000000-0005-0000-0000-000011330000}"/>
    <cellStyle name="SAPBEXfilterItem 5 8" xfId="22419" xr:uid="{00000000-0005-0000-0000-000012330000}"/>
    <cellStyle name="SAPBEXfilterItem 5 9" xfId="37996" xr:uid="{00000000-0005-0000-0000-000013330000}"/>
    <cellStyle name="SAPBEXfilterItem 6" xfId="761" xr:uid="{00000000-0005-0000-0000-000014330000}"/>
    <cellStyle name="SAPBEXfilterItem_2009 Fleet segmentation" xfId="762" xr:uid="{00000000-0005-0000-0000-000015330000}"/>
    <cellStyle name="SAPBEXfilterText" xfId="86" xr:uid="{00000000-0005-0000-0000-000016330000}"/>
    <cellStyle name="SAPBEXfilterText 10" xfId="1831" xr:uid="{00000000-0005-0000-0000-000017330000}"/>
    <cellStyle name="SAPBEXfilterText 2" xfId="763" xr:uid="{00000000-0005-0000-0000-000018330000}"/>
    <cellStyle name="SAPBEXfilterText 2 2" xfId="1832" xr:uid="{00000000-0005-0000-0000-000019330000}"/>
    <cellStyle name="SAPBEXfilterText 2 3" xfId="22156" xr:uid="{00000000-0005-0000-0000-00001A330000}"/>
    <cellStyle name="SAPBEXfilterText 2 4" xfId="37906" xr:uid="{00000000-0005-0000-0000-00001B330000}"/>
    <cellStyle name="SAPBEXfilterText 3" xfId="764" xr:uid="{00000000-0005-0000-0000-00001C330000}"/>
    <cellStyle name="SAPBEXfilterText 3 2" xfId="765" xr:uid="{00000000-0005-0000-0000-00001D330000}"/>
    <cellStyle name="SAPBEXfilterText 3 3" xfId="5496" xr:uid="{00000000-0005-0000-0000-00001E330000}"/>
    <cellStyle name="SAPBEXfilterText 3 3 2" xfId="37240" xr:uid="{00000000-0005-0000-0000-00001F330000}"/>
    <cellStyle name="SAPBEXfilterText 3 4" xfId="6032" xr:uid="{00000000-0005-0000-0000-000020330000}"/>
    <cellStyle name="SAPBEXfilterText 3 4 2" xfId="37612" xr:uid="{00000000-0005-0000-0000-000021330000}"/>
    <cellStyle name="SAPBEXfilterText 3 5" xfId="15104" xr:uid="{00000000-0005-0000-0000-000022330000}"/>
    <cellStyle name="SAPBEXfilterText 3 6" xfId="7006" xr:uid="{00000000-0005-0000-0000-000023330000}"/>
    <cellStyle name="SAPBEXfilterText 3 7" xfId="15886" xr:uid="{00000000-0005-0000-0000-000024330000}"/>
    <cellStyle name="SAPBEXfilterText 3 8" xfId="15691" xr:uid="{00000000-0005-0000-0000-000025330000}"/>
    <cellStyle name="SAPBEXfilterText 3 9" xfId="22420" xr:uid="{00000000-0005-0000-0000-000026330000}"/>
    <cellStyle name="SAPBEXfilterText 4" xfId="766" xr:uid="{00000000-0005-0000-0000-000027330000}"/>
    <cellStyle name="SAPBEXfilterText 4 2" xfId="5494" xr:uid="{00000000-0005-0000-0000-000028330000}"/>
    <cellStyle name="SAPBEXfilterText 4 2 2" xfId="37139" xr:uid="{00000000-0005-0000-0000-000029330000}"/>
    <cellStyle name="SAPBEXfilterText 4 3" xfId="7274" xr:uid="{00000000-0005-0000-0000-00002A330000}"/>
    <cellStyle name="SAPBEXfilterText 4 4" xfId="13341" xr:uid="{00000000-0005-0000-0000-00002B330000}"/>
    <cellStyle name="SAPBEXfilterText 4 5" xfId="10556" xr:uid="{00000000-0005-0000-0000-00002C330000}"/>
    <cellStyle name="SAPBEXfilterText 4 6" xfId="15884" xr:uid="{00000000-0005-0000-0000-00002D330000}"/>
    <cellStyle name="SAPBEXfilterText 4 7" xfId="15694" xr:uid="{00000000-0005-0000-0000-00002E330000}"/>
    <cellStyle name="SAPBEXfilterText 4 8" xfId="22421" xr:uid="{00000000-0005-0000-0000-00002F330000}"/>
    <cellStyle name="SAPBEXfilterText 4 9" xfId="37997" xr:uid="{00000000-0005-0000-0000-000030330000}"/>
    <cellStyle name="SAPBEXfilterText 5" xfId="1833" xr:uid="{00000000-0005-0000-0000-000031330000}"/>
    <cellStyle name="SAPBEXfilterText 6" xfId="1834" xr:uid="{00000000-0005-0000-0000-000032330000}"/>
    <cellStyle name="SAPBEXfilterText 7" xfId="1835" xr:uid="{00000000-0005-0000-0000-000033330000}"/>
    <cellStyle name="SAPBEXfilterText 8" xfId="1836" xr:uid="{00000000-0005-0000-0000-000034330000}"/>
    <cellStyle name="SAPBEXfilterText 9" xfId="1837" xr:uid="{00000000-0005-0000-0000-000035330000}"/>
    <cellStyle name="SAPBEXfilterText_CC - Div XRef" xfId="1838" xr:uid="{00000000-0005-0000-0000-000036330000}"/>
    <cellStyle name="SAPBEXformats" xfId="87" xr:uid="{00000000-0005-0000-0000-000037330000}"/>
    <cellStyle name="SAPBEXformats 10" xfId="767" xr:uid="{00000000-0005-0000-0000-000038330000}"/>
    <cellStyle name="SAPBEXformats 10 10" xfId="22422" xr:uid="{00000000-0005-0000-0000-000039330000}"/>
    <cellStyle name="SAPBEXformats 10 2" xfId="2923" xr:uid="{00000000-0005-0000-0000-00003A330000}"/>
    <cellStyle name="SAPBEXformats 10 2 2" xfId="8095" xr:uid="{00000000-0005-0000-0000-00003B330000}"/>
    <cellStyle name="SAPBEXformats 10 2 2 2" xfId="24124" xr:uid="{00000000-0005-0000-0000-00003C330000}"/>
    <cellStyle name="SAPBEXformats 10 2 3" xfId="10922" xr:uid="{00000000-0005-0000-0000-00003D330000}"/>
    <cellStyle name="SAPBEXformats 10 2 3 2" xfId="26789" xr:uid="{00000000-0005-0000-0000-00003E330000}"/>
    <cellStyle name="SAPBEXformats 10 2 4" xfId="13129" xr:uid="{00000000-0005-0000-0000-00003F330000}"/>
    <cellStyle name="SAPBEXformats 10 2 4 2" xfId="28909" xr:uid="{00000000-0005-0000-0000-000040330000}"/>
    <cellStyle name="SAPBEXformats 10 2 5" xfId="16274" xr:uid="{00000000-0005-0000-0000-000041330000}"/>
    <cellStyle name="SAPBEXformats 10 2 5 2" xfId="31412" xr:uid="{00000000-0005-0000-0000-000042330000}"/>
    <cellStyle name="SAPBEXformats 10 2 6" xfId="18885" xr:uid="{00000000-0005-0000-0000-000043330000}"/>
    <cellStyle name="SAPBEXformats 10 2 6 2" xfId="33833" xr:uid="{00000000-0005-0000-0000-000044330000}"/>
    <cellStyle name="SAPBEXformats 10 2 7" xfId="21133" xr:uid="{00000000-0005-0000-0000-000045330000}"/>
    <cellStyle name="SAPBEXformats 10 2 7 2" xfId="36059" xr:uid="{00000000-0005-0000-0000-000046330000}"/>
    <cellStyle name="SAPBEXformats 10 2 8" xfId="6289" xr:uid="{00000000-0005-0000-0000-000047330000}"/>
    <cellStyle name="SAPBEXformats 10 3" xfId="4581" xr:uid="{00000000-0005-0000-0000-000048330000}"/>
    <cellStyle name="SAPBEXformats 10 3 2" xfId="9736" xr:uid="{00000000-0005-0000-0000-000049330000}"/>
    <cellStyle name="SAPBEXformats 10 3 2 2" xfId="25727" xr:uid="{00000000-0005-0000-0000-00004A330000}"/>
    <cellStyle name="SAPBEXformats 10 3 3" xfId="12554" xr:uid="{00000000-0005-0000-0000-00004B330000}"/>
    <cellStyle name="SAPBEXformats 10 3 3 2" xfId="28398" xr:uid="{00000000-0005-0000-0000-00004C330000}"/>
    <cellStyle name="SAPBEXformats 10 3 4" xfId="7422" xr:uid="{00000000-0005-0000-0000-00004D330000}"/>
    <cellStyle name="SAPBEXformats 10 3 4 2" xfId="23615" xr:uid="{00000000-0005-0000-0000-00004E330000}"/>
    <cellStyle name="SAPBEXformats 10 3 5" xfId="17877" xr:uid="{00000000-0005-0000-0000-00004F330000}"/>
    <cellStyle name="SAPBEXformats 10 3 5 2" xfId="32993" xr:uid="{00000000-0005-0000-0000-000050330000}"/>
    <cellStyle name="SAPBEXformats 10 3 6" xfId="20485" xr:uid="{00000000-0005-0000-0000-000051330000}"/>
    <cellStyle name="SAPBEXformats 10 3 6 2" xfId="35422" xr:uid="{00000000-0005-0000-0000-000052330000}"/>
    <cellStyle name="SAPBEXformats 10 3 7" xfId="21890" xr:uid="{00000000-0005-0000-0000-000053330000}"/>
    <cellStyle name="SAPBEXformats 10 3 7 2" xfId="36809" xr:uid="{00000000-0005-0000-0000-000054330000}"/>
    <cellStyle name="SAPBEXformats 10 4" xfId="5493" xr:uid="{00000000-0005-0000-0000-000055330000}"/>
    <cellStyle name="SAPBEXformats 10 4 2" xfId="37138" xr:uid="{00000000-0005-0000-0000-000056330000}"/>
    <cellStyle name="SAPBEXformats 10 5" xfId="7210" xr:uid="{00000000-0005-0000-0000-000057330000}"/>
    <cellStyle name="SAPBEXformats 10 6" xfId="13762" xr:uid="{00000000-0005-0000-0000-000058330000}"/>
    <cellStyle name="SAPBEXformats 10 7" xfId="5928" xr:uid="{00000000-0005-0000-0000-000059330000}"/>
    <cellStyle name="SAPBEXformats 10 8" xfId="15883" xr:uid="{00000000-0005-0000-0000-00005A330000}"/>
    <cellStyle name="SAPBEXformats 10 9" xfId="15704" xr:uid="{00000000-0005-0000-0000-00005B330000}"/>
    <cellStyle name="SAPBEXformats 11" xfId="1839" xr:uid="{00000000-0005-0000-0000-00005C330000}"/>
    <cellStyle name="SAPBEXformats 11 10" xfId="23043" xr:uid="{00000000-0005-0000-0000-00005D330000}"/>
    <cellStyle name="SAPBEXformats 11 2" xfId="2924" xr:uid="{00000000-0005-0000-0000-00005E330000}"/>
    <cellStyle name="SAPBEXformats 11 2 2" xfId="8096" xr:uid="{00000000-0005-0000-0000-00005F330000}"/>
    <cellStyle name="SAPBEXformats 11 2 2 2" xfId="24125" xr:uid="{00000000-0005-0000-0000-000060330000}"/>
    <cellStyle name="SAPBEXformats 11 2 3" xfId="10923" xr:uid="{00000000-0005-0000-0000-000061330000}"/>
    <cellStyle name="SAPBEXformats 11 2 3 2" xfId="26790" xr:uid="{00000000-0005-0000-0000-000062330000}"/>
    <cellStyle name="SAPBEXformats 11 2 4" xfId="15337" xr:uid="{00000000-0005-0000-0000-000063330000}"/>
    <cellStyle name="SAPBEXformats 11 2 4 2" xfId="30746" xr:uid="{00000000-0005-0000-0000-000064330000}"/>
    <cellStyle name="SAPBEXformats 11 2 5" xfId="16275" xr:uid="{00000000-0005-0000-0000-000065330000}"/>
    <cellStyle name="SAPBEXformats 11 2 5 2" xfId="31413" xr:uid="{00000000-0005-0000-0000-000066330000}"/>
    <cellStyle name="SAPBEXformats 11 2 6" xfId="18886" xr:uid="{00000000-0005-0000-0000-000067330000}"/>
    <cellStyle name="SAPBEXformats 11 2 6 2" xfId="33834" xr:uid="{00000000-0005-0000-0000-000068330000}"/>
    <cellStyle name="SAPBEXformats 11 2 7" xfId="21134" xr:uid="{00000000-0005-0000-0000-000069330000}"/>
    <cellStyle name="SAPBEXformats 11 2 7 2" xfId="36060" xr:uid="{00000000-0005-0000-0000-00006A330000}"/>
    <cellStyle name="SAPBEXformats 11 2 8" xfId="6290" xr:uid="{00000000-0005-0000-0000-00006B330000}"/>
    <cellStyle name="SAPBEXformats 11 3" xfId="4580" xr:uid="{00000000-0005-0000-0000-00006C330000}"/>
    <cellStyle name="SAPBEXformats 11 3 2" xfId="9735" xr:uid="{00000000-0005-0000-0000-00006D330000}"/>
    <cellStyle name="SAPBEXformats 11 3 2 2" xfId="25726" xr:uid="{00000000-0005-0000-0000-00006E330000}"/>
    <cellStyle name="SAPBEXformats 11 3 3" xfId="12553" xr:uid="{00000000-0005-0000-0000-00006F330000}"/>
    <cellStyle name="SAPBEXformats 11 3 3 2" xfId="28397" xr:uid="{00000000-0005-0000-0000-000070330000}"/>
    <cellStyle name="SAPBEXformats 11 3 4" xfId="15499" xr:uid="{00000000-0005-0000-0000-000071330000}"/>
    <cellStyle name="SAPBEXformats 11 3 4 2" xfId="30860" xr:uid="{00000000-0005-0000-0000-000072330000}"/>
    <cellStyle name="SAPBEXformats 11 3 5" xfId="17876" xr:uid="{00000000-0005-0000-0000-000073330000}"/>
    <cellStyle name="SAPBEXformats 11 3 5 2" xfId="32992" xr:uid="{00000000-0005-0000-0000-000074330000}"/>
    <cellStyle name="SAPBEXformats 11 3 6" xfId="20484" xr:uid="{00000000-0005-0000-0000-000075330000}"/>
    <cellStyle name="SAPBEXformats 11 3 6 2" xfId="35421" xr:uid="{00000000-0005-0000-0000-000076330000}"/>
    <cellStyle name="SAPBEXformats 11 3 7" xfId="20922" xr:uid="{00000000-0005-0000-0000-000077330000}"/>
    <cellStyle name="SAPBEXformats 11 3 7 2" xfId="35848" xr:uid="{00000000-0005-0000-0000-000078330000}"/>
    <cellStyle name="SAPBEXformats 11 4" xfId="7108" xr:uid="{00000000-0005-0000-0000-000079330000}"/>
    <cellStyle name="SAPBEXformats 11 4 2" xfId="37862" xr:uid="{00000000-0005-0000-0000-00007A330000}"/>
    <cellStyle name="SAPBEXformats 11 5" xfId="6501" xr:uid="{00000000-0005-0000-0000-00007B330000}"/>
    <cellStyle name="SAPBEXformats 11 6" xfId="14858" xr:uid="{00000000-0005-0000-0000-00007C330000}"/>
    <cellStyle name="SAPBEXformats 11 7" xfId="10563" xr:uid="{00000000-0005-0000-0000-00007D330000}"/>
    <cellStyle name="SAPBEXformats 11 8" xfId="15787" xr:uid="{00000000-0005-0000-0000-00007E330000}"/>
    <cellStyle name="SAPBEXformats 11 9" xfId="18446" xr:uid="{00000000-0005-0000-0000-00007F330000}"/>
    <cellStyle name="SAPBEXformats 12" xfId="2925" xr:uid="{00000000-0005-0000-0000-000080330000}"/>
    <cellStyle name="SAPBEXformats 12 2" xfId="4579" xr:uid="{00000000-0005-0000-0000-000081330000}"/>
    <cellStyle name="SAPBEXformats 12 2 2" xfId="9734" xr:uid="{00000000-0005-0000-0000-000082330000}"/>
    <cellStyle name="SAPBEXformats 12 2 2 2" xfId="25725" xr:uid="{00000000-0005-0000-0000-000083330000}"/>
    <cellStyle name="SAPBEXformats 12 2 3" xfId="12552" xr:uid="{00000000-0005-0000-0000-000084330000}"/>
    <cellStyle name="SAPBEXformats 12 2 3 2" xfId="28396" xr:uid="{00000000-0005-0000-0000-000085330000}"/>
    <cellStyle name="SAPBEXformats 12 2 4" xfId="12932" xr:uid="{00000000-0005-0000-0000-000086330000}"/>
    <cellStyle name="SAPBEXformats 12 2 4 2" xfId="28771" xr:uid="{00000000-0005-0000-0000-000087330000}"/>
    <cellStyle name="SAPBEXformats 12 2 5" xfId="17875" xr:uid="{00000000-0005-0000-0000-000088330000}"/>
    <cellStyle name="SAPBEXformats 12 2 5 2" xfId="32991" xr:uid="{00000000-0005-0000-0000-000089330000}"/>
    <cellStyle name="SAPBEXformats 12 2 6" xfId="20483" xr:uid="{00000000-0005-0000-0000-00008A330000}"/>
    <cellStyle name="SAPBEXformats 12 2 6 2" xfId="35420" xr:uid="{00000000-0005-0000-0000-00008B330000}"/>
    <cellStyle name="SAPBEXformats 12 2 7" xfId="21298" xr:uid="{00000000-0005-0000-0000-00008C330000}"/>
    <cellStyle name="SAPBEXformats 12 2 7 2" xfId="36224" xr:uid="{00000000-0005-0000-0000-00008D330000}"/>
    <cellStyle name="SAPBEXformats 12 3" xfId="8097" xr:uid="{00000000-0005-0000-0000-00008E330000}"/>
    <cellStyle name="SAPBEXformats 12 3 2" xfId="24126" xr:uid="{00000000-0005-0000-0000-00008F330000}"/>
    <cellStyle name="SAPBEXformats 12 4" xfId="10924" xr:uid="{00000000-0005-0000-0000-000090330000}"/>
    <cellStyle name="SAPBEXformats 12 4 2" xfId="26791" xr:uid="{00000000-0005-0000-0000-000091330000}"/>
    <cellStyle name="SAPBEXformats 12 5" xfId="13128" xr:uid="{00000000-0005-0000-0000-000092330000}"/>
    <cellStyle name="SAPBEXformats 12 5 2" xfId="28908" xr:uid="{00000000-0005-0000-0000-000093330000}"/>
    <cellStyle name="SAPBEXformats 12 6" xfId="16276" xr:uid="{00000000-0005-0000-0000-000094330000}"/>
    <cellStyle name="SAPBEXformats 12 6 2" xfId="31414" xr:uid="{00000000-0005-0000-0000-000095330000}"/>
    <cellStyle name="SAPBEXformats 12 7" xfId="18887" xr:uid="{00000000-0005-0000-0000-000096330000}"/>
    <cellStyle name="SAPBEXformats 12 7 2" xfId="33835" xr:uid="{00000000-0005-0000-0000-000097330000}"/>
    <cellStyle name="SAPBEXformats 13" xfId="2926" xr:uid="{00000000-0005-0000-0000-000098330000}"/>
    <cellStyle name="SAPBEXformats 13 2" xfId="4578" xr:uid="{00000000-0005-0000-0000-000099330000}"/>
    <cellStyle name="SAPBEXformats 13 2 2" xfId="9733" xr:uid="{00000000-0005-0000-0000-00009A330000}"/>
    <cellStyle name="SAPBEXformats 13 2 2 2" xfId="25724" xr:uid="{00000000-0005-0000-0000-00009B330000}"/>
    <cellStyle name="SAPBEXformats 13 2 3" xfId="12551" xr:uid="{00000000-0005-0000-0000-00009C330000}"/>
    <cellStyle name="SAPBEXformats 13 2 3 2" xfId="28395" xr:uid="{00000000-0005-0000-0000-00009D330000}"/>
    <cellStyle name="SAPBEXformats 13 2 4" xfId="14053" xr:uid="{00000000-0005-0000-0000-00009E330000}"/>
    <cellStyle name="SAPBEXformats 13 2 4 2" xfId="29634" xr:uid="{00000000-0005-0000-0000-00009F330000}"/>
    <cellStyle name="SAPBEXformats 13 2 5" xfId="17874" xr:uid="{00000000-0005-0000-0000-0000A0330000}"/>
    <cellStyle name="SAPBEXformats 13 2 5 2" xfId="32990" xr:uid="{00000000-0005-0000-0000-0000A1330000}"/>
    <cellStyle name="SAPBEXformats 13 2 6" xfId="20482" xr:uid="{00000000-0005-0000-0000-0000A2330000}"/>
    <cellStyle name="SAPBEXformats 13 2 6 2" xfId="35419" xr:uid="{00000000-0005-0000-0000-0000A3330000}"/>
    <cellStyle name="SAPBEXformats 13 2 7" xfId="21424" xr:uid="{00000000-0005-0000-0000-0000A4330000}"/>
    <cellStyle name="SAPBEXformats 13 2 7 2" xfId="36350" xr:uid="{00000000-0005-0000-0000-0000A5330000}"/>
    <cellStyle name="SAPBEXformats 13 3" xfId="8098" xr:uid="{00000000-0005-0000-0000-0000A6330000}"/>
    <cellStyle name="SAPBEXformats 13 3 2" xfId="24127" xr:uid="{00000000-0005-0000-0000-0000A7330000}"/>
    <cellStyle name="SAPBEXformats 13 4" xfId="10925" xr:uid="{00000000-0005-0000-0000-0000A8330000}"/>
    <cellStyle name="SAPBEXformats 13 4 2" xfId="26792" xr:uid="{00000000-0005-0000-0000-0000A9330000}"/>
    <cellStyle name="SAPBEXformats 13 5" xfId="13543" xr:uid="{00000000-0005-0000-0000-0000AA330000}"/>
    <cellStyle name="SAPBEXformats 13 5 2" xfId="29168" xr:uid="{00000000-0005-0000-0000-0000AB330000}"/>
    <cellStyle name="SAPBEXformats 13 6" xfId="16277" xr:uid="{00000000-0005-0000-0000-0000AC330000}"/>
    <cellStyle name="SAPBEXformats 13 6 2" xfId="31415" xr:uid="{00000000-0005-0000-0000-0000AD330000}"/>
    <cellStyle name="SAPBEXformats 13 7" xfId="18888" xr:uid="{00000000-0005-0000-0000-0000AE330000}"/>
    <cellStyle name="SAPBEXformats 13 7 2" xfId="33836" xr:uid="{00000000-0005-0000-0000-0000AF330000}"/>
    <cellStyle name="SAPBEXformats 14" xfId="2927" xr:uid="{00000000-0005-0000-0000-0000B0330000}"/>
    <cellStyle name="SAPBEXformats 14 2" xfId="4577" xr:uid="{00000000-0005-0000-0000-0000B1330000}"/>
    <cellStyle name="SAPBEXformats 14 2 2" xfId="9732" xr:uid="{00000000-0005-0000-0000-0000B2330000}"/>
    <cellStyle name="SAPBEXformats 14 2 2 2" xfId="25723" xr:uid="{00000000-0005-0000-0000-0000B3330000}"/>
    <cellStyle name="SAPBEXformats 14 2 3" xfId="12550" xr:uid="{00000000-0005-0000-0000-0000B4330000}"/>
    <cellStyle name="SAPBEXformats 14 2 3 2" xfId="28394" xr:uid="{00000000-0005-0000-0000-0000B5330000}"/>
    <cellStyle name="SAPBEXformats 14 2 4" xfId="7410" xr:uid="{00000000-0005-0000-0000-0000B6330000}"/>
    <cellStyle name="SAPBEXformats 14 2 4 2" xfId="23606" xr:uid="{00000000-0005-0000-0000-0000B7330000}"/>
    <cellStyle name="SAPBEXformats 14 2 5" xfId="17873" xr:uid="{00000000-0005-0000-0000-0000B8330000}"/>
    <cellStyle name="SAPBEXformats 14 2 5 2" xfId="32989" xr:uid="{00000000-0005-0000-0000-0000B9330000}"/>
    <cellStyle name="SAPBEXformats 14 2 6" xfId="20481" xr:uid="{00000000-0005-0000-0000-0000BA330000}"/>
    <cellStyle name="SAPBEXformats 14 2 6 2" xfId="35418" xr:uid="{00000000-0005-0000-0000-0000BB330000}"/>
    <cellStyle name="SAPBEXformats 14 2 7" xfId="21297" xr:uid="{00000000-0005-0000-0000-0000BC330000}"/>
    <cellStyle name="SAPBEXformats 14 2 7 2" xfId="36223" xr:uid="{00000000-0005-0000-0000-0000BD330000}"/>
    <cellStyle name="SAPBEXformats 14 3" xfId="8099" xr:uid="{00000000-0005-0000-0000-0000BE330000}"/>
    <cellStyle name="SAPBEXformats 14 3 2" xfId="24128" xr:uid="{00000000-0005-0000-0000-0000BF330000}"/>
    <cellStyle name="SAPBEXformats 14 4" xfId="10926" xr:uid="{00000000-0005-0000-0000-0000C0330000}"/>
    <cellStyle name="SAPBEXformats 14 4 2" xfId="26793" xr:uid="{00000000-0005-0000-0000-0000C1330000}"/>
    <cellStyle name="SAPBEXformats 14 5" xfId="13127" xr:uid="{00000000-0005-0000-0000-0000C2330000}"/>
    <cellStyle name="SAPBEXformats 14 5 2" xfId="28907" xr:uid="{00000000-0005-0000-0000-0000C3330000}"/>
    <cellStyle name="SAPBEXformats 14 6" xfId="16278" xr:uid="{00000000-0005-0000-0000-0000C4330000}"/>
    <cellStyle name="SAPBEXformats 14 6 2" xfId="31416" xr:uid="{00000000-0005-0000-0000-0000C5330000}"/>
    <cellStyle name="SAPBEXformats 14 7" xfId="18889" xr:uid="{00000000-0005-0000-0000-0000C6330000}"/>
    <cellStyle name="SAPBEXformats 14 7 2" xfId="33837" xr:uid="{00000000-0005-0000-0000-0000C7330000}"/>
    <cellStyle name="SAPBEXformats 15" xfId="2928" xr:uid="{00000000-0005-0000-0000-0000C8330000}"/>
    <cellStyle name="SAPBEXformats 15 2" xfId="4576" xr:uid="{00000000-0005-0000-0000-0000C9330000}"/>
    <cellStyle name="SAPBEXformats 15 2 2" xfId="9731" xr:uid="{00000000-0005-0000-0000-0000CA330000}"/>
    <cellStyle name="SAPBEXformats 15 2 2 2" xfId="25722" xr:uid="{00000000-0005-0000-0000-0000CB330000}"/>
    <cellStyle name="SAPBEXformats 15 2 3" xfId="12549" xr:uid="{00000000-0005-0000-0000-0000CC330000}"/>
    <cellStyle name="SAPBEXformats 15 2 3 2" xfId="28393" xr:uid="{00000000-0005-0000-0000-0000CD330000}"/>
    <cellStyle name="SAPBEXformats 15 2 4" xfId="14835" xr:uid="{00000000-0005-0000-0000-0000CE330000}"/>
    <cellStyle name="SAPBEXformats 15 2 4 2" xfId="30287" xr:uid="{00000000-0005-0000-0000-0000CF330000}"/>
    <cellStyle name="SAPBEXformats 15 2 5" xfId="17872" xr:uid="{00000000-0005-0000-0000-0000D0330000}"/>
    <cellStyle name="SAPBEXformats 15 2 5 2" xfId="32988" xr:uid="{00000000-0005-0000-0000-0000D1330000}"/>
    <cellStyle name="SAPBEXformats 15 2 6" xfId="20480" xr:uid="{00000000-0005-0000-0000-0000D2330000}"/>
    <cellStyle name="SAPBEXformats 15 2 6 2" xfId="35417" xr:uid="{00000000-0005-0000-0000-0000D3330000}"/>
    <cellStyle name="SAPBEXformats 15 2 7" xfId="21423" xr:uid="{00000000-0005-0000-0000-0000D4330000}"/>
    <cellStyle name="SAPBEXformats 15 2 7 2" xfId="36349" xr:uid="{00000000-0005-0000-0000-0000D5330000}"/>
    <cellStyle name="SAPBEXformats 15 3" xfId="8100" xr:uid="{00000000-0005-0000-0000-0000D6330000}"/>
    <cellStyle name="SAPBEXformats 15 3 2" xfId="24129" xr:uid="{00000000-0005-0000-0000-0000D7330000}"/>
    <cellStyle name="SAPBEXformats 15 4" xfId="10927" xr:uid="{00000000-0005-0000-0000-0000D8330000}"/>
    <cellStyle name="SAPBEXformats 15 4 2" xfId="26794" xr:uid="{00000000-0005-0000-0000-0000D9330000}"/>
    <cellStyle name="SAPBEXformats 15 5" xfId="15336" xr:uid="{00000000-0005-0000-0000-0000DA330000}"/>
    <cellStyle name="SAPBEXformats 15 5 2" xfId="30745" xr:uid="{00000000-0005-0000-0000-0000DB330000}"/>
    <cellStyle name="SAPBEXformats 15 6" xfId="16279" xr:uid="{00000000-0005-0000-0000-0000DC330000}"/>
    <cellStyle name="SAPBEXformats 15 6 2" xfId="31417" xr:uid="{00000000-0005-0000-0000-0000DD330000}"/>
    <cellStyle name="SAPBEXformats 15 7" xfId="18890" xr:uid="{00000000-0005-0000-0000-0000DE330000}"/>
    <cellStyle name="SAPBEXformats 15 7 2" xfId="33838" xr:uid="{00000000-0005-0000-0000-0000DF330000}"/>
    <cellStyle name="SAPBEXformats 16" xfId="2929" xr:uid="{00000000-0005-0000-0000-0000E0330000}"/>
    <cellStyle name="SAPBEXformats 16 2" xfId="4575" xr:uid="{00000000-0005-0000-0000-0000E1330000}"/>
    <cellStyle name="SAPBEXformats 16 2 2" xfId="9730" xr:uid="{00000000-0005-0000-0000-0000E2330000}"/>
    <cellStyle name="SAPBEXformats 16 2 2 2" xfId="25721" xr:uid="{00000000-0005-0000-0000-0000E3330000}"/>
    <cellStyle name="SAPBEXformats 16 2 3" xfId="12548" xr:uid="{00000000-0005-0000-0000-0000E4330000}"/>
    <cellStyle name="SAPBEXformats 16 2 3 2" xfId="28392" xr:uid="{00000000-0005-0000-0000-0000E5330000}"/>
    <cellStyle name="SAPBEXformats 16 2 4" xfId="14046" xr:uid="{00000000-0005-0000-0000-0000E6330000}"/>
    <cellStyle name="SAPBEXformats 16 2 4 2" xfId="29627" xr:uid="{00000000-0005-0000-0000-0000E7330000}"/>
    <cellStyle name="SAPBEXformats 16 2 5" xfId="17871" xr:uid="{00000000-0005-0000-0000-0000E8330000}"/>
    <cellStyle name="SAPBEXformats 16 2 5 2" xfId="32987" xr:uid="{00000000-0005-0000-0000-0000E9330000}"/>
    <cellStyle name="SAPBEXformats 16 2 6" xfId="20479" xr:uid="{00000000-0005-0000-0000-0000EA330000}"/>
    <cellStyle name="SAPBEXformats 16 2 6 2" xfId="35416" xr:uid="{00000000-0005-0000-0000-0000EB330000}"/>
    <cellStyle name="SAPBEXformats 16 2 7" xfId="14760" xr:uid="{00000000-0005-0000-0000-0000EC330000}"/>
    <cellStyle name="SAPBEXformats 16 2 7 2" xfId="30216" xr:uid="{00000000-0005-0000-0000-0000ED330000}"/>
    <cellStyle name="SAPBEXformats 16 3" xfId="8101" xr:uid="{00000000-0005-0000-0000-0000EE330000}"/>
    <cellStyle name="SAPBEXformats 16 3 2" xfId="24130" xr:uid="{00000000-0005-0000-0000-0000EF330000}"/>
    <cellStyle name="SAPBEXformats 16 4" xfId="10928" xr:uid="{00000000-0005-0000-0000-0000F0330000}"/>
    <cellStyle name="SAPBEXformats 16 4 2" xfId="26795" xr:uid="{00000000-0005-0000-0000-0000F1330000}"/>
    <cellStyle name="SAPBEXformats 16 5" xfId="13126" xr:uid="{00000000-0005-0000-0000-0000F2330000}"/>
    <cellStyle name="SAPBEXformats 16 5 2" xfId="28906" xr:uid="{00000000-0005-0000-0000-0000F3330000}"/>
    <cellStyle name="SAPBEXformats 16 6" xfId="16280" xr:uid="{00000000-0005-0000-0000-0000F4330000}"/>
    <cellStyle name="SAPBEXformats 16 6 2" xfId="31418" xr:uid="{00000000-0005-0000-0000-0000F5330000}"/>
    <cellStyle name="SAPBEXformats 16 7" xfId="18891" xr:uid="{00000000-0005-0000-0000-0000F6330000}"/>
    <cellStyle name="SAPBEXformats 16 7 2" xfId="33839" xr:uid="{00000000-0005-0000-0000-0000F7330000}"/>
    <cellStyle name="SAPBEXformats 17" xfId="2930" xr:uid="{00000000-0005-0000-0000-0000F8330000}"/>
    <cellStyle name="SAPBEXformats 17 2" xfId="4574" xr:uid="{00000000-0005-0000-0000-0000F9330000}"/>
    <cellStyle name="SAPBEXformats 17 2 2" xfId="9729" xr:uid="{00000000-0005-0000-0000-0000FA330000}"/>
    <cellStyle name="SAPBEXformats 17 2 2 2" xfId="25720" xr:uid="{00000000-0005-0000-0000-0000FB330000}"/>
    <cellStyle name="SAPBEXformats 17 2 3" xfId="12547" xr:uid="{00000000-0005-0000-0000-0000FC330000}"/>
    <cellStyle name="SAPBEXformats 17 2 3 2" xfId="28391" xr:uid="{00000000-0005-0000-0000-0000FD330000}"/>
    <cellStyle name="SAPBEXformats 17 2 4" xfId="14834" xr:uid="{00000000-0005-0000-0000-0000FE330000}"/>
    <cellStyle name="SAPBEXformats 17 2 4 2" xfId="30286" xr:uid="{00000000-0005-0000-0000-0000FF330000}"/>
    <cellStyle name="SAPBEXformats 17 2 5" xfId="17870" xr:uid="{00000000-0005-0000-0000-000000340000}"/>
    <cellStyle name="SAPBEXformats 17 2 5 2" xfId="32986" xr:uid="{00000000-0005-0000-0000-000001340000}"/>
    <cellStyle name="SAPBEXformats 17 2 6" xfId="20478" xr:uid="{00000000-0005-0000-0000-000002340000}"/>
    <cellStyle name="SAPBEXformats 17 2 6 2" xfId="35415" xr:uid="{00000000-0005-0000-0000-000003340000}"/>
    <cellStyle name="SAPBEXformats 17 2 7" xfId="21296" xr:uid="{00000000-0005-0000-0000-000004340000}"/>
    <cellStyle name="SAPBEXformats 17 2 7 2" xfId="36222" xr:uid="{00000000-0005-0000-0000-000005340000}"/>
    <cellStyle name="SAPBEXformats 17 3" xfId="8102" xr:uid="{00000000-0005-0000-0000-000006340000}"/>
    <cellStyle name="SAPBEXformats 17 3 2" xfId="24131" xr:uid="{00000000-0005-0000-0000-000007340000}"/>
    <cellStyle name="SAPBEXformats 17 4" xfId="10929" xr:uid="{00000000-0005-0000-0000-000008340000}"/>
    <cellStyle name="SAPBEXformats 17 4 2" xfId="26796" xr:uid="{00000000-0005-0000-0000-000009340000}"/>
    <cellStyle name="SAPBEXformats 17 5" xfId="13544" xr:uid="{00000000-0005-0000-0000-00000A340000}"/>
    <cellStyle name="SAPBEXformats 17 5 2" xfId="29169" xr:uid="{00000000-0005-0000-0000-00000B340000}"/>
    <cellStyle name="SAPBEXformats 17 6" xfId="16281" xr:uid="{00000000-0005-0000-0000-00000C340000}"/>
    <cellStyle name="SAPBEXformats 17 6 2" xfId="31419" xr:uid="{00000000-0005-0000-0000-00000D340000}"/>
    <cellStyle name="SAPBEXformats 17 7" xfId="18892" xr:uid="{00000000-0005-0000-0000-00000E340000}"/>
    <cellStyle name="SAPBEXformats 17 7 2" xfId="33840" xr:uid="{00000000-0005-0000-0000-00000F340000}"/>
    <cellStyle name="SAPBEXformats 18" xfId="2912" xr:uid="{00000000-0005-0000-0000-000010340000}"/>
    <cellStyle name="SAPBEXformats 18 2" xfId="8084" xr:uid="{00000000-0005-0000-0000-000011340000}"/>
    <cellStyle name="SAPBEXformats 18 2 2" xfId="24113" xr:uid="{00000000-0005-0000-0000-000012340000}"/>
    <cellStyle name="SAPBEXformats 18 3" xfId="10911" xr:uid="{00000000-0005-0000-0000-000013340000}"/>
    <cellStyle name="SAPBEXformats 18 3 2" xfId="26778" xr:uid="{00000000-0005-0000-0000-000014340000}"/>
    <cellStyle name="SAPBEXformats 18 4" xfId="14286" xr:uid="{00000000-0005-0000-0000-000015340000}"/>
    <cellStyle name="SAPBEXformats 18 4 2" xfId="29809" xr:uid="{00000000-0005-0000-0000-000016340000}"/>
    <cellStyle name="SAPBEXformats 18 5" xfId="16263" xr:uid="{00000000-0005-0000-0000-000017340000}"/>
    <cellStyle name="SAPBEXformats 18 5 2" xfId="31401" xr:uid="{00000000-0005-0000-0000-000018340000}"/>
    <cellStyle name="SAPBEXformats 18 6" xfId="18874" xr:uid="{00000000-0005-0000-0000-000019340000}"/>
    <cellStyle name="SAPBEXformats 18 6 2" xfId="33822" xr:uid="{00000000-0005-0000-0000-00001A340000}"/>
    <cellStyle name="SAPBEXformats 18 7" xfId="22114" xr:uid="{00000000-0005-0000-0000-00001B340000}"/>
    <cellStyle name="SAPBEXformats 18 7 2" xfId="37025" xr:uid="{00000000-0005-0000-0000-00001C340000}"/>
    <cellStyle name="SAPBEXformats 19" xfId="6000" xr:uid="{00000000-0005-0000-0000-00001D340000}"/>
    <cellStyle name="SAPBEXformats 19 2" xfId="22968" xr:uid="{00000000-0005-0000-0000-00001E340000}"/>
    <cellStyle name="SAPBEXformats 2" xfId="768" xr:uid="{00000000-0005-0000-0000-00001F340000}"/>
    <cellStyle name="SAPBEXformats 2 10" xfId="14668" xr:uid="{00000000-0005-0000-0000-000020340000}"/>
    <cellStyle name="SAPBEXformats 2 11" xfId="15882" xr:uid="{00000000-0005-0000-0000-000021340000}"/>
    <cellStyle name="SAPBEXformats 2 12" xfId="18515" xr:uid="{00000000-0005-0000-0000-000022340000}"/>
    <cellStyle name="SAPBEXformats 2 13" xfId="22423" xr:uid="{00000000-0005-0000-0000-000023340000}"/>
    <cellStyle name="SAPBEXformats 2 14" xfId="37998" xr:uid="{00000000-0005-0000-0000-000024340000}"/>
    <cellStyle name="SAPBEXformats 2 2" xfId="769" xr:uid="{00000000-0005-0000-0000-000025340000}"/>
    <cellStyle name="SAPBEXformats 2 2 10" xfId="18514" xr:uid="{00000000-0005-0000-0000-000026340000}"/>
    <cellStyle name="SAPBEXformats 2 2 10 2" xfId="33526" xr:uid="{00000000-0005-0000-0000-000027340000}"/>
    <cellStyle name="SAPBEXformats 2 2 11" xfId="5025" xr:uid="{00000000-0005-0000-0000-000028340000}"/>
    <cellStyle name="SAPBEXformats 2 2 2" xfId="770" xr:uid="{00000000-0005-0000-0000-000029340000}"/>
    <cellStyle name="SAPBEXformats 2 2 2 2" xfId="5206" xr:uid="{00000000-0005-0000-0000-00002A340000}"/>
    <cellStyle name="SAPBEXformats 2 2 2 2 2" xfId="22539" xr:uid="{00000000-0005-0000-0000-00002B340000}"/>
    <cellStyle name="SAPBEXformats 2 2 2 3" xfId="7230" xr:uid="{00000000-0005-0000-0000-00002C340000}"/>
    <cellStyle name="SAPBEXformats 2 2 2 3 2" xfId="23491" xr:uid="{00000000-0005-0000-0000-00002D340000}"/>
    <cellStyle name="SAPBEXformats 2 2 2 4" xfId="14165" xr:uid="{00000000-0005-0000-0000-00002E340000}"/>
    <cellStyle name="SAPBEXformats 2 2 2 4 2" xfId="29728" xr:uid="{00000000-0005-0000-0000-00002F340000}"/>
    <cellStyle name="SAPBEXformats 2 2 2 5" xfId="13498" xr:uid="{00000000-0005-0000-0000-000030340000}"/>
    <cellStyle name="SAPBEXformats 2 2 2 5 2" xfId="29132" xr:uid="{00000000-0005-0000-0000-000031340000}"/>
    <cellStyle name="SAPBEXformats 2 2 2 6" xfId="15880" xr:uid="{00000000-0005-0000-0000-000032340000}"/>
    <cellStyle name="SAPBEXformats 2 2 2 6 2" xfId="31095" xr:uid="{00000000-0005-0000-0000-000033340000}"/>
    <cellStyle name="SAPBEXformats 2 2 2 7" xfId="18513" xr:uid="{00000000-0005-0000-0000-000034340000}"/>
    <cellStyle name="SAPBEXformats 2 2 2 7 2" xfId="33525" xr:uid="{00000000-0005-0000-0000-000035340000}"/>
    <cellStyle name="SAPBEXformats 2 2 2 8" xfId="5026" xr:uid="{00000000-0005-0000-0000-000036340000}"/>
    <cellStyle name="SAPBEXformats 2 2 3" xfId="2932" xr:uid="{00000000-0005-0000-0000-000037340000}"/>
    <cellStyle name="SAPBEXformats 2 2 3 2" xfId="8104" xr:uid="{00000000-0005-0000-0000-000038340000}"/>
    <cellStyle name="SAPBEXformats 2 2 3 2 2" xfId="24133" xr:uid="{00000000-0005-0000-0000-000039340000}"/>
    <cellStyle name="SAPBEXformats 2 2 3 3" xfId="10931" xr:uid="{00000000-0005-0000-0000-00003A340000}"/>
    <cellStyle name="SAPBEXformats 2 2 3 3 2" xfId="26798" xr:uid="{00000000-0005-0000-0000-00003B340000}"/>
    <cellStyle name="SAPBEXformats 2 2 3 4" xfId="15335" xr:uid="{00000000-0005-0000-0000-00003C340000}"/>
    <cellStyle name="SAPBEXformats 2 2 3 4 2" xfId="30744" xr:uid="{00000000-0005-0000-0000-00003D340000}"/>
    <cellStyle name="SAPBEXformats 2 2 3 5" xfId="16283" xr:uid="{00000000-0005-0000-0000-00003E340000}"/>
    <cellStyle name="SAPBEXformats 2 2 3 5 2" xfId="31421" xr:uid="{00000000-0005-0000-0000-00003F340000}"/>
    <cellStyle name="SAPBEXformats 2 2 3 6" xfId="18894" xr:uid="{00000000-0005-0000-0000-000040340000}"/>
    <cellStyle name="SAPBEXformats 2 2 3 6 2" xfId="33842" xr:uid="{00000000-0005-0000-0000-000041340000}"/>
    <cellStyle name="SAPBEXformats 2 2 3 7" xfId="21136" xr:uid="{00000000-0005-0000-0000-000042340000}"/>
    <cellStyle name="SAPBEXformats 2 2 3 7 2" xfId="36062" xr:uid="{00000000-0005-0000-0000-000043340000}"/>
    <cellStyle name="SAPBEXformats 2 2 3 8" xfId="6292" xr:uid="{00000000-0005-0000-0000-000044340000}"/>
    <cellStyle name="SAPBEXformats 2 2 4" xfId="4572" xr:uid="{00000000-0005-0000-0000-000045340000}"/>
    <cellStyle name="SAPBEXformats 2 2 4 2" xfId="9727" xr:uid="{00000000-0005-0000-0000-000046340000}"/>
    <cellStyle name="SAPBEXformats 2 2 4 2 2" xfId="25718" xr:uid="{00000000-0005-0000-0000-000047340000}"/>
    <cellStyle name="SAPBEXformats 2 2 4 3" xfId="12545" xr:uid="{00000000-0005-0000-0000-000048340000}"/>
    <cellStyle name="SAPBEXformats 2 2 4 3 2" xfId="28389" xr:uid="{00000000-0005-0000-0000-000049340000}"/>
    <cellStyle name="SAPBEXformats 2 2 4 4" xfId="14254" xr:uid="{00000000-0005-0000-0000-00004A340000}"/>
    <cellStyle name="SAPBEXformats 2 2 4 4 2" xfId="29778" xr:uid="{00000000-0005-0000-0000-00004B340000}"/>
    <cellStyle name="SAPBEXformats 2 2 4 5" xfId="17868" xr:uid="{00000000-0005-0000-0000-00004C340000}"/>
    <cellStyle name="SAPBEXformats 2 2 4 5 2" xfId="32984" xr:uid="{00000000-0005-0000-0000-00004D340000}"/>
    <cellStyle name="SAPBEXformats 2 2 4 6" xfId="20476" xr:uid="{00000000-0005-0000-0000-00004E340000}"/>
    <cellStyle name="SAPBEXformats 2 2 4 6 2" xfId="35413" xr:uid="{00000000-0005-0000-0000-00004F340000}"/>
    <cellStyle name="SAPBEXformats 2 2 4 7" xfId="21295" xr:uid="{00000000-0005-0000-0000-000050340000}"/>
    <cellStyle name="SAPBEXformats 2 2 4 7 2" xfId="36221" xr:uid="{00000000-0005-0000-0000-000051340000}"/>
    <cellStyle name="SAPBEXformats 2 2 5" xfId="5207" xr:uid="{00000000-0005-0000-0000-000052340000}"/>
    <cellStyle name="SAPBEXformats 2 2 5 2" xfId="22540" xr:uid="{00000000-0005-0000-0000-000053340000}"/>
    <cellStyle name="SAPBEXformats 2 2 6" xfId="7247" xr:uid="{00000000-0005-0000-0000-000054340000}"/>
    <cellStyle name="SAPBEXformats 2 2 6 2" xfId="23503" xr:uid="{00000000-0005-0000-0000-000055340000}"/>
    <cellStyle name="SAPBEXformats 2 2 7" xfId="13342" xr:uid="{00000000-0005-0000-0000-000056340000}"/>
    <cellStyle name="SAPBEXformats 2 2 7 2" xfId="29047" xr:uid="{00000000-0005-0000-0000-000057340000}"/>
    <cellStyle name="SAPBEXformats 2 2 8" xfId="14242" xr:uid="{00000000-0005-0000-0000-000058340000}"/>
    <cellStyle name="SAPBEXformats 2 2 8 2" xfId="29774" xr:uid="{00000000-0005-0000-0000-000059340000}"/>
    <cellStyle name="SAPBEXformats 2 2 9" xfId="15881" xr:uid="{00000000-0005-0000-0000-00005A340000}"/>
    <cellStyle name="SAPBEXformats 2 2 9 2" xfId="31096" xr:uid="{00000000-0005-0000-0000-00005B340000}"/>
    <cellStyle name="SAPBEXformats 2 3" xfId="1840" xr:uid="{00000000-0005-0000-0000-00005C340000}"/>
    <cellStyle name="SAPBEXformats 2 3 2" xfId="7109" xr:uid="{00000000-0005-0000-0000-00005D340000}"/>
    <cellStyle name="SAPBEXformats 2 3 2 2" xfId="37863" xr:uid="{00000000-0005-0000-0000-00005E340000}"/>
    <cellStyle name="SAPBEXformats 2 3 3" xfId="6500" xr:uid="{00000000-0005-0000-0000-00005F340000}"/>
    <cellStyle name="SAPBEXformats 2 3 4" xfId="7017" xr:uid="{00000000-0005-0000-0000-000060340000}"/>
    <cellStyle name="SAPBEXformats 2 3 5" xfId="7788" xr:uid="{00000000-0005-0000-0000-000061340000}"/>
    <cellStyle name="SAPBEXformats 2 3 6" xfId="15786" xr:uid="{00000000-0005-0000-0000-000062340000}"/>
    <cellStyle name="SAPBEXformats 2 3 7" xfId="18445" xr:uid="{00000000-0005-0000-0000-000063340000}"/>
    <cellStyle name="SAPBEXformats 2 3 8" xfId="23044" xr:uid="{00000000-0005-0000-0000-000064340000}"/>
    <cellStyle name="SAPBEXformats 2 4" xfId="1841" xr:uid="{00000000-0005-0000-0000-000065340000}"/>
    <cellStyle name="SAPBEXformats 2 4 2" xfId="7110" xr:uid="{00000000-0005-0000-0000-000066340000}"/>
    <cellStyle name="SAPBEXformats 2 4 2 2" xfId="37864" xr:uid="{00000000-0005-0000-0000-000067340000}"/>
    <cellStyle name="SAPBEXformats 2 4 3" xfId="6499" xr:uid="{00000000-0005-0000-0000-000068340000}"/>
    <cellStyle name="SAPBEXformats 2 4 4" xfId="10578" xr:uid="{00000000-0005-0000-0000-000069340000}"/>
    <cellStyle name="SAPBEXformats 2 4 5" xfId="14676" xr:uid="{00000000-0005-0000-0000-00006A340000}"/>
    <cellStyle name="SAPBEXformats 2 4 6" xfId="15785" xr:uid="{00000000-0005-0000-0000-00006B340000}"/>
    <cellStyle name="SAPBEXformats 2 4 7" xfId="18444" xr:uid="{00000000-0005-0000-0000-00006C340000}"/>
    <cellStyle name="SAPBEXformats 2 4 8" xfId="23045" xr:uid="{00000000-0005-0000-0000-00006D340000}"/>
    <cellStyle name="SAPBEXformats 2 5" xfId="2931" xr:uid="{00000000-0005-0000-0000-00006E340000}"/>
    <cellStyle name="SAPBEXformats 2 5 2" xfId="8103" xr:uid="{00000000-0005-0000-0000-00006F340000}"/>
    <cellStyle name="SAPBEXformats 2 5 2 2" xfId="24132" xr:uid="{00000000-0005-0000-0000-000070340000}"/>
    <cellStyle name="SAPBEXformats 2 5 3" xfId="10930" xr:uid="{00000000-0005-0000-0000-000071340000}"/>
    <cellStyle name="SAPBEXformats 2 5 3 2" xfId="26797" xr:uid="{00000000-0005-0000-0000-000072340000}"/>
    <cellStyle name="SAPBEXformats 2 5 4" xfId="13125" xr:uid="{00000000-0005-0000-0000-000073340000}"/>
    <cellStyle name="SAPBEXformats 2 5 4 2" xfId="28905" xr:uid="{00000000-0005-0000-0000-000074340000}"/>
    <cellStyle name="SAPBEXformats 2 5 5" xfId="16282" xr:uid="{00000000-0005-0000-0000-000075340000}"/>
    <cellStyle name="SAPBEXformats 2 5 5 2" xfId="31420" xr:uid="{00000000-0005-0000-0000-000076340000}"/>
    <cellStyle name="SAPBEXformats 2 5 6" xfId="18893" xr:uid="{00000000-0005-0000-0000-000077340000}"/>
    <cellStyle name="SAPBEXformats 2 5 6 2" xfId="33841" xr:uid="{00000000-0005-0000-0000-000078340000}"/>
    <cellStyle name="SAPBEXformats 2 5 7" xfId="21135" xr:uid="{00000000-0005-0000-0000-000079340000}"/>
    <cellStyle name="SAPBEXformats 2 5 7 2" xfId="36061" xr:uid="{00000000-0005-0000-0000-00007A340000}"/>
    <cellStyle name="SAPBEXformats 2 5 8" xfId="6291" xr:uid="{00000000-0005-0000-0000-00007B340000}"/>
    <cellStyle name="SAPBEXformats 2 6" xfId="4573" xr:uid="{00000000-0005-0000-0000-00007C340000}"/>
    <cellStyle name="SAPBEXformats 2 6 2" xfId="9728" xr:uid="{00000000-0005-0000-0000-00007D340000}"/>
    <cellStyle name="SAPBEXformats 2 6 2 2" xfId="25719" xr:uid="{00000000-0005-0000-0000-00007E340000}"/>
    <cellStyle name="SAPBEXformats 2 6 3" xfId="12546" xr:uid="{00000000-0005-0000-0000-00007F340000}"/>
    <cellStyle name="SAPBEXformats 2 6 3 2" xfId="28390" xr:uid="{00000000-0005-0000-0000-000080340000}"/>
    <cellStyle name="SAPBEXformats 2 6 4" xfId="14052" xr:uid="{00000000-0005-0000-0000-000081340000}"/>
    <cellStyle name="SAPBEXformats 2 6 4 2" xfId="29633" xr:uid="{00000000-0005-0000-0000-000082340000}"/>
    <cellStyle name="SAPBEXformats 2 6 5" xfId="17869" xr:uid="{00000000-0005-0000-0000-000083340000}"/>
    <cellStyle name="SAPBEXformats 2 6 5 2" xfId="32985" xr:uid="{00000000-0005-0000-0000-000084340000}"/>
    <cellStyle name="SAPBEXformats 2 6 6" xfId="20477" xr:uid="{00000000-0005-0000-0000-000085340000}"/>
    <cellStyle name="SAPBEXformats 2 6 6 2" xfId="35414" xr:uid="{00000000-0005-0000-0000-000086340000}"/>
    <cellStyle name="SAPBEXformats 2 6 7" xfId="21891" xr:uid="{00000000-0005-0000-0000-000087340000}"/>
    <cellStyle name="SAPBEXformats 2 6 7 2" xfId="36810" xr:uid="{00000000-0005-0000-0000-000088340000}"/>
    <cellStyle name="SAPBEXformats 2 7" xfId="5492" xr:uid="{00000000-0005-0000-0000-000089340000}"/>
    <cellStyle name="SAPBEXformats 2 7 2" xfId="37137" xr:uid="{00000000-0005-0000-0000-00008A340000}"/>
    <cellStyle name="SAPBEXformats 2 8" xfId="7256" xr:uid="{00000000-0005-0000-0000-00008B340000}"/>
    <cellStyle name="SAPBEXformats 2 9" xfId="15168" xr:uid="{00000000-0005-0000-0000-00008C340000}"/>
    <cellStyle name="SAPBEXformats 2_CC - Div XRef" xfId="1842" xr:uid="{00000000-0005-0000-0000-00008D340000}"/>
    <cellStyle name="SAPBEXformats 20" xfId="7235" xr:uid="{00000000-0005-0000-0000-00008E340000}"/>
    <cellStyle name="SAPBEXformats 20 2" xfId="23496" xr:uid="{00000000-0005-0000-0000-00008F340000}"/>
    <cellStyle name="SAPBEXformats 21" xfId="13080" xr:uid="{00000000-0005-0000-0000-000090340000}"/>
    <cellStyle name="SAPBEXformats 21 2" xfId="28860" xr:uid="{00000000-0005-0000-0000-000091340000}"/>
    <cellStyle name="SAPBEXformats 22" xfId="6752" xr:uid="{00000000-0005-0000-0000-000092340000}"/>
    <cellStyle name="SAPBEXformats 22 2" xfId="23230" xr:uid="{00000000-0005-0000-0000-000093340000}"/>
    <cellStyle name="SAPBEXformats 23" xfId="7791" xr:uid="{00000000-0005-0000-0000-000094340000}"/>
    <cellStyle name="SAPBEXformats 23 2" xfId="23832" xr:uid="{00000000-0005-0000-0000-000095340000}"/>
    <cellStyle name="SAPBEXformats 3" xfId="771" xr:uid="{00000000-0005-0000-0000-000096340000}"/>
    <cellStyle name="SAPBEXformats 3 2" xfId="772" xr:uid="{00000000-0005-0000-0000-000097340000}"/>
    <cellStyle name="SAPBEXformats 3 2 2" xfId="4570" xr:uid="{00000000-0005-0000-0000-000098340000}"/>
    <cellStyle name="SAPBEXformats 3 2 2 2" xfId="9725" xr:uid="{00000000-0005-0000-0000-000099340000}"/>
    <cellStyle name="SAPBEXformats 3 2 2 2 2" xfId="25716" xr:uid="{00000000-0005-0000-0000-00009A340000}"/>
    <cellStyle name="SAPBEXformats 3 2 2 3" xfId="12543" xr:uid="{00000000-0005-0000-0000-00009B340000}"/>
    <cellStyle name="SAPBEXformats 3 2 2 3 2" xfId="28387" xr:uid="{00000000-0005-0000-0000-00009C340000}"/>
    <cellStyle name="SAPBEXformats 3 2 2 4" xfId="14253" xr:uid="{00000000-0005-0000-0000-00009D340000}"/>
    <cellStyle name="SAPBEXformats 3 2 2 4 2" xfId="29777" xr:uid="{00000000-0005-0000-0000-00009E340000}"/>
    <cellStyle name="SAPBEXformats 3 2 2 5" xfId="17866" xr:uid="{00000000-0005-0000-0000-00009F340000}"/>
    <cellStyle name="SAPBEXformats 3 2 2 5 2" xfId="32982" xr:uid="{00000000-0005-0000-0000-0000A0340000}"/>
    <cellStyle name="SAPBEXformats 3 2 2 6" xfId="20474" xr:uid="{00000000-0005-0000-0000-0000A1340000}"/>
    <cellStyle name="SAPBEXformats 3 2 2 6 2" xfId="35411" xr:uid="{00000000-0005-0000-0000-0000A2340000}"/>
    <cellStyle name="SAPBEXformats 3 2 2 7" xfId="21294" xr:uid="{00000000-0005-0000-0000-0000A3340000}"/>
    <cellStyle name="SAPBEXformats 3 2 2 7 2" xfId="36220" xr:uid="{00000000-0005-0000-0000-0000A4340000}"/>
    <cellStyle name="SAPBEXformats 3 2 3" xfId="5491" xr:uid="{00000000-0005-0000-0000-0000A5340000}"/>
    <cellStyle name="SAPBEXformats 3 2 3 2" xfId="22703" xr:uid="{00000000-0005-0000-0000-0000A6340000}"/>
    <cellStyle name="SAPBEXformats 3 2 4" xfId="7261" xr:uid="{00000000-0005-0000-0000-0000A7340000}"/>
    <cellStyle name="SAPBEXformats 3 2 4 2" xfId="23510" xr:uid="{00000000-0005-0000-0000-0000A8340000}"/>
    <cellStyle name="SAPBEXformats 3 2 5" xfId="12889" xr:uid="{00000000-0005-0000-0000-0000A9340000}"/>
    <cellStyle name="SAPBEXformats 3 2 5 2" xfId="28730" xr:uid="{00000000-0005-0000-0000-0000AA340000}"/>
    <cellStyle name="SAPBEXformats 3 2 6" xfId="15379" xr:uid="{00000000-0005-0000-0000-0000AB340000}"/>
    <cellStyle name="SAPBEXformats 3 2 6 2" xfId="30778" xr:uid="{00000000-0005-0000-0000-0000AC340000}"/>
    <cellStyle name="SAPBEXformats 3 2 7" xfId="15879" xr:uid="{00000000-0005-0000-0000-0000AD340000}"/>
    <cellStyle name="SAPBEXformats 3 2 7 2" xfId="31094" xr:uid="{00000000-0005-0000-0000-0000AE340000}"/>
    <cellStyle name="SAPBEXformats 3 3" xfId="4571" xr:uid="{00000000-0005-0000-0000-0000AF340000}"/>
    <cellStyle name="SAPBEXformats 3 3 2" xfId="9726" xr:uid="{00000000-0005-0000-0000-0000B0340000}"/>
    <cellStyle name="SAPBEXformats 3 3 2 2" xfId="25717" xr:uid="{00000000-0005-0000-0000-0000B1340000}"/>
    <cellStyle name="SAPBEXformats 3 3 3" xfId="12544" xr:uid="{00000000-0005-0000-0000-0000B2340000}"/>
    <cellStyle name="SAPBEXformats 3 3 3 2" xfId="28388" xr:uid="{00000000-0005-0000-0000-0000B3340000}"/>
    <cellStyle name="SAPBEXformats 3 3 4" xfId="14051" xr:uid="{00000000-0005-0000-0000-0000B4340000}"/>
    <cellStyle name="SAPBEXformats 3 3 4 2" xfId="29632" xr:uid="{00000000-0005-0000-0000-0000B5340000}"/>
    <cellStyle name="SAPBEXformats 3 3 5" xfId="17867" xr:uid="{00000000-0005-0000-0000-0000B6340000}"/>
    <cellStyle name="SAPBEXformats 3 3 5 2" xfId="32983" xr:uid="{00000000-0005-0000-0000-0000B7340000}"/>
    <cellStyle name="SAPBEXformats 3 3 6" xfId="20475" xr:uid="{00000000-0005-0000-0000-0000B8340000}"/>
    <cellStyle name="SAPBEXformats 3 3 6 2" xfId="35412" xr:uid="{00000000-0005-0000-0000-0000B9340000}"/>
    <cellStyle name="SAPBEXformats 3 3 7" xfId="21892" xr:uid="{00000000-0005-0000-0000-0000BA340000}"/>
    <cellStyle name="SAPBEXformats 3 3 7 2" xfId="36811" xr:uid="{00000000-0005-0000-0000-0000BB340000}"/>
    <cellStyle name="SAPBEXformats 3 4" xfId="5205" xr:uid="{00000000-0005-0000-0000-0000BC340000}"/>
    <cellStyle name="SAPBEXformats 3 4 2" xfId="22538" xr:uid="{00000000-0005-0000-0000-0000BD340000}"/>
    <cellStyle name="SAPBEXformats 3 5" xfId="7241" xr:uid="{00000000-0005-0000-0000-0000BE340000}"/>
    <cellStyle name="SAPBEXformats 3 5 2" xfId="23498" xr:uid="{00000000-0005-0000-0000-0000BF340000}"/>
    <cellStyle name="SAPBEXformats 3 6" xfId="14742" xr:uid="{00000000-0005-0000-0000-0000C0340000}"/>
    <cellStyle name="SAPBEXformats 3 6 2" xfId="30210" xr:uid="{00000000-0005-0000-0000-0000C1340000}"/>
    <cellStyle name="SAPBEXformats 3 7" xfId="6981" xr:uid="{00000000-0005-0000-0000-0000C2340000}"/>
    <cellStyle name="SAPBEXformats 3 7 2" xfId="23368" xr:uid="{00000000-0005-0000-0000-0000C3340000}"/>
    <cellStyle name="SAPBEXformats 3 8" xfId="14949" xr:uid="{00000000-0005-0000-0000-0000C4340000}"/>
    <cellStyle name="SAPBEXformats 3 8 2" xfId="30399" xr:uid="{00000000-0005-0000-0000-0000C5340000}"/>
    <cellStyle name="SAPBEXformats 3 9" xfId="22242" xr:uid="{00000000-0005-0000-0000-0000C6340000}"/>
    <cellStyle name="SAPBEXformats 4" xfId="773" xr:uid="{00000000-0005-0000-0000-0000C7340000}"/>
    <cellStyle name="SAPBEXformats 4 10" xfId="15878" xr:uid="{00000000-0005-0000-0000-0000C8340000}"/>
    <cellStyle name="SAPBEXformats 4 10 2" xfId="31093" xr:uid="{00000000-0005-0000-0000-0000C9340000}"/>
    <cellStyle name="SAPBEXformats 4 11" xfId="18512" xr:uid="{00000000-0005-0000-0000-0000CA340000}"/>
    <cellStyle name="SAPBEXformats 4 11 2" xfId="33524" xr:uid="{00000000-0005-0000-0000-0000CB340000}"/>
    <cellStyle name="SAPBEXformats 4 12" xfId="5027" xr:uid="{00000000-0005-0000-0000-0000CC340000}"/>
    <cellStyle name="SAPBEXformats 4 13" xfId="37999" xr:uid="{00000000-0005-0000-0000-0000CD340000}"/>
    <cellStyle name="SAPBEXformats 4 2" xfId="774" xr:uid="{00000000-0005-0000-0000-0000CE340000}"/>
    <cellStyle name="SAPBEXformats 4 2 10" xfId="5028" xr:uid="{00000000-0005-0000-0000-0000CF340000}"/>
    <cellStyle name="SAPBEXformats 4 2 11" xfId="38000" xr:uid="{00000000-0005-0000-0000-0000D0340000}"/>
    <cellStyle name="SAPBEXformats 4 2 2" xfId="2934" xr:uid="{00000000-0005-0000-0000-0000D1340000}"/>
    <cellStyle name="SAPBEXformats 4 2 2 2" xfId="8106" xr:uid="{00000000-0005-0000-0000-0000D2340000}"/>
    <cellStyle name="SAPBEXformats 4 2 2 2 2" xfId="24135" xr:uid="{00000000-0005-0000-0000-0000D3340000}"/>
    <cellStyle name="SAPBEXformats 4 2 2 3" xfId="10933" xr:uid="{00000000-0005-0000-0000-0000D4340000}"/>
    <cellStyle name="SAPBEXformats 4 2 2 3 2" xfId="26800" xr:uid="{00000000-0005-0000-0000-0000D5340000}"/>
    <cellStyle name="SAPBEXformats 4 2 2 4" xfId="13545" xr:uid="{00000000-0005-0000-0000-0000D6340000}"/>
    <cellStyle name="SAPBEXformats 4 2 2 4 2" xfId="29170" xr:uid="{00000000-0005-0000-0000-0000D7340000}"/>
    <cellStyle name="SAPBEXformats 4 2 2 5" xfId="16285" xr:uid="{00000000-0005-0000-0000-0000D8340000}"/>
    <cellStyle name="SAPBEXformats 4 2 2 5 2" xfId="31423" xr:uid="{00000000-0005-0000-0000-0000D9340000}"/>
    <cellStyle name="SAPBEXformats 4 2 2 6" xfId="18896" xr:uid="{00000000-0005-0000-0000-0000DA340000}"/>
    <cellStyle name="SAPBEXformats 4 2 2 6 2" xfId="33844" xr:uid="{00000000-0005-0000-0000-0000DB340000}"/>
    <cellStyle name="SAPBEXformats 4 2 2 7" xfId="21138" xr:uid="{00000000-0005-0000-0000-0000DC340000}"/>
    <cellStyle name="SAPBEXformats 4 2 2 7 2" xfId="36064" xr:uid="{00000000-0005-0000-0000-0000DD340000}"/>
    <cellStyle name="SAPBEXformats 4 2 2 8" xfId="6294" xr:uid="{00000000-0005-0000-0000-0000DE340000}"/>
    <cellStyle name="SAPBEXformats 4 2 3" xfId="3156" xr:uid="{00000000-0005-0000-0000-0000DF340000}"/>
    <cellStyle name="SAPBEXformats 4 2 3 2" xfId="8326" xr:uid="{00000000-0005-0000-0000-0000E0340000}"/>
    <cellStyle name="SAPBEXformats 4 2 3 2 2" xfId="24355" xr:uid="{00000000-0005-0000-0000-0000E1340000}"/>
    <cellStyle name="SAPBEXformats 4 2 3 3" xfId="11153" xr:uid="{00000000-0005-0000-0000-0000E2340000}"/>
    <cellStyle name="SAPBEXformats 4 2 3 3 2" xfId="27020" xr:uid="{00000000-0005-0000-0000-0000E3340000}"/>
    <cellStyle name="SAPBEXformats 4 2 3 4" xfId="10130" xr:uid="{00000000-0005-0000-0000-0000E4340000}"/>
    <cellStyle name="SAPBEXformats 4 2 3 4 2" xfId="26101" xr:uid="{00000000-0005-0000-0000-0000E5340000}"/>
    <cellStyle name="SAPBEXformats 4 2 3 5" xfId="16505" xr:uid="{00000000-0005-0000-0000-0000E6340000}"/>
    <cellStyle name="SAPBEXformats 4 2 3 5 2" xfId="31643" xr:uid="{00000000-0005-0000-0000-0000E7340000}"/>
    <cellStyle name="SAPBEXformats 4 2 3 6" xfId="19115" xr:uid="{00000000-0005-0000-0000-0000E8340000}"/>
    <cellStyle name="SAPBEXformats 4 2 3 6 2" xfId="34062" xr:uid="{00000000-0005-0000-0000-0000E9340000}"/>
    <cellStyle name="SAPBEXformats 4 2 3 7" xfId="22117" xr:uid="{00000000-0005-0000-0000-0000EA340000}"/>
    <cellStyle name="SAPBEXformats 4 2 3 7 2" xfId="37028" xr:uid="{00000000-0005-0000-0000-0000EB340000}"/>
    <cellStyle name="SAPBEXformats 4 2 4" xfId="5489" xr:uid="{00000000-0005-0000-0000-0000EC340000}"/>
    <cellStyle name="SAPBEXformats 4 2 4 2" xfId="22701" xr:uid="{00000000-0005-0000-0000-0000ED340000}"/>
    <cellStyle name="SAPBEXformats 4 2 5" xfId="7218" xr:uid="{00000000-0005-0000-0000-0000EE340000}"/>
    <cellStyle name="SAPBEXformats 4 2 5 2" xfId="23487" xr:uid="{00000000-0005-0000-0000-0000EF340000}"/>
    <cellStyle name="SAPBEXformats 4 2 6" xfId="13289" xr:uid="{00000000-0005-0000-0000-0000F0340000}"/>
    <cellStyle name="SAPBEXformats 4 2 6 2" xfId="29030" xr:uid="{00000000-0005-0000-0000-0000F1340000}"/>
    <cellStyle name="SAPBEXformats 4 2 7" xfId="13274" xr:uid="{00000000-0005-0000-0000-0000F2340000}"/>
    <cellStyle name="SAPBEXformats 4 2 7 2" xfId="29019" xr:uid="{00000000-0005-0000-0000-0000F3340000}"/>
    <cellStyle name="SAPBEXformats 4 2 8" xfId="15877" xr:uid="{00000000-0005-0000-0000-0000F4340000}"/>
    <cellStyle name="SAPBEXformats 4 2 8 2" xfId="31092" xr:uid="{00000000-0005-0000-0000-0000F5340000}"/>
    <cellStyle name="SAPBEXformats 4 2 9" xfId="18511" xr:uid="{00000000-0005-0000-0000-0000F6340000}"/>
    <cellStyle name="SAPBEXformats 4 2 9 2" xfId="33523" xr:uid="{00000000-0005-0000-0000-0000F7340000}"/>
    <cellStyle name="SAPBEXformats 4 3" xfId="775" xr:uid="{00000000-0005-0000-0000-0000F8340000}"/>
    <cellStyle name="SAPBEXformats 4 3 2" xfId="5488" xr:uid="{00000000-0005-0000-0000-0000F9340000}"/>
    <cellStyle name="SAPBEXformats 4 3 2 2" xfId="22700" xr:uid="{00000000-0005-0000-0000-0000FA340000}"/>
    <cellStyle name="SAPBEXformats 4 3 3" xfId="7660" xr:uid="{00000000-0005-0000-0000-0000FB340000}"/>
    <cellStyle name="SAPBEXformats 4 3 3 2" xfId="23782" xr:uid="{00000000-0005-0000-0000-0000FC340000}"/>
    <cellStyle name="SAPBEXformats 4 3 4" xfId="13343" xr:uid="{00000000-0005-0000-0000-0000FD340000}"/>
    <cellStyle name="SAPBEXformats 4 3 4 2" xfId="29048" xr:uid="{00000000-0005-0000-0000-0000FE340000}"/>
    <cellStyle name="SAPBEXformats 4 3 5" xfId="6732" xr:uid="{00000000-0005-0000-0000-0000FF340000}"/>
    <cellStyle name="SAPBEXformats 4 3 5 2" xfId="23214" xr:uid="{00000000-0005-0000-0000-000000350000}"/>
    <cellStyle name="SAPBEXformats 4 3 6" xfId="15876" xr:uid="{00000000-0005-0000-0000-000001350000}"/>
    <cellStyle name="SAPBEXformats 4 3 6 2" xfId="31091" xr:uid="{00000000-0005-0000-0000-000002350000}"/>
    <cellStyle name="SAPBEXformats 4 3 7" xfId="18510" xr:uid="{00000000-0005-0000-0000-000003350000}"/>
    <cellStyle name="SAPBEXformats 4 3 7 2" xfId="33522" xr:uid="{00000000-0005-0000-0000-000004350000}"/>
    <cellStyle name="SAPBEXformats 4 3 8" xfId="5029" xr:uid="{00000000-0005-0000-0000-000005350000}"/>
    <cellStyle name="SAPBEXformats 4 3 9" xfId="38001" xr:uid="{00000000-0005-0000-0000-000006350000}"/>
    <cellStyle name="SAPBEXformats 4 4" xfId="2933" xr:uid="{00000000-0005-0000-0000-000007350000}"/>
    <cellStyle name="SAPBEXformats 4 4 2" xfId="8105" xr:uid="{00000000-0005-0000-0000-000008350000}"/>
    <cellStyle name="SAPBEXformats 4 4 2 2" xfId="24134" xr:uid="{00000000-0005-0000-0000-000009350000}"/>
    <cellStyle name="SAPBEXformats 4 4 3" xfId="10932" xr:uid="{00000000-0005-0000-0000-00000A350000}"/>
    <cellStyle name="SAPBEXformats 4 4 3 2" xfId="26799" xr:uid="{00000000-0005-0000-0000-00000B350000}"/>
    <cellStyle name="SAPBEXformats 4 4 4" xfId="13124" xr:uid="{00000000-0005-0000-0000-00000C350000}"/>
    <cellStyle name="SAPBEXformats 4 4 4 2" xfId="28904" xr:uid="{00000000-0005-0000-0000-00000D350000}"/>
    <cellStyle name="SAPBEXformats 4 4 5" xfId="16284" xr:uid="{00000000-0005-0000-0000-00000E350000}"/>
    <cellStyle name="SAPBEXformats 4 4 5 2" xfId="31422" xr:uid="{00000000-0005-0000-0000-00000F350000}"/>
    <cellStyle name="SAPBEXformats 4 4 6" xfId="18895" xr:uid="{00000000-0005-0000-0000-000010350000}"/>
    <cellStyle name="SAPBEXformats 4 4 6 2" xfId="33843" xr:uid="{00000000-0005-0000-0000-000011350000}"/>
    <cellStyle name="SAPBEXformats 4 4 7" xfId="21137" xr:uid="{00000000-0005-0000-0000-000012350000}"/>
    <cellStyle name="SAPBEXformats 4 4 7 2" xfId="36063" xr:uid="{00000000-0005-0000-0000-000013350000}"/>
    <cellStyle name="SAPBEXformats 4 4 8" xfId="6293" xr:uid="{00000000-0005-0000-0000-000014350000}"/>
    <cellStyle name="SAPBEXformats 4 5" xfId="4569" xr:uid="{00000000-0005-0000-0000-000015350000}"/>
    <cellStyle name="SAPBEXformats 4 5 2" xfId="9724" xr:uid="{00000000-0005-0000-0000-000016350000}"/>
    <cellStyle name="SAPBEXformats 4 5 2 2" xfId="25715" xr:uid="{00000000-0005-0000-0000-000017350000}"/>
    <cellStyle name="SAPBEXformats 4 5 3" xfId="12542" xr:uid="{00000000-0005-0000-0000-000018350000}"/>
    <cellStyle name="SAPBEXformats 4 5 3 2" xfId="28386" xr:uid="{00000000-0005-0000-0000-000019350000}"/>
    <cellStyle name="SAPBEXformats 4 5 4" xfId="14050" xr:uid="{00000000-0005-0000-0000-00001A350000}"/>
    <cellStyle name="SAPBEXformats 4 5 4 2" xfId="29631" xr:uid="{00000000-0005-0000-0000-00001B350000}"/>
    <cellStyle name="SAPBEXformats 4 5 5" xfId="17865" xr:uid="{00000000-0005-0000-0000-00001C350000}"/>
    <cellStyle name="SAPBEXformats 4 5 5 2" xfId="32981" xr:uid="{00000000-0005-0000-0000-00001D350000}"/>
    <cellStyle name="SAPBEXformats 4 5 6" xfId="20473" xr:uid="{00000000-0005-0000-0000-00001E350000}"/>
    <cellStyle name="SAPBEXformats 4 5 6 2" xfId="35410" xr:uid="{00000000-0005-0000-0000-00001F350000}"/>
    <cellStyle name="SAPBEXformats 4 5 7" xfId="21893" xr:uid="{00000000-0005-0000-0000-000020350000}"/>
    <cellStyle name="SAPBEXformats 4 5 7 2" xfId="36812" xr:uid="{00000000-0005-0000-0000-000021350000}"/>
    <cellStyle name="SAPBEXformats 4 6" xfId="5490" xr:uid="{00000000-0005-0000-0000-000022350000}"/>
    <cellStyle name="SAPBEXformats 4 6 2" xfId="22702" xr:uid="{00000000-0005-0000-0000-000023350000}"/>
    <cellStyle name="SAPBEXformats 4 7" xfId="7232" xr:uid="{00000000-0005-0000-0000-000024350000}"/>
    <cellStyle name="SAPBEXformats 4 7 2" xfId="23493" xr:uid="{00000000-0005-0000-0000-000025350000}"/>
    <cellStyle name="SAPBEXformats 4 8" xfId="13349" xr:uid="{00000000-0005-0000-0000-000026350000}"/>
    <cellStyle name="SAPBEXformats 4 8 2" xfId="29050" xr:uid="{00000000-0005-0000-0000-000027350000}"/>
    <cellStyle name="SAPBEXformats 4 9" xfId="5815" xr:uid="{00000000-0005-0000-0000-000028350000}"/>
    <cellStyle name="SAPBEXformats 4 9 2" xfId="22840" xr:uid="{00000000-0005-0000-0000-000029350000}"/>
    <cellStyle name="SAPBEXformats 5" xfId="776" xr:uid="{00000000-0005-0000-0000-00002A350000}"/>
    <cellStyle name="SAPBEXformats 5 10" xfId="18509" xr:uid="{00000000-0005-0000-0000-00002B350000}"/>
    <cellStyle name="SAPBEXformats 5 11" xfId="22243" xr:uid="{00000000-0005-0000-0000-00002C350000}"/>
    <cellStyle name="SAPBEXformats 5 12" xfId="22424" xr:uid="{00000000-0005-0000-0000-00002D350000}"/>
    <cellStyle name="SAPBEXformats 5 2" xfId="777" xr:uid="{00000000-0005-0000-0000-00002E350000}"/>
    <cellStyle name="SAPBEXformats 5 2 10" xfId="22425" xr:uid="{00000000-0005-0000-0000-00002F350000}"/>
    <cellStyle name="SAPBEXformats 5 2 2" xfId="2936" xr:uid="{00000000-0005-0000-0000-000030350000}"/>
    <cellStyle name="SAPBEXformats 5 2 2 2" xfId="8108" xr:uid="{00000000-0005-0000-0000-000031350000}"/>
    <cellStyle name="SAPBEXformats 5 2 2 2 2" xfId="24137" xr:uid="{00000000-0005-0000-0000-000032350000}"/>
    <cellStyle name="SAPBEXformats 5 2 2 3" xfId="10935" xr:uid="{00000000-0005-0000-0000-000033350000}"/>
    <cellStyle name="SAPBEXformats 5 2 2 3 2" xfId="26802" xr:uid="{00000000-0005-0000-0000-000034350000}"/>
    <cellStyle name="SAPBEXformats 5 2 2 4" xfId="15334" xr:uid="{00000000-0005-0000-0000-000035350000}"/>
    <cellStyle name="SAPBEXformats 5 2 2 4 2" xfId="30743" xr:uid="{00000000-0005-0000-0000-000036350000}"/>
    <cellStyle name="SAPBEXformats 5 2 2 5" xfId="16287" xr:uid="{00000000-0005-0000-0000-000037350000}"/>
    <cellStyle name="SAPBEXformats 5 2 2 5 2" xfId="31425" xr:uid="{00000000-0005-0000-0000-000038350000}"/>
    <cellStyle name="SAPBEXformats 5 2 2 6" xfId="18898" xr:uid="{00000000-0005-0000-0000-000039350000}"/>
    <cellStyle name="SAPBEXformats 5 2 2 6 2" xfId="33846" xr:uid="{00000000-0005-0000-0000-00003A350000}"/>
    <cellStyle name="SAPBEXformats 5 2 2 7" xfId="21140" xr:uid="{00000000-0005-0000-0000-00003B350000}"/>
    <cellStyle name="SAPBEXformats 5 2 2 7 2" xfId="36066" xr:uid="{00000000-0005-0000-0000-00003C350000}"/>
    <cellStyle name="SAPBEXformats 5 2 2 8" xfId="6296" xr:uid="{00000000-0005-0000-0000-00003D350000}"/>
    <cellStyle name="SAPBEXformats 5 2 3" xfId="2129" xr:uid="{00000000-0005-0000-0000-00003E350000}"/>
    <cellStyle name="SAPBEXformats 5 2 3 2" xfId="7369" xr:uid="{00000000-0005-0000-0000-00003F350000}"/>
    <cellStyle name="SAPBEXformats 5 2 3 2 2" xfId="23571" xr:uid="{00000000-0005-0000-0000-000040350000}"/>
    <cellStyle name="SAPBEXformats 5 2 3 3" xfId="10210" xr:uid="{00000000-0005-0000-0000-000041350000}"/>
    <cellStyle name="SAPBEXformats 5 2 3 3 2" xfId="26174" xr:uid="{00000000-0005-0000-0000-000042350000}"/>
    <cellStyle name="SAPBEXformats 5 2 3 4" xfId="13474" xr:uid="{00000000-0005-0000-0000-000043350000}"/>
    <cellStyle name="SAPBEXformats 5 2 3 4 2" xfId="29117" xr:uid="{00000000-0005-0000-0000-000044350000}"/>
    <cellStyle name="SAPBEXformats 5 2 3 5" xfId="15658" xr:uid="{00000000-0005-0000-0000-000045350000}"/>
    <cellStyle name="SAPBEXformats 5 2 3 5 2" xfId="30956" xr:uid="{00000000-0005-0000-0000-000046350000}"/>
    <cellStyle name="SAPBEXformats 5 2 3 6" xfId="18344" xr:uid="{00000000-0005-0000-0000-000047350000}"/>
    <cellStyle name="SAPBEXformats 5 2 3 6 2" xfId="33408" xr:uid="{00000000-0005-0000-0000-000048350000}"/>
    <cellStyle name="SAPBEXformats 5 2 3 7" xfId="21790" xr:uid="{00000000-0005-0000-0000-000049350000}"/>
    <cellStyle name="SAPBEXformats 5 2 3 7 2" xfId="36710" xr:uid="{00000000-0005-0000-0000-00004A350000}"/>
    <cellStyle name="SAPBEXformats 5 2 4" xfId="5486" xr:uid="{00000000-0005-0000-0000-00004B350000}"/>
    <cellStyle name="SAPBEXformats 5 2 4 2" xfId="37135" xr:uid="{00000000-0005-0000-0000-00004C350000}"/>
    <cellStyle name="SAPBEXformats 5 2 5" xfId="7658" xr:uid="{00000000-0005-0000-0000-00004D350000}"/>
    <cellStyle name="SAPBEXformats 5 2 6" xfId="13344" xr:uid="{00000000-0005-0000-0000-00004E350000}"/>
    <cellStyle name="SAPBEXformats 5 2 7" xfId="10559" xr:uid="{00000000-0005-0000-0000-00004F350000}"/>
    <cellStyle name="SAPBEXformats 5 2 8" xfId="15874" xr:uid="{00000000-0005-0000-0000-000050350000}"/>
    <cellStyle name="SAPBEXformats 5 2 9" xfId="15399" xr:uid="{00000000-0005-0000-0000-000051350000}"/>
    <cellStyle name="SAPBEXformats 5 3" xfId="2935" xr:uid="{00000000-0005-0000-0000-000052350000}"/>
    <cellStyle name="SAPBEXformats 5 3 10" xfId="37913" xr:uid="{00000000-0005-0000-0000-000053350000}"/>
    <cellStyle name="SAPBEXformats 5 3 2" xfId="8107" xr:uid="{00000000-0005-0000-0000-000054350000}"/>
    <cellStyle name="SAPBEXformats 5 3 2 2" xfId="24136" xr:uid="{00000000-0005-0000-0000-000055350000}"/>
    <cellStyle name="SAPBEXformats 5 3 3" xfId="10934" xr:uid="{00000000-0005-0000-0000-000056350000}"/>
    <cellStyle name="SAPBEXformats 5 3 3 2" xfId="26801" xr:uid="{00000000-0005-0000-0000-000057350000}"/>
    <cellStyle name="SAPBEXformats 5 3 4" xfId="13123" xr:uid="{00000000-0005-0000-0000-000058350000}"/>
    <cellStyle name="SAPBEXformats 5 3 4 2" xfId="28903" xr:uid="{00000000-0005-0000-0000-000059350000}"/>
    <cellStyle name="SAPBEXformats 5 3 5" xfId="16286" xr:uid="{00000000-0005-0000-0000-00005A350000}"/>
    <cellStyle name="SAPBEXformats 5 3 5 2" xfId="31424" xr:uid="{00000000-0005-0000-0000-00005B350000}"/>
    <cellStyle name="SAPBEXformats 5 3 6" xfId="18897" xr:uid="{00000000-0005-0000-0000-00005C350000}"/>
    <cellStyle name="SAPBEXformats 5 3 6 2" xfId="33845" xr:uid="{00000000-0005-0000-0000-00005D350000}"/>
    <cellStyle name="SAPBEXformats 5 3 7" xfId="21139" xr:uid="{00000000-0005-0000-0000-00005E350000}"/>
    <cellStyle name="SAPBEXformats 5 3 7 2" xfId="36065" xr:uid="{00000000-0005-0000-0000-00005F350000}"/>
    <cellStyle name="SAPBEXformats 5 3 8" xfId="6295" xr:uid="{00000000-0005-0000-0000-000060350000}"/>
    <cellStyle name="SAPBEXformats 5 3 9" xfId="22259" xr:uid="{00000000-0005-0000-0000-000061350000}"/>
    <cellStyle name="SAPBEXformats 5 4" xfId="4568" xr:uid="{00000000-0005-0000-0000-000062350000}"/>
    <cellStyle name="SAPBEXformats 5 4 2" xfId="9723" xr:uid="{00000000-0005-0000-0000-000063350000}"/>
    <cellStyle name="SAPBEXformats 5 4 2 2" xfId="25714" xr:uid="{00000000-0005-0000-0000-000064350000}"/>
    <cellStyle name="SAPBEXformats 5 4 3" xfId="12541" xr:uid="{00000000-0005-0000-0000-000065350000}"/>
    <cellStyle name="SAPBEXformats 5 4 3 2" xfId="28385" xr:uid="{00000000-0005-0000-0000-000066350000}"/>
    <cellStyle name="SAPBEXformats 5 4 4" xfId="15500" xr:uid="{00000000-0005-0000-0000-000067350000}"/>
    <cellStyle name="SAPBEXformats 5 4 4 2" xfId="30861" xr:uid="{00000000-0005-0000-0000-000068350000}"/>
    <cellStyle name="SAPBEXformats 5 4 5" xfId="17864" xr:uid="{00000000-0005-0000-0000-000069350000}"/>
    <cellStyle name="SAPBEXformats 5 4 5 2" xfId="32980" xr:uid="{00000000-0005-0000-0000-00006A350000}"/>
    <cellStyle name="SAPBEXformats 5 4 6" xfId="20472" xr:uid="{00000000-0005-0000-0000-00006B350000}"/>
    <cellStyle name="SAPBEXformats 5 4 6 2" xfId="35409" xr:uid="{00000000-0005-0000-0000-00006C350000}"/>
    <cellStyle name="SAPBEXformats 5 4 7" xfId="21293" xr:uid="{00000000-0005-0000-0000-00006D350000}"/>
    <cellStyle name="SAPBEXformats 5 4 7 2" xfId="36219" xr:uid="{00000000-0005-0000-0000-00006E350000}"/>
    <cellStyle name="SAPBEXformats 5 5" xfId="5487" xr:uid="{00000000-0005-0000-0000-00006F350000}"/>
    <cellStyle name="SAPBEXformats 5 5 2" xfId="37136" xr:uid="{00000000-0005-0000-0000-000070350000}"/>
    <cellStyle name="SAPBEXformats 5 6" xfId="7659" xr:uid="{00000000-0005-0000-0000-000071350000}"/>
    <cellStyle name="SAPBEXformats 5 7" xfId="5905" xr:uid="{00000000-0005-0000-0000-000072350000}"/>
    <cellStyle name="SAPBEXformats 5 8" xfId="14673" xr:uid="{00000000-0005-0000-0000-000073350000}"/>
    <cellStyle name="SAPBEXformats 5 9" xfId="15875" xr:uid="{00000000-0005-0000-0000-000074350000}"/>
    <cellStyle name="SAPBEXformats 6" xfId="778" xr:uid="{00000000-0005-0000-0000-000075350000}"/>
    <cellStyle name="SAPBEXformats 6 10" xfId="18508" xr:uid="{00000000-0005-0000-0000-000076350000}"/>
    <cellStyle name="SAPBEXformats 6 11" xfId="22426" xr:uid="{00000000-0005-0000-0000-000077350000}"/>
    <cellStyle name="SAPBEXformats 6 2" xfId="779" xr:uid="{00000000-0005-0000-0000-000078350000}"/>
    <cellStyle name="SAPBEXformats 6 2 10" xfId="22427" xr:uid="{00000000-0005-0000-0000-000079350000}"/>
    <cellStyle name="SAPBEXformats 6 2 2" xfId="2938" xr:uid="{00000000-0005-0000-0000-00007A350000}"/>
    <cellStyle name="SAPBEXformats 6 2 2 2" xfId="8110" xr:uid="{00000000-0005-0000-0000-00007B350000}"/>
    <cellStyle name="SAPBEXformats 6 2 2 2 2" xfId="24139" xr:uid="{00000000-0005-0000-0000-00007C350000}"/>
    <cellStyle name="SAPBEXformats 6 2 2 3" xfId="10937" xr:uid="{00000000-0005-0000-0000-00007D350000}"/>
    <cellStyle name="SAPBEXformats 6 2 2 3 2" xfId="26804" xr:uid="{00000000-0005-0000-0000-00007E350000}"/>
    <cellStyle name="SAPBEXformats 6 2 2 4" xfId="13546" xr:uid="{00000000-0005-0000-0000-00007F350000}"/>
    <cellStyle name="SAPBEXformats 6 2 2 4 2" xfId="29171" xr:uid="{00000000-0005-0000-0000-000080350000}"/>
    <cellStyle name="SAPBEXformats 6 2 2 5" xfId="16289" xr:uid="{00000000-0005-0000-0000-000081350000}"/>
    <cellStyle name="SAPBEXformats 6 2 2 5 2" xfId="31427" xr:uid="{00000000-0005-0000-0000-000082350000}"/>
    <cellStyle name="SAPBEXformats 6 2 2 6" xfId="18900" xr:uid="{00000000-0005-0000-0000-000083350000}"/>
    <cellStyle name="SAPBEXformats 6 2 2 6 2" xfId="33848" xr:uid="{00000000-0005-0000-0000-000084350000}"/>
    <cellStyle name="SAPBEXformats 6 2 2 7" xfId="21142" xr:uid="{00000000-0005-0000-0000-000085350000}"/>
    <cellStyle name="SAPBEXformats 6 2 2 7 2" xfId="36068" xr:uid="{00000000-0005-0000-0000-000086350000}"/>
    <cellStyle name="SAPBEXformats 6 2 2 8" xfId="6298" xr:uid="{00000000-0005-0000-0000-000087350000}"/>
    <cellStyle name="SAPBEXformats 6 2 3" xfId="3160" xr:uid="{00000000-0005-0000-0000-000088350000}"/>
    <cellStyle name="SAPBEXformats 6 2 3 2" xfId="8330" xr:uid="{00000000-0005-0000-0000-000089350000}"/>
    <cellStyle name="SAPBEXformats 6 2 3 2 2" xfId="24359" xr:uid="{00000000-0005-0000-0000-00008A350000}"/>
    <cellStyle name="SAPBEXformats 6 2 3 3" xfId="11157" xr:uid="{00000000-0005-0000-0000-00008B350000}"/>
    <cellStyle name="SAPBEXformats 6 2 3 3 2" xfId="27024" xr:uid="{00000000-0005-0000-0000-00008C350000}"/>
    <cellStyle name="SAPBEXformats 6 2 3 4" xfId="15034" xr:uid="{00000000-0005-0000-0000-00008D350000}"/>
    <cellStyle name="SAPBEXformats 6 2 3 4 2" xfId="30481" xr:uid="{00000000-0005-0000-0000-00008E350000}"/>
    <cellStyle name="SAPBEXformats 6 2 3 5" xfId="16509" xr:uid="{00000000-0005-0000-0000-00008F350000}"/>
    <cellStyle name="SAPBEXformats 6 2 3 5 2" xfId="31647" xr:uid="{00000000-0005-0000-0000-000090350000}"/>
    <cellStyle name="SAPBEXformats 6 2 3 6" xfId="19119" xr:uid="{00000000-0005-0000-0000-000091350000}"/>
    <cellStyle name="SAPBEXformats 6 2 3 6 2" xfId="34066" xr:uid="{00000000-0005-0000-0000-000092350000}"/>
    <cellStyle name="SAPBEXformats 6 2 3 7" xfId="20883" xr:uid="{00000000-0005-0000-0000-000093350000}"/>
    <cellStyle name="SAPBEXformats 6 2 3 7 2" xfId="35810" xr:uid="{00000000-0005-0000-0000-000094350000}"/>
    <cellStyle name="SAPBEXformats 6 2 4" xfId="5484" xr:uid="{00000000-0005-0000-0000-000095350000}"/>
    <cellStyle name="SAPBEXformats 6 2 4 2" xfId="37610" xr:uid="{00000000-0005-0000-0000-000096350000}"/>
    <cellStyle name="SAPBEXformats 6 2 5" xfId="7656" xr:uid="{00000000-0005-0000-0000-000097350000}"/>
    <cellStyle name="SAPBEXformats 6 2 6" xfId="13345" xr:uid="{00000000-0005-0000-0000-000098350000}"/>
    <cellStyle name="SAPBEXformats 6 2 7" xfId="10558" xr:uid="{00000000-0005-0000-0000-000099350000}"/>
    <cellStyle name="SAPBEXformats 6 2 8" xfId="15872" xr:uid="{00000000-0005-0000-0000-00009A350000}"/>
    <cellStyle name="SAPBEXformats 6 2 9" xfId="18507" xr:uid="{00000000-0005-0000-0000-00009B350000}"/>
    <cellStyle name="SAPBEXformats 6 3" xfId="2937" xr:uid="{00000000-0005-0000-0000-00009C350000}"/>
    <cellStyle name="SAPBEXformats 6 3 2" xfId="8109" xr:uid="{00000000-0005-0000-0000-00009D350000}"/>
    <cellStyle name="SAPBEXformats 6 3 2 2" xfId="24138" xr:uid="{00000000-0005-0000-0000-00009E350000}"/>
    <cellStyle name="SAPBEXformats 6 3 3" xfId="10936" xr:uid="{00000000-0005-0000-0000-00009F350000}"/>
    <cellStyle name="SAPBEXformats 6 3 3 2" xfId="26803" xr:uid="{00000000-0005-0000-0000-0000A0350000}"/>
    <cellStyle name="SAPBEXformats 6 3 4" xfId="13122" xr:uid="{00000000-0005-0000-0000-0000A1350000}"/>
    <cellStyle name="SAPBEXformats 6 3 4 2" xfId="28902" xr:uid="{00000000-0005-0000-0000-0000A2350000}"/>
    <cellStyle name="SAPBEXformats 6 3 5" xfId="16288" xr:uid="{00000000-0005-0000-0000-0000A3350000}"/>
    <cellStyle name="SAPBEXformats 6 3 5 2" xfId="31426" xr:uid="{00000000-0005-0000-0000-0000A4350000}"/>
    <cellStyle name="SAPBEXformats 6 3 6" xfId="18899" xr:uid="{00000000-0005-0000-0000-0000A5350000}"/>
    <cellStyle name="SAPBEXformats 6 3 6 2" xfId="33847" xr:uid="{00000000-0005-0000-0000-0000A6350000}"/>
    <cellStyle name="SAPBEXformats 6 3 7" xfId="21141" xr:uid="{00000000-0005-0000-0000-0000A7350000}"/>
    <cellStyle name="SAPBEXformats 6 3 7 2" xfId="36067" xr:uid="{00000000-0005-0000-0000-0000A8350000}"/>
    <cellStyle name="SAPBEXformats 6 3 8" xfId="6297" xr:uid="{00000000-0005-0000-0000-0000A9350000}"/>
    <cellStyle name="SAPBEXformats 6 4" xfId="4567" xr:uid="{00000000-0005-0000-0000-0000AA350000}"/>
    <cellStyle name="SAPBEXformats 6 4 2" xfId="9722" xr:uid="{00000000-0005-0000-0000-0000AB350000}"/>
    <cellStyle name="SAPBEXformats 6 4 2 2" xfId="25713" xr:uid="{00000000-0005-0000-0000-0000AC350000}"/>
    <cellStyle name="SAPBEXformats 6 4 3" xfId="12540" xr:uid="{00000000-0005-0000-0000-0000AD350000}"/>
    <cellStyle name="SAPBEXformats 6 4 3 2" xfId="28384" xr:uid="{00000000-0005-0000-0000-0000AE350000}"/>
    <cellStyle name="SAPBEXformats 6 4 4" xfId="14049" xr:uid="{00000000-0005-0000-0000-0000AF350000}"/>
    <cellStyle name="SAPBEXformats 6 4 4 2" xfId="29630" xr:uid="{00000000-0005-0000-0000-0000B0350000}"/>
    <cellStyle name="SAPBEXformats 6 4 5" xfId="17863" xr:uid="{00000000-0005-0000-0000-0000B1350000}"/>
    <cellStyle name="SAPBEXformats 6 4 5 2" xfId="32979" xr:uid="{00000000-0005-0000-0000-0000B2350000}"/>
    <cellStyle name="SAPBEXformats 6 4 6" xfId="20471" xr:uid="{00000000-0005-0000-0000-0000B3350000}"/>
    <cellStyle name="SAPBEXformats 6 4 6 2" xfId="35408" xr:uid="{00000000-0005-0000-0000-0000B4350000}"/>
    <cellStyle name="SAPBEXformats 6 4 7" xfId="21895" xr:uid="{00000000-0005-0000-0000-0000B5350000}"/>
    <cellStyle name="SAPBEXformats 6 4 7 2" xfId="36814" xr:uid="{00000000-0005-0000-0000-0000B6350000}"/>
    <cellStyle name="SAPBEXformats 6 5" xfId="5485" xr:uid="{00000000-0005-0000-0000-0000B7350000}"/>
    <cellStyle name="SAPBEXformats 6 5 2" xfId="37611" xr:uid="{00000000-0005-0000-0000-0000B8350000}"/>
    <cellStyle name="SAPBEXformats 6 6" xfId="7657" xr:uid="{00000000-0005-0000-0000-0000B9350000}"/>
    <cellStyle name="SAPBEXformats 6 7" xfId="13050" xr:uid="{00000000-0005-0000-0000-0000BA350000}"/>
    <cellStyle name="SAPBEXformats 6 8" xfId="6982" xr:uid="{00000000-0005-0000-0000-0000BB350000}"/>
    <cellStyle name="SAPBEXformats 6 9" xfId="15873" xr:uid="{00000000-0005-0000-0000-0000BC350000}"/>
    <cellStyle name="SAPBEXformats 7" xfId="780" xr:uid="{00000000-0005-0000-0000-0000BD350000}"/>
    <cellStyle name="SAPBEXformats 7 10" xfId="18506" xr:uid="{00000000-0005-0000-0000-0000BE350000}"/>
    <cellStyle name="SAPBEXformats 7 11" xfId="22428" xr:uid="{00000000-0005-0000-0000-0000BF350000}"/>
    <cellStyle name="SAPBEXformats 7 2" xfId="781" xr:uid="{00000000-0005-0000-0000-0000C0350000}"/>
    <cellStyle name="SAPBEXformats 7 2 10" xfId="22429" xr:uid="{00000000-0005-0000-0000-0000C1350000}"/>
    <cellStyle name="SAPBEXformats 7 2 2" xfId="2940" xr:uid="{00000000-0005-0000-0000-0000C2350000}"/>
    <cellStyle name="SAPBEXformats 7 2 2 2" xfId="8112" xr:uid="{00000000-0005-0000-0000-0000C3350000}"/>
    <cellStyle name="SAPBEXformats 7 2 2 2 2" xfId="24141" xr:uid="{00000000-0005-0000-0000-0000C4350000}"/>
    <cellStyle name="SAPBEXformats 7 2 2 3" xfId="10939" xr:uid="{00000000-0005-0000-0000-0000C5350000}"/>
    <cellStyle name="SAPBEXformats 7 2 2 3 2" xfId="26806" xr:uid="{00000000-0005-0000-0000-0000C6350000}"/>
    <cellStyle name="SAPBEXformats 7 2 2 4" xfId="15333" xr:uid="{00000000-0005-0000-0000-0000C7350000}"/>
    <cellStyle name="SAPBEXformats 7 2 2 4 2" xfId="30742" xr:uid="{00000000-0005-0000-0000-0000C8350000}"/>
    <cellStyle name="SAPBEXformats 7 2 2 5" xfId="16291" xr:uid="{00000000-0005-0000-0000-0000C9350000}"/>
    <cellStyle name="SAPBEXformats 7 2 2 5 2" xfId="31429" xr:uid="{00000000-0005-0000-0000-0000CA350000}"/>
    <cellStyle name="SAPBEXformats 7 2 2 6" xfId="18902" xr:uid="{00000000-0005-0000-0000-0000CB350000}"/>
    <cellStyle name="SAPBEXformats 7 2 2 6 2" xfId="33850" xr:uid="{00000000-0005-0000-0000-0000CC350000}"/>
    <cellStyle name="SAPBEXformats 7 2 2 7" xfId="21144" xr:uid="{00000000-0005-0000-0000-0000CD350000}"/>
    <cellStyle name="SAPBEXformats 7 2 2 7 2" xfId="36070" xr:uid="{00000000-0005-0000-0000-0000CE350000}"/>
    <cellStyle name="SAPBEXformats 7 2 2 8" xfId="6300" xr:uid="{00000000-0005-0000-0000-0000CF350000}"/>
    <cellStyle name="SAPBEXformats 7 2 3" xfId="4566" xr:uid="{00000000-0005-0000-0000-0000D0350000}"/>
    <cellStyle name="SAPBEXformats 7 2 3 2" xfId="9721" xr:uid="{00000000-0005-0000-0000-0000D1350000}"/>
    <cellStyle name="SAPBEXformats 7 2 3 2 2" xfId="25712" xr:uid="{00000000-0005-0000-0000-0000D2350000}"/>
    <cellStyle name="SAPBEXformats 7 2 3 3" xfId="12539" xr:uid="{00000000-0005-0000-0000-0000D3350000}"/>
    <cellStyle name="SAPBEXformats 7 2 3 3 2" xfId="28383" xr:uid="{00000000-0005-0000-0000-0000D4350000}"/>
    <cellStyle name="SAPBEXformats 7 2 3 4" xfId="15224" xr:uid="{00000000-0005-0000-0000-0000D5350000}"/>
    <cellStyle name="SAPBEXformats 7 2 3 4 2" xfId="30637" xr:uid="{00000000-0005-0000-0000-0000D6350000}"/>
    <cellStyle name="SAPBEXformats 7 2 3 5" xfId="17862" xr:uid="{00000000-0005-0000-0000-0000D7350000}"/>
    <cellStyle name="SAPBEXformats 7 2 3 5 2" xfId="32978" xr:uid="{00000000-0005-0000-0000-0000D8350000}"/>
    <cellStyle name="SAPBEXformats 7 2 3 6" xfId="20470" xr:uid="{00000000-0005-0000-0000-0000D9350000}"/>
    <cellStyle name="SAPBEXformats 7 2 3 6 2" xfId="35407" xr:uid="{00000000-0005-0000-0000-0000DA350000}"/>
    <cellStyle name="SAPBEXformats 7 2 3 7" xfId="21291" xr:uid="{00000000-0005-0000-0000-0000DB350000}"/>
    <cellStyle name="SAPBEXformats 7 2 3 7 2" xfId="36217" xr:uid="{00000000-0005-0000-0000-0000DC350000}"/>
    <cellStyle name="SAPBEXformats 7 2 4" xfId="5482" xr:uid="{00000000-0005-0000-0000-0000DD350000}"/>
    <cellStyle name="SAPBEXformats 7 2 4 2" xfId="37132" xr:uid="{00000000-0005-0000-0000-0000DE350000}"/>
    <cellStyle name="SAPBEXformats 7 2 5" xfId="7654" xr:uid="{00000000-0005-0000-0000-0000DF350000}"/>
    <cellStyle name="SAPBEXformats 7 2 6" xfId="13346" xr:uid="{00000000-0005-0000-0000-0000E0350000}"/>
    <cellStyle name="SAPBEXformats 7 2 7" xfId="14237" xr:uid="{00000000-0005-0000-0000-0000E1350000}"/>
    <cellStyle name="SAPBEXformats 7 2 8" xfId="15557" xr:uid="{00000000-0005-0000-0000-0000E2350000}"/>
    <cellStyle name="SAPBEXformats 7 2 9" xfId="18505" xr:uid="{00000000-0005-0000-0000-0000E3350000}"/>
    <cellStyle name="SAPBEXformats 7 3" xfId="2939" xr:uid="{00000000-0005-0000-0000-0000E4350000}"/>
    <cellStyle name="SAPBEXformats 7 3 2" xfId="8111" xr:uid="{00000000-0005-0000-0000-0000E5350000}"/>
    <cellStyle name="SAPBEXformats 7 3 2 2" xfId="24140" xr:uid="{00000000-0005-0000-0000-0000E6350000}"/>
    <cellStyle name="SAPBEXformats 7 3 3" xfId="10938" xr:uid="{00000000-0005-0000-0000-0000E7350000}"/>
    <cellStyle name="SAPBEXformats 7 3 3 2" xfId="26805" xr:uid="{00000000-0005-0000-0000-0000E8350000}"/>
    <cellStyle name="SAPBEXformats 7 3 4" xfId="10154" xr:uid="{00000000-0005-0000-0000-0000E9350000}"/>
    <cellStyle name="SAPBEXformats 7 3 4 2" xfId="26122" xr:uid="{00000000-0005-0000-0000-0000EA350000}"/>
    <cellStyle name="SAPBEXformats 7 3 5" xfId="16290" xr:uid="{00000000-0005-0000-0000-0000EB350000}"/>
    <cellStyle name="SAPBEXformats 7 3 5 2" xfId="31428" xr:uid="{00000000-0005-0000-0000-0000EC350000}"/>
    <cellStyle name="SAPBEXformats 7 3 6" xfId="18901" xr:uid="{00000000-0005-0000-0000-0000ED350000}"/>
    <cellStyle name="SAPBEXformats 7 3 6 2" xfId="33849" xr:uid="{00000000-0005-0000-0000-0000EE350000}"/>
    <cellStyle name="SAPBEXformats 7 3 7" xfId="21143" xr:uid="{00000000-0005-0000-0000-0000EF350000}"/>
    <cellStyle name="SAPBEXformats 7 3 7 2" xfId="36069" xr:uid="{00000000-0005-0000-0000-0000F0350000}"/>
    <cellStyle name="SAPBEXformats 7 3 8" xfId="6299" xr:uid="{00000000-0005-0000-0000-0000F1350000}"/>
    <cellStyle name="SAPBEXformats 7 4" xfId="3163" xr:uid="{00000000-0005-0000-0000-0000F2350000}"/>
    <cellStyle name="SAPBEXformats 7 4 2" xfId="8332" xr:uid="{00000000-0005-0000-0000-0000F3350000}"/>
    <cellStyle name="SAPBEXformats 7 4 2 2" xfId="24361" xr:uid="{00000000-0005-0000-0000-0000F4350000}"/>
    <cellStyle name="SAPBEXformats 7 4 3" xfId="11159" xr:uid="{00000000-0005-0000-0000-0000F5350000}"/>
    <cellStyle name="SAPBEXformats 7 4 3 2" xfId="27026" xr:uid="{00000000-0005-0000-0000-0000F6350000}"/>
    <cellStyle name="SAPBEXformats 7 4 4" xfId="13830" xr:uid="{00000000-0005-0000-0000-0000F7350000}"/>
    <cellStyle name="SAPBEXformats 7 4 4 2" xfId="29418" xr:uid="{00000000-0005-0000-0000-0000F8350000}"/>
    <cellStyle name="SAPBEXformats 7 4 5" xfId="16511" xr:uid="{00000000-0005-0000-0000-0000F9350000}"/>
    <cellStyle name="SAPBEXformats 7 4 5 2" xfId="31649" xr:uid="{00000000-0005-0000-0000-0000FA350000}"/>
    <cellStyle name="SAPBEXformats 7 4 6" xfId="19121" xr:uid="{00000000-0005-0000-0000-0000FB350000}"/>
    <cellStyle name="SAPBEXformats 7 4 6 2" xfId="34068" xr:uid="{00000000-0005-0000-0000-0000FC350000}"/>
    <cellStyle name="SAPBEXformats 7 4 7" xfId="15706" xr:uid="{00000000-0005-0000-0000-0000FD350000}"/>
    <cellStyle name="SAPBEXformats 7 4 7 2" xfId="30993" xr:uid="{00000000-0005-0000-0000-0000FE350000}"/>
    <cellStyle name="SAPBEXformats 7 5" xfId="5483" xr:uid="{00000000-0005-0000-0000-0000FF350000}"/>
    <cellStyle name="SAPBEXformats 7 5 2" xfId="37133" xr:uid="{00000000-0005-0000-0000-000000360000}"/>
    <cellStyle name="SAPBEXformats 7 6" xfId="7655" xr:uid="{00000000-0005-0000-0000-000001360000}"/>
    <cellStyle name="SAPBEXformats 7 7" xfId="6482" xr:uid="{00000000-0005-0000-0000-000002360000}"/>
    <cellStyle name="SAPBEXformats 7 8" xfId="9004" xr:uid="{00000000-0005-0000-0000-000003360000}"/>
    <cellStyle name="SAPBEXformats 7 9" xfId="14177" xr:uid="{00000000-0005-0000-0000-000004360000}"/>
    <cellStyle name="SAPBEXformats 8" xfId="782" xr:uid="{00000000-0005-0000-0000-000005360000}"/>
    <cellStyle name="SAPBEXformats 8 10" xfId="18504" xr:uid="{00000000-0005-0000-0000-000006360000}"/>
    <cellStyle name="SAPBEXformats 8 11" xfId="22430" xr:uid="{00000000-0005-0000-0000-000007360000}"/>
    <cellStyle name="SAPBEXformats 8 2" xfId="783" xr:uid="{00000000-0005-0000-0000-000008360000}"/>
    <cellStyle name="SAPBEXformats 8 2 2" xfId="5480" xr:uid="{00000000-0005-0000-0000-000009360000}"/>
    <cellStyle name="SAPBEXformats 8 2 2 2" xfId="37608" xr:uid="{00000000-0005-0000-0000-00000A360000}"/>
    <cellStyle name="SAPBEXformats 8 2 3" xfId="7652" xr:uid="{00000000-0005-0000-0000-00000B360000}"/>
    <cellStyle name="SAPBEXformats 8 2 4" xfId="13347" xr:uid="{00000000-0005-0000-0000-00000C360000}"/>
    <cellStyle name="SAPBEXformats 8 2 5" xfId="14128" xr:uid="{00000000-0005-0000-0000-00000D360000}"/>
    <cellStyle name="SAPBEXformats 8 2 6" xfId="6685" xr:uid="{00000000-0005-0000-0000-00000E360000}"/>
    <cellStyle name="SAPBEXformats 8 2 7" xfId="18503" xr:uid="{00000000-0005-0000-0000-00000F360000}"/>
    <cellStyle name="SAPBEXformats 8 2 8" xfId="22431" xr:uid="{00000000-0005-0000-0000-000010360000}"/>
    <cellStyle name="SAPBEXformats 8 3" xfId="2941" xr:uid="{00000000-0005-0000-0000-000011360000}"/>
    <cellStyle name="SAPBEXformats 8 3 2" xfId="8113" xr:uid="{00000000-0005-0000-0000-000012360000}"/>
    <cellStyle name="SAPBEXformats 8 3 2 2" xfId="24142" xr:uid="{00000000-0005-0000-0000-000013360000}"/>
    <cellStyle name="SAPBEXformats 8 3 3" xfId="10940" xr:uid="{00000000-0005-0000-0000-000014360000}"/>
    <cellStyle name="SAPBEXformats 8 3 3 2" xfId="26807" xr:uid="{00000000-0005-0000-0000-000015360000}"/>
    <cellStyle name="SAPBEXformats 8 3 4" xfId="13121" xr:uid="{00000000-0005-0000-0000-000016360000}"/>
    <cellStyle name="SAPBEXformats 8 3 4 2" xfId="28901" xr:uid="{00000000-0005-0000-0000-000017360000}"/>
    <cellStyle name="SAPBEXformats 8 3 5" xfId="16292" xr:uid="{00000000-0005-0000-0000-000018360000}"/>
    <cellStyle name="SAPBEXformats 8 3 5 2" xfId="31430" xr:uid="{00000000-0005-0000-0000-000019360000}"/>
    <cellStyle name="SAPBEXformats 8 3 6" xfId="18903" xr:uid="{00000000-0005-0000-0000-00001A360000}"/>
    <cellStyle name="SAPBEXformats 8 3 6 2" xfId="33851" xr:uid="{00000000-0005-0000-0000-00001B360000}"/>
    <cellStyle name="SAPBEXformats 8 3 7" xfId="21145" xr:uid="{00000000-0005-0000-0000-00001C360000}"/>
    <cellStyle name="SAPBEXformats 8 3 7 2" xfId="36071" xr:uid="{00000000-0005-0000-0000-00001D360000}"/>
    <cellStyle name="SAPBEXformats 8 3 8" xfId="6301" xr:uid="{00000000-0005-0000-0000-00001E360000}"/>
    <cellStyle name="SAPBEXformats 8 4" xfId="4565" xr:uid="{00000000-0005-0000-0000-00001F360000}"/>
    <cellStyle name="SAPBEXformats 8 4 2" xfId="9720" xr:uid="{00000000-0005-0000-0000-000020360000}"/>
    <cellStyle name="SAPBEXformats 8 4 2 2" xfId="25711" xr:uid="{00000000-0005-0000-0000-000021360000}"/>
    <cellStyle name="SAPBEXformats 8 4 3" xfId="12538" xr:uid="{00000000-0005-0000-0000-000022360000}"/>
    <cellStyle name="SAPBEXformats 8 4 3 2" xfId="28382" xr:uid="{00000000-0005-0000-0000-000023360000}"/>
    <cellStyle name="SAPBEXformats 8 4 4" xfId="15501" xr:uid="{00000000-0005-0000-0000-000024360000}"/>
    <cellStyle name="SAPBEXformats 8 4 4 2" xfId="30862" xr:uid="{00000000-0005-0000-0000-000025360000}"/>
    <cellStyle name="SAPBEXformats 8 4 5" xfId="17861" xr:uid="{00000000-0005-0000-0000-000026360000}"/>
    <cellStyle name="SAPBEXformats 8 4 5 2" xfId="32977" xr:uid="{00000000-0005-0000-0000-000027360000}"/>
    <cellStyle name="SAPBEXformats 8 4 6" xfId="20469" xr:uid="{00000000-0005-0000-0000-000028360000}"/>
    <cellStyle name="SAPBEXformats 8 4 6 2" xfId="35406" xr:uid="{00000000-0005-0000-0000-000029360000}"/>
    <cellStyle name="SAPBEXformats 8 4 7" xfId="21896" xr:uid="{00000000-0005-0000-0000-00002A360000}"/>
    <cellStyle name="SAPBEXformats 8 4 7 2" xfId="36815" xr:uid="{00000000-0005-0000-0000-00002B360000}"/>
    <cellStyle name="SAPBEXformats 8 5" xfId="5481" xr:uid="{00000000-0005-0000-0000-00002C360000}"/>
    <cellStyle name="SAPBEXformats 8 5 2" xfId="37609" xr:uid="{00000000-0005-0000-0000-00002D360000}"/>
    <cellStyle name="SAPBEXformats 8 6" xfId="7653" xr:uid="{00000000-0005-0000-0000-00002E360000}"/>
    <cellStyle name="SAPBEXformats 8 7" xfId="11784" xr:uid="{00000000-0005-0000-0000-00002F360000}"/>
    <cellStyle name="SAPBEXformats 8 8" xfId="14669" xr:uid="{00000000-0005-0000-0000-000030360000}"/>
    <cellStyle name="SAPBEXformats 8 9" xfId="14224" xr:uid="{00000000-0005-0000-0000-000031360000}"/>
    <cellStyle name="SAPBEXformats 9" xfId="784" xr:uid="{00000000-0005-0000-0000-000032360000}"/>
    <cellStyle name="SAPBEXformats 9 10" xfId="5030" xr:uid="{00000000-0005-0000-0000-000033360000}"/>
    <cellStyle name="SAPBEXformats 9 2" xfId="2942" xr:uid="{00000000-0005-0000-0000-000034360000}"/>
    <cellStyle name="SAPBEXformats 9 2 2" xfId="8114" xr:uid="{00000000-0005-0000-0000-000035360000}"/>
    <cellStyle name="SAPBEXformats 9 2 2 2" xfId="24143" xr:uid="{00000000-0005-0000-0000-000036360000}"/>
    <cellStyle name="SAPBEXformats 9 2 3" xfId="10941" xr:uid="{00000000-0005-0000-0000-000037360000}"/>
    <cellStyle name="SAPBEXformats 9 2 3 2" xfId="26808" xr:uid="{00000000-0005-0000-0000-000038360000}"/>
    <cellStyle name="SAPBEXformats 9 2 4" xfId="15467" xr:uid="{00000000-0005-0000-0000-000039360000}"/>
    <cellStyle name="SAPBEXformats 9 2 4 2" xfId="30835" xr:uid="{00000000-0005-0000-0000-00003A360000}"/>
    <cellStyle name="SAPBEXformats 9 2 5" xfId="16293" xr:uid="{00000000-0005-0000-0000-00003B360000}"/>
    <cellStyle name="SAPBEXformats 9 2 5 2" xfId="31431" xr:uid="{00000000-0005-0000-0000-00003C360000}"/>
    <cellStyle name="SAPBEXformats 9 2 6" xfId="18904" xr:uid="{00000000-0005-0000-0000-00003D360000}"/>
    <cellStyle name="SAPBEXformats 9 2 6 2" xfId="33852" xr:uid="{00000000-0005-0000-0000-00003E360000}"/>
    <cellStyle name="SAPBEXformats 9 2 7" xfId="21146" xr:uid="{00000000-0005-0000-0000-00003F360000}"/>
    <cellStyle name="SAPBEXformats 9 2 7 2" xfId="36072" xr:uid="{00000000-0005-0000-0000-000040360000}"/>
    <cellStyle name="SAPBEXformats 9 2 8" xfId="6302" xr:uid="{00000000-0005-0000-0000-000041360000}"/>
    <cellStyle name="SAPBEXformats 9 3" xfId="4564" xr:uid="{00000000-0005-0000-0000-000042360000}"/>
    <cellStyle name="SAPBEXformats 9 3 2" xfId="9719" xr:uid="{00000000-0005-0000-0000-000043360000}"/>
    <cellStyle name="SAPBEXformats 9 3 2 2" xfId="25710" xr:uid="{00000000-0005-0000-0000-000044360000}"/>
    <cellStyle name="SAPBEXformats 9 3 3" xfId="12537" xr:uid="{00000000-0005-0000-0000-000045360000}"/>
    <cellStyle name="SAPBEXformats 9 3 3 2" xfId="28381" xr:uid="{00000000-0005-0000-0000-000046360000}"/>
    <cellStyle name="SAPBEXformats 9 3 4" xfId="14048" xr:uid="{00000000-0005-0000-0000-000047360000}"/>
    <cellStyle name="SAPBEXformats 9 3 4 2" xfId="29629" xr:uid="{00000000-0005-0000-0000-000048360000}"/>
    <cellStyle name="SAPBEXformats 9 3 5" xfId="17860" xr:uid="{00000000-0005-0000-0000-000049360000}"/>
    <cellStyle name="SAPBEXformats 9 3 5 2" xfId="32976" xr:uid="{00000000-0005-0000-0000-00004A360000}"/>
    <cellStyle name="SAPBEXformats 9 3 6" xfId="20468" xr:uid="{00000000-0005-0000-0000-00004B360000}"/>
    <cellStyle name="SAPBEXformats 9 3 6 2" xfId="35405" xr:uid="{00000000-0005-0000-0000-00004C360000}"/>
    <cellStyle name="SAPBEXformats 9 3 7" xfId="21613" xr:uid="{00000000-0005-0000-0000-00004D360000}"/>
    <cellStyle name="SAPBEXformats 9 3 7 2" xfId="36539" xr:uid="{00000000-0005-0000-0000-00004E360000}"/>
    <cellStyle name="SAPBEXformats 9 4" xfId="5479" xr:uid="{00000000-0005-0000-0000-00004F360000}"/>
    <cellStyle name="SAPBEXformats 9 4 2" xfId="22699" xr:uid="{00000000-0005-0000-0000-000050360000}"/>
    <cellStyle name="SAPBEXformats 9 5" xfId="6044" xr:uid="{00000000-0005-0000-0000-000051360000}"/>
    <cellStyle name="SAPBEXformats 9 5 2" xfId="22998" xr:uid="{00000000-0005-0000-0000-000052360000}"/>
    <cellStyle name="SAPBEXformats 9 6" xfId="11785" xr:uid="{00000000-0005-0000-0000-000053360000}"/>
    <cellStyle name="SAPBEXformats 9 6 2" xfId="27647" xr:uid="{00000000-0005-0000-0000-000054360000}"/>
    <cellStyle name="SAPBEXformats 9 7" xfId="7793" xr:uid="{00000000-0005-0000-0000-000055360000}"/>
    <cellStyle name="SAPBEXformats 9 7 2" xfId="23834" xr:uid="{00000000-0005-0000-0000-000056360000}"/>
    <cellStyle name="SAPBEXformats 9 8" xfId="14686" xr:uid="{00000000-0005-0000-0000-000057360000}"/>
    <cellStyle name="SAPBEXformats 9 8 2" xfId="30176" xr:uid="{00000000-0005-0000-0000-000058360000}"/>
    <cellStyle name="SAPBEXformats 9 9" xfId="18502" xr:uid="{00000000-0005-0000-0000-000059360000}"/>
    <cellStyle name="SAPBEXformats 9 9 2" xfId="33521" xr:uid="{00000000-0005-0000-0000-00005A360000}"/>
    <cellStyle name="SAPBEXformats_CC - Div XRef" xfId="1843" xr:uid="{00000000-0005-0000-0000-00005B360000}"/>
    <cellStyle name="SAPBEXheaderData" xfId="88" xr:uid="{00000000-0005-0000-0000-00005C360000}"/>
    <cellStyle name="SAPBEXheaderItem" xfId="89" xr:uid="{00000000-0005-0000-0000-00005D360000}"/>
    <cellStyle name="SAPBEXheaderItem 10" xfId="785" xr:uid="{00000000-0005-0000-0000-00005E360000}"/>
    <cellStyle name="SAPBEXheaderItem 11" xfId="786" xr:uid="{00000000-0005-0000-0000-00005F360000}"/>
    <cellStyle name="SAPBEXheaderItem 11 2" xfId="5477" xr:uid="{00000000-0005-0000-0000-000060360000}"/>
    <cellStyle name="SAPBEXheaderItem 11 2 2" xfId="37607" xr:uid="{00000000-0005-0000-0000-000061360000}"/>
    <cellStyle name="SAPBEXheaderItem 11 3" xfId="7650" xr:uid="{00000000-0005-0000-0000-000062360000}"/>
    <cellStyle name="SAPBEXheaderItem 11 4" xfId="10254" xr:uid="{00000000-0005-0000-0000-000063360000}"/>
    <cellStyle name="SAPBEXheaderItem 11 5" xfId="5709" xr:uid="{00000000-0005-0000-0000-000064360000}"/>
    <cellStyle name="SAPBEXheaderItem 11 6" xfId="13702" xr:uid="{00000000-0005-0000-0000-000065360000}"/>
    <cellStyle name="SAPBEXheaderItem 11 7" xfId="15398" xr:uid="{00000000-0005-0000-0000-000066360000}"/>
    <cellStyle name="SAPBEXheaderItem 11 8" xfId="22432" xr:uid="{00000000-0005-0000-0000-000067360000}"/>
    <cellStyle name="SAPBEXheaderItem 11 9" xfId="38002" xr:uid="{00000000-0005-0000-0000-000068360000}"/>
    <cellStyle name="SAPBEXheaderItem 12" xfId="1844" xr:uid="{00000000-0005-0000-0000-000069360000}"/>
    <cellStyle name="SAPBEXheaderItem 12 2" xfId="7111" xr:uid="{00000000-0005-0000-0000-00006A360000}"/>
    <cellStyle name="SAPBEXheaderItem 12 2 2" xfId="37865" xr:uid="{00000000-0005-0000-0000-00006B360000}"/>
    <cellStyle name="SAPBEXheaderItem 12 3" xfId="5974" xr:uid="{00000000-0005-0000-0000-00006C360000}"/>
    <cellStyle name="SAPBEXheaderItem 12 4" xfId="7016" xr:uid="{00000000-0005-0000-0000-00006D360000}"/>
    <cellStyle name="SAPBEXheaderItem 12 5" xfId="9007" xr:uid="{00000000-0005-0000-0000-00006E360000}"/>
    <cellStyle name="SAPBEXheaderItem 12 6" xfId="15784" xr:uid="{00000000-0005-0000-0000-00006F360000}"/>
    <cellStyle name="SAPBEXheaderItem 12 7" xfId="18443" xr:uid="{00000000-0005-0000-0000-000070360000}"/>
    <cellStyle name="SAPBEXheaderItem 12 8" xfId="23046" xr:uid="{00000000-0005-0000-0000-000071360000}"/>
    <cellStyle name="SAPBEXheaderItem 2" xfId="787" xr:uid="{00000000-0005-0000-0000-000072360000}"/>
    <cellStyle name="SAPBEXheaderItem 2 10" xfId="15559" xr:uid="{00000000-0005-0000-0000-000073360000}"/>
    <cellStyle name="SAPBEXheaderItem 2 11" xfId="18258" xr:uid="{00000000-0005-0000-0000-000074360000}"/>
    <cellStyle name="SAPBEXheaderItem 2 12" xfId="22433" xr:uid="{00000000-0005-0000-0000-000075360000}"/>
    <cellStyle name="SAPBEXheaderItem 2 13" xfId="38003" xr:uid="{00000000-0005-0000-0000-000076360000}"/>
    <cellStyle name="SAPBEXheaderItem 2 2" xfId="788" xr:uid="{00000000-0005-0000-0000-000077360000}"/>
    <cellStyle name="SAPBEXheaderItem 2 2 2" xfId="5475" xr:uid="{00000000-0005-0000-0000-000078360000}"/>
    <cellStyle name="SAPBEXheaderItem 2 2 2 2" xfId="22697" xr:uid="{00000000-0005-0000-0000-000079360000}"/>
    <cellStyle name="SAPBEXheaderItem 2 2 3" xfId="7648" xr:uid="{00000000-0005-0000-0000-00007A360000}"/>
    <cellStyle name="SAPBEXheaderItem 2 2 3 2" xfId="23780" xr:uid="{00000000-0005-0000-0000-00007B360000}"/>
    <cellStyle name="SAPBEXheaderItem 2 2 4" xfId="13350" xr:uid="{00000000-0005-0000-0000-00007C360000}"/>
    <cellStyle name="SAPBEXheaderItem 2 2 4 2" xfId="29051" xr:uid="{00000000-0005-0000-0000-00007D360000}"/>
    <cellStyle name="SAPBEXheaderItem 2 2 5" xfId="13461" xr:uid="{00000000-0005-0000-0000-00007E360000}"/>
    <cellStyle name="SAPBEXheaderItem 2 2 5 2" xfId="29110" xr:uid="{00000000-0005-0000-0000-00007F360000}"/>
    <cellStyle name="SAPBEXheaderItem 2 2 6" xfId="13622" xr:uid="{00000000-0005-0000-0000-000080360000}"/>
    <cellStyle name="SAPBEXheaderItem 2 2 6 2" xfId="29245" xr:uid="{00000000-0005-0000-0000-000081360000}"/>
    <cellStyle name="SAPBEXheaderItem 2 2 7" xfId="15693" xr:uid="{00000000-0005-0000-0000-000082360000}"/>
    <cellStyle name="SAPBEXheaderItem 2 2 7 2" xfId="30984" xr:uid="{00000000-0005-0000-0000-000083360000}"/>
    <cellStyle name="SAPBEXheaderItem 2 2 8" xfId="5031" xr:uid="{00000000-0005-0000-0000-000084360000}"/>
    <cellStyle name="SAPBEXheaderItem 2 2 9" xfId="38004" xr:uid="{00000000-0005-0000-0000-000085360000}"/>
    <cellStyle name="SAPBEXheaderItem 2 3" xfId="1845" xr:uid="{00000000-0005-0000-0000-000086360000}"/>
    <cellStyle name="SAPBEXheaderItem 2 3 2" xfId="7112" xr:uid="{00000000-0005-0000-0000-000087360000}"/>
    <cellStyle name="SAPBEXheaderItem 2 3 2 2" xfId="37866" xr:uid="{00000000-0005-0000-0000-000088360000}"/>
    <cellStyle name="SAPBEXheaderItem 2 3 3" xfId="6498" xr:uid="{00000000-0005-0000-0000-000089360000}"/>
    <cellStyle name="SAPBEXheaderItem 2 3 4" xfId="13443" xr:uid="{00000000-0005-0000-0000-00008A360000}"/>
    <cellStyle name="SAPBEXheaderItem 2 3 5" xfId="6930" xr:uid="{00000000-0005-0000-0000-00008B360000}"/>
    <cellStyle name="SAPBEXheaderItem 2 3 6" xfId="15783" xr:uid="{00000000-0005-0000-0000-00008C360000}"/>
    <cellStyle name="SAPBEXheaderItem 2 3 7" xfId="18442" xr:uid="{00000000-0005-0000-0000-00008D360000}"/>
    <cellStyle name="SAPBEXheaderItem 2 3 8" xfId="23047" xr:uid="{00000000-0005-0000-0000-00008E360000}"/>
    <cellStyle name="SAPBEXheaderItem 2 4" xfId="1846" xr:uid="{00000000-0005-0000-0000-00008F360000}"/>
    <cellStyle name="SAPBEXheaderItem 2 4 2" xfId="7113" xr:uid="{00000000-0005-0000-0000-000090360000}"/>
    <cellStyle name="SAPBEXheaderItem 2 4 2 2" xfId="37867" xr:uid="{00000000-0005-0000-0000-000091360000}"/>
    <cellStyle name="SAPBEXheaderItem 2 4 3" xfId="5975" xr:uid="{00000000-0005-0000-0000-000092360000}"/>
    <cellStyle name="SAPBEXheaderItem 2 4 4" xfId="7802" xr:uid="{00000000-0005-0000-0000-000093360000}"/>
    <cellStyle name="SAPBEXheaderItem 2 4 5" xfId="7790" xr:uid="{00000000-0005-0000-0000-000094360000}"/>
    <cellStyle name="SAPBEXheaderItem 2 4 6" xfId="15782" xr:uid="{00000000-0005-0000-0000-000095360000}"/>
    <cellStyle name="SAPBEXheaderItem 2 4 7" xfId="18441" xr:uid="{00000000-0005-0000-0000-000096360000}"/>
    <cellStyle name="SAPBEXheaderItem 2 4 8" xfId="23048" xr:uid="{00000000-0005-0000-0000-000097360000}"/>
    <cellStyle name="SAPBEXheaderItem 2 5" xfId="2943" xr:uid="{00000000-0005-0000-0000-000098360000}"/>
    <cellStyle name="SAPBEXheaderItem 2 6" xfId="5476" xr:uid="{00000000-0005-0000-0000-000099360000}"/>
    <cellStyle name="SAPBEXheaderItem 2 6 2" xfId="37606" xr:uid="{00000000-0005-0000-0000-00009A360000}"/>
    <cellStyle name="SAPBEXheaderItem 2 7" xfId="7649" xr:uid="{00000000-0005-0000-0000-00009B360000}"/>
    <cellStyle name="SAPBEXheaderItem 2 8" xfId="6613" xr:uid="{00000000-0005-0000-0000-00009C360000}"/>
    <cellStyle name="SAPBEXheaderItem 2 9" xfId="10565" xr:uid="{00000000-0005-0000-0000-00009D360000}"/>
    <cellStyle name="SAPBEXheaderItem 3" xfId="789" xr:uid="{00000000-0005-0000-0000-00009E360000}"/>
    <cellStyle name="SAPBEXheaderItem 3 2" xfId="790" xr:uid="{00000000-0005-0000-0000-00009F360000}"/>
    <cellStyle name="SAPBEXheaderItem 3 3" xfId="22262" xr:uid="{00000000-0005-0000-0000-0000A0360000}"/>
    <cellStyle name="SAPBEXheaderItem 3 4" xfId="22166" xr:uid="{00000000-0005-0000-0000-0000A1360000}"/>
    <cellStyle name="SAPBEXheaderItem 3 5" xfId="37907" xr:uid="{00000000-0005-0000-0000-0000A2360000}"/>
    <cellStyle name="SAPBEXheaderItem 4" xfId="791" xr:uid="{00000000-0005-0000-0000-0000A3360000}"/>
    <cellStyle name="SAPBEXheaderItem 4 10" xfId="38005" xr:uid="{00000000-0005-0000-0000-0000A4360000}"/>
    <cellStyle name="SAPBEXheaderItem 4 2" xfId="792" xr:uid="{00000000-0005-0000-0000-0000A5360000}"/>
    <cellStyle name="SAPBEXheaderItem 4 2 2" xfId="5471" xr:uid="{00000000-0005-0000-0000-0000A6360000}"/>
    <cellStyle name="SAPBEXheaderItem 4 2 2 2" xfId="22693" xr:uid="{00000000-0005-0000-0000-0000A7360000}"/>
    <cellStyle name="SAPBEXheaderItem 4 2 3" xfId="7644" xr:uid="{00000000-0005-0000-0000-0000A8360000}"/>
    <cellStyle name="SAPBEXheaderItem 4 2 3 2" xfId="23776" xr:uid="{00000000-0005-0000-0000-0000A9360000}"/>
    <cellStyle name="SAPBEXheaderItem 4 2 4" xfId="13352" xr:uid="{00000000-0005-0000-0000-0000AA360000}"/>
    <cellStyle name="SAPBEXheaderItem 4 2 4 2" xfId="29053" xr:uid="{00000000-0005-0000-0000-0000AB360000}"/>
    <cellStyle name="SAPBEXheaderItem 4 2 5" xfId="13457" xr:uid="{00000000-0005-0000-0000-0000AC360000}"/>
    <cellStyle name="SAPBEXheaderItem 4 2 5 2" xfId="29107" xr:uid="{00000000-0005-0000-0000-0000AD360000}"/>
    <cellStyle name="SAPBEXheaderItem 4 2 6" xfId="6688" xr:uid="{00000000-0005-0000-0000-0000AE360000}"/>
    <cellStyle name="SAPBEXheaderItem 4 2 6 2" xfId="23181" xr:uid="{00000000-0005-0000-0000-0000AF360000}"/>
    <cellStyle name="SAPBEXheaderItem 4 2 7" xfId="15689" xr:uid="{00000000-0005-0000-0000-0000B0360000}"/>
    <cellStyle name="SAPBEXheaderItem 4 2 7 2" xfId="30982" xr:uid="{00000000-0005-0000-0000-0000B1360000}"/>
    <cellStyle name="SAPBEXheaderItem 4 2 8" xfId="5033" xr:uid="{00000000-0005-0000-0000-0000B2360000}"/>
    <cellStyle name="SAPBEXheaderItem 4 2 9" xfId="38006" xr:uid="{00000000-0005-0000-0000-0000B3360000}"/>
    <cellStyle name="SAPBEXheaderItem 4 3" xfId="5472" xr:uid="{00000000-0005-0000-0000-0000B4360000}"/>
    <cellStyle name="SAPBEXheaderItem 4 3 2" xfId="22694" xr:uid="{00000000-0005-0000-0000-0000B5360000}"/>
    <cellStyle name="SAPBEXheaderItem 4 4" xfId="7645" xr:uid="{00000000-0005-0000-0000-0000B6360000}"/>
    <cellStyle name="SAPBEXheaderItem 4 4 2" xfId="23777" xr:uid="{00000000-0005-0000-0000-0000B7360000}"/>
    <cellStyle name="SAPBEXheaderItem 4 5" xfId="10601" xr:uid="{00000000-0005-0000-0000-0000B8360000}"/>
    <cellStyle name="SAPBEXheaderItem 4 5 2" xfId="26499" xr:uid="{00000000-0005-0000-0000-0000B9360000}"/>
    <cellStyle name="SAPBEXheaderItem 4 6" xfId="10395" xr:uid="{00000000-0005-0000-0000-0000BA360000}"/>
    <cellStyle name="SAPBEXheaderItem 4 6 2" xfId="26322" xr:uid="{00000000-0005-0000-0000-0000BB360000}"/>
    <cellStyle name="SAPBEXheaderItem 4 7" xfId="15871" xr:uid="{00000000-0005-0000-0000-0000BC360000}"/>
    <cellStyle name="SAPBEXheaderItem 4 7 2" xfId="31090" xr:uid="{00000000-0005-0000-0000-0000BD360000}"/>
    <cellStyle name="SAPBEXheaderItem 4 8" xfId="15699" xr:uid="{00000000-0005-0000-0000-0000BE360000}"/>
    <cellStyle name="SAPBEXheaderItem 4 8 2" xfId="30989" xr:uid="{00000000-0005-0000-0000-0000BF360000}"/>
    <cellStyle name="SAPBEXheaderItem 4 9" xfId="5032" xr:uid="{00000000-0005-0000-0000-0000C0360000}"/>
    <cellStyle name="SAPBEXheaderItem 5" xfId="793" xr:uid="{00000000-0005-0000-0000-0000C1360000}"/>
    <cellStyle name="SAPBEXheaderItem 5 2" xfId="5470" xr:uid="{00000000-0005-0000-0000-0000C2360000}"/>
    <cellStyle name="SAPBEXheaderItem 5 2 2" xfId="22692" xr:uid="{00000000-0005-0000-0000-0000C3360000}"/>
    <cellStyle name="SAPBEXheaderItem 5 3" xfId="6056" xr:uid="{00000000-0005-0000-0000-0000C4360000}"/>
    <cellStyle name="SAPBEXheaderItem 5 3 2" xfId="23004" xr:uid="{00000000-0005-0000-0000-0000C5360000}"/>
    <cellStyle name="SAPBEXheaderItem 5 4" xfId="6612" xr:uid="{00000000-0005-0000-0000-0000C6360000}"/>
    <cellStyle name="SAPBEXheaderItem 5 4 2" xfId="23148" xr:uid="{00000000-0005-0000-0000-0000C7360000}"/>
    <cellStyle name="SAPBEXheaderItem 5 5" xfId="7796" xr:uid="{00000000-0005-0000-0000-0000C8360000}"/>
    <cellStyle name="SAPBEXheaderItem 5 5 2" xfId="23837" xr:uid="{00000000-0005-0000-0000-0000C9360000}"/>
    <cellStyle name="SAPBEXheaderItem 5 6" xfId="15870" xr:uid="{00000000-0005-0000-0000-0000CA360000}"/>
    <cellStyle name="SAPBEXheaderItem 5 6 2" xfId="31089" xr:uid="{00000000-0005-0000-0000-0000CB360000}"/>
    <cellStyle name="SAPBEXheaderItem 5 7" xfId="18260" xr:uid="{00000000-0005-0000-0000-0000CC360000}"/>
    <cellStyle name="SAPBEXheaderItem 5 7 2" xfId="33357" xr:uid="{00000000-0005-0000-0000-0000CD360000}"/>
    <cellStyle name="SAPBEXheaderItem 5 8" xfId="5034" xr:uid="{00000000-0005-0000-0000-0000CE360000}"/>
    <cellStyle name="SAPBEXheaderItem 5 9" xfId="38007" xr:uid="{00000000-0005-0000-0000-0000CF360000}"/>
    <cellStyle name="SAPBEXheaderItem 6" xfId="794" xr:uid="{00000000-0005-0000-0000-0000D0360000}"/>
    <cellStyle name="SAPBEXheaderItem 6 10" xfId="38008" xr:uid="{00000000-0005-0000-0000-0000D1360000}"/>
    <cellStyle name="SAPBEXheaderItem 6 2" xfId="795" xr:uid="{00000000-0005-0000-0000-0000D2360000}"/>
    <cellStyle name="SAPBEXheaderItem 6 2 2" xfId="5468" xr:uid="{00000000-0005-0000-0000-0000D3360000}"/>
    <cellStyle name="SAPBEXheaderItem 6 2 2 2" xfId="37604" xr:uid="{00000000-0005-0000-0000-0000D4360000}"/>
    <cellStyle name="SAPBEXheaderItem 6 2 3" xfId="7236" xr:uid="{00000000-0005-0000-0000-0000D5360000}"/>
    <cellStyle name="SAPBEXheaderItem 6 2 4" xfId="5906" xr:uid="{00000000-0005-0000-0000-0000D6360000}"/>
    <cellStyle name="SAPBEXheaderItem 6 2 5" xfId="5639" xr:uid="{00000000-0005-0000-0000-0000D7360000}"/>
    <cellStyle name="SAPBEXheaderItem 6 2 6" xfId="15605" xr:uid="{00000000-0005-0000-0000-0000D8360000}"/>
    <cellStyle name="SAPBEXheaderItem 6 2 7" xfId="15711" xr:uid="{00000000-0005-0000-0000-0000D9360000}"/>
    <cellStyle name="SAPBEXheaderItem 6 2 8" xfId="22435" xr:uid="{00000000-0005-0000-0000-0000DA360000}"/>
    <cellStyle name="SAPBEXheaderItem 6 2 9" xfId="38009" xr:uid="{00000000-0005-0000-0000-0000DB360000}"/>
    <cellStyle name="SAPBEXheaderItem 6 3" xfId="5469" xr:uid="{00000000-0005-0000-0000-0000DC360000}"/>
    <cellStyle name="SAPBEXheaderItem 6 3 2" xfId="37605" xr:uid="{00000000-0005-0000-0000-0000DD360000}"/>
    <cellStyle name="SAPBEXheaderItem 6 4" xfId="7264" xr:uid="{00000000-0005-0000-0000-0000DE360000}"/>
    <cellStyle name="SAPBEXheaderItem 6 5" xfId="13353" xr:uid="{00000000-0005-0000-0000-0000DF360000}"/>
    <cellStyle name="SAPBEXheaderItem 6 6" xfId="15381" xr:uid="{00000000-0005-0000-0000-0000E0360000}"/>
    <cellStyle name="SAPBEXheaderItem 6 7" xfId="15869" xr:uid="{00000000-0005-0000-0000-0000E1360000}"/>
    <cellStyle name="SAPBEXheaderItem 6 8" xfId="5920" xr:uid="{00000000-0005-0000-0000-0000E2360000}"/>
    <cellStyle name="SAPBEXheaderItem 6 9" xfId="22434" xr:uid="{00000000-0005-0000-0000-0000E3360000}"/>
    <cellStyle name="SAPBEXheaderItem 7" xfId="796" xr:uid="{00000000-0005-0000-0000-0000E4360000}"/>
    <cellStyle name="SAPBEXheaderItem 7 10" xfId="38010" xr:uid="{00000000-0005-0000-0000-0000E5360000}"/>
    <cellStyle name="SAPBEXheaderItem 7 2" xfId="797" xr:uid="{00000000-0005-0000-0000-0000E6360000}"/>
    <cellStyle name="SAPBEXheaderItem 7 2 2" xfId="5466" xr:uid="{00000000-0005-0000-0000-0000E7360000}"/>
    <cellStyle name="SAPBEXheaderItem 7 2 2 2" xfId="37127" xr:uid="{00000000-0005-0000-0000-0000E8360000}"/>
    <cellStyle name="SAPBEXheaderItem 7 2 3" xfId="7228" xr:uid="{00000000-0005-0000-0000-0000E9360000}"/>
    <cellStyle name="SAPBEXheaderItem 7 2 4" xfId="9012" xr:uid="{00000000-0005-0000-0000-0000EA360000}"/>
    <cellStyle name="SAPBEXheaderItem 7 2 5" xfId="14241" xr:uid="{00000000-0005-0000-0000-0000EB360000}"/>
    <cellStyle name="SAPBEXheaderItem 7 2 6" xfId="15583" xr:uid="{00000000-0005-0000-0000-0000EC360000}"/>
    <cellStyle name="SAPBEXheaderItem 7 2 7" xfId="18501" xr:uid="{00000000-0005-0000-0000-0000ED360000}"/>
    <cellStyle name="SAPBEXheaderItem 7 2 8" xfId="22437" xr:uid="{00000000-0005-0000-0000-0000EE360000}"/>
    <cellStyle name="SAPBEXheaderItem 7 2 9" xfId="38011" xr:uid="{00000000-0005-0000-0000-0000EF360000}"/>
    <cellStyle name="SAPBEXheaderItem 7 3" xfId="5467" xr:uid="{00000000-0005-0000-0000-0000F0360000}"/>
    <cellStyle name="SAPBEXheaderItem 7 3 2" xfId="37128" xr:uid="{00000000-0005-0000-0000-0000F1360000}"/>
    <cellStyle name="SAPBEXheaderItem 7 4" xfId="7223" xr:uid="{00000000-0005-0000-0000-0000F2360000}"/>
    <cellStyle name="SAPBEXheaderItem 7 5" xfId="13354" xr:uid="{00000000-0005-0000-0000-0000F3360000}"/>
    <cellStyle name="SAPBEXheaderItem 7 6" xfId="7193" xr:uid="{00000000-0005-0000-0000-0000F4360000}"/>
    <cellStyle name="SAPBEXheaderItem 7 7" xfId="15584" xr:uid="{00000000-0005-0000-0000-0000F5360000}"/>
    <cellStyle name="SAPBEXheaderItem 7 8" xfId="15712" xr:uid="{00000000-0005-0000-0000-0000F6360000}"/>
    <cellStyle name="SAPBEXheaderItem 7 9" xfId="22436" xr:uid="{00000000-0005-0000-0000-0000F7360000}"/>
    <cellStyle name="SAPBEXheaderItem 8" xfId="798" xr:uid="{00000000-0005-0000-0000-0000F8360000}"/>
    <cellStyle name="SAPBEXheaderItem 8 10" xfId="38012" xr:uid="{00000000-0005-0000-0000-0000F9360000}"/>
    <cellStyle name="SAPBEXheaderItem 8 2" xfId="799" xr:uid="{00000000-0005-0000-0000-0000FA360000}"/>
    <cellStyle name="SAPBEXheaderItem 8 2 2" xfId="5464" xr:uid="{00000000-0005-0000-0000-0000FB360000}"/>
    <cellStyle name="SAPBEXheaderItem 8 2 2 2" xfId="37602" xr:uid="{00000000-0005-0000-0000-0000FC360000}"/>
    <cellStyle name="SAPBEXheaderItem 8 2 3" xfId="7243" xr:uid="{00000000-0005-0000-0000-0000FD360000}"/>
    <cellStyle name="SAPBEXheaderItem 8 2 4" xfId="7057" xr:uid="{00000000-0005-0000-0000-0000FE360000}"/>
    <cellStyle name="SAPBEXheaderItem 8 2 5" xfId="14708" xr:uid="{00000000-0005-0000-0000-0000FF360000}"/>
    <cellStyle name="SAPBEXheaderItem 8 2 6" xfId="15595" xr:uid="{00000000-0005-0000-0000-000000370000}"/>
    <cellStyle name="SAPBEXheaderItem 8 2 7" xfId="18500" xr:uid="{00000000-0005-0000-0000-000001370000}"/>
    <cellStyle name="SAPBEXheaderItem 8 2 8" xfId="22439" xr:uid="{00000000-0005-0000-0000-000002370000}"/>
    <cellStyle name="SAPBEXheaderItem 8 2 9" xfId="38013" xr:uid="{00000000-0005-0000-0000-000003370000}"/>
    <cellStyle name="SAPBEXheaderItem 8 3" xfId="5465" xr:uid="{00000000-0005-0000-0000-000004370000}"/>
    <cellStyle name="SAPBEXheaderItem 8 3 2" xfId="37603" xr:uid="{00000000-0005-0000-0000-000005370000}"/>
    <cellStyle name="SAPBEXheaderItem 8 4" xfId="7224" xr:uid="{00000000-0005-0000-0000-000006370000}"/>
    <cellStyle name="SAPBEXheaderItem 8 5" xfId="13355" xr:uid="{00000000-0005-0000-0000-000007370000}"/>
    <cellStyle name="SAPBEXheaderItem 8 6" xfId="13773" xr:uid="{00000000-0005-0000-0000-000008370000}"/>
    <cellStyle name="SAPBEXheaderItem 8 7" xfId="15599" xr:uid="{00000000-0005-0000-0000-000009370000}"/>
    <cellStyle name="SAPBEXheaderItem 8 8" xfId="15825" xr:uid="{00000000-0005-0000-0000-00000A370000}"/>
    <cellStyle name="SAPBEXheaderItem 8 9" xfId="22438" xr:uid="{00000000-0005-0000-0000-00000B370000}"/>
    <cellStyle name="SAPBEXheaderItem 9" xfId="800" xr:uid="{00000000-0005-0000-0000-00000C370000}"/>
    <cellStyle name="SAPBEXheaderItem 9 10" xfId="38014" xr:uid="{00000000-0005-0000-0000-00000D370000}"/>
    <cellStyle name="SAPBEXheaderItem 9 2" xfId="801" xr:uid="{00000000-0005-0000-0000-00000E370000}"/>
    <cellStyle name="SAPBEXheaderItem 9 2 2" xfId="5462" xr:uid="{00000000-0005-0000-0000-00000F370000}"/>
    <cellStyle name="SAPBEXheaderItem 9 2 2 2" xfId="37125" xr:uid="{00000000-0005-0000-0000-000010370000}"/>
    <cellStyle name="SAPBEXheaderItem 9 2 3" xfId="6042" xr:uid="{00000000-0005-0000-0000-000011370000}"/>
    <cellStyle name="SAPBEXheaderItem 9 2 4" xfId="7430" xr:uid="{00000000-0005-0000-0000-000012370000}"/>
    <cellStyle name="SAPBEXheaderItem 9 2 5" xfId="14207" xr:uid="{00000000-0005-0000-0000-000013370000}"/>
    <cellStyle name="SAPBEXheaderItem 9 2 6" xfId="15597" xr:uid="{00000000-0005-0000-0000-000014370000}"/>
    <cellStyle name="SAPBEXheaderItem 9 2 7" xfId="18300" xr:uid="{00000000-0005-0000-0000-000015370000}"/>
    <cellStyle name="SAPBEXheaderItem 9 2 8" xfId="22441" xr:uid="{00000000-0005-0000-0000-000016370000}"/>
    <cellStyle name="SAPBEXheaderItem 9 2 9" xfId="38015" xr:uid="{00000000-0005-0000-0000-000017370000}"/>
    <cellStyle name="SAPBEXheaderItem 9 3" xfId="5463" xr:uid="{00000000-0005-0000-0000-000018370000}"/>
    <cellStyle name="SAPBEXheaderItem 9 3 2" xfId="37601" xr:uid="{00000000-0005-0000-0000-000019370000}"/>
    <cellStyle name="SAPBEXheaderItem 9 4" xfId="7266" xr:uid="{00000000-0005-0000-0000-00001A370000}"/>
    <cellStyle name="SAPBEXheaderItem 9 5" xfId="13356" xr:uid="{00000000-0005-0000-0000-00001B370000}"/>
    <cellStyle name="SAPBEXheaderItem 9 6" xfId="13778" xr:uid="{00000000-0005-0000-0000-00001C370000}"/>
    <cellStyle name="SAPBEXheaderItem 9 7" xfId="15585" xr:uid="{00000000-0005-0000-0000-00001D370000}"/>
    <cellStyle name="SAPBEXheaderItem 9 8" xfId="18499" xr:uid="{00000000-0005-0000-0000-00001E370000}"/>
    <cellStyle name="SAPBEXheaderItem 9 9" xfId="22440" xr:uid="{00000000-0005-0000-0000-00001F370000}"/>
    <cellStyle name="SAPBEXheaderItem_CC - Div XRef" xfId="1847" xr:uid="{00000000-0005-0000-0000-000020370000}"/>
    <cellStyle name="SAPBEXheaderText" xfId="90" xr:uid="{00000000-0005-0000-0000-000021370000}"/>
    <cellStyle name="SAPBEXheaderText 10" xfId="802" xr:uid="{00000000-0005-0000-0000-000022370000}"/>
    <cellStyle name="SAPBEXheaderText 11" xfId="803" xr:uid="{00000000-0005-0000-0000-000023370000}"/>
    <cellStyle name="SAPBEXheaderText 11 2" xfId="5460" xr:uid="{00000000-0005-0000-0000-000024370000}"/>
    <cellStyle name="SAPBEXheaderText 11 2 2" xfId="37124" xr:uid="{00000000-0005-0000-0000-000025370000}"/>
    <cellStyle name="SAPBEXheaderText 11 3" xfId="7204" xr:uid="{00000000-0005-0000-0000-000026370000}"/>
    <cellStyle name="SAPBEXheaderText 11 4" xfId="7056" xr:uid="{00000000-0005-0000-0000-000027370000}"/>
    <cellStyle name="SAPBEXheaderText 11 5" xfId="14201" xr:uid="{00000000-0005-0000-0000-000028370000}"/>
    <cellStyle name="SAPBEXheaderText 11 6" xfId="15593" xr:uid="{00000000-0005-0000-0000-000029370000}"/>
    <cellStyle name="SAPBEXheaderText 11 7" xfId="18282" xr:uid="{00000000-0005-0000-0000-00002A370000}"/>
    <cellStyle name="SAPBEXheaderText 11 8" xfId="22442" xr:uid="{00000000-0005-0000-0000-00002B370000}"/>
    <cellStyle name="SAPBEXheaderText 11 9" xfId="38016" xr:uid="{00000000-0005-0000-0000-00002C370000}"/>
    <cellStyle name="SAPBEXheaderText 12" xfId="1848" xr:uid="{00000000-0005-0000-0000-00002D370000}"/>
    <cellStyle name="SAPBEXheaderText 12 2" xfId="7114" xr:uid="{00000000-0005-0000-0000-00002E370000}"/>
    <cellStyle name="SAPBEXheaderText 12 2 2" xfId="37868" xr:uid="{00000000-0005-0000-0000-00002F370000}"/>
    <cellStyle name="SAPBEXheaderText 12 3" xfId="7547" xr:uid="{00000000-0005-0000-0000-000030370000}"/>
    <cellStyle name="SAPBEXheaderText 12 4" xfId="7240" xr:uid="{00000000-0005-0000-0000-000031370000}"/>
    <cellStyle name="SAPBEXheaderText 12 5" xfId="14236" xr:uid="{00000000-0005-0000-0000-000032370000}"/>
    <cellStyle name="SAPBEXheaderText 12 6" xfId="15781" xr:uid="{00000000-0005-0000-0000-000033370000}"/>
    <cellStyle name="SAPBEXheaderText 12 7" xfId="18440" xr:uid="{00000000-0005-0000-0000-000034370000}"/>
    <cellStyle name="SAPBEXheaderText 12 8" xfId="23049" xr:uid="{00000000-0005-0000-0000-000035370000}"/>
    <cellStyle name="SAPBEXheaderText 2" xfId="804" xr:uid="{00000000-0005-0000-0000-000036370000}"/>
    <cellStyle name="SAPBEXheaderText 2 10" xfId="15586" xr:uid="{00000000-0005-0000-0000-000037370000}"/>
    <cellStyle name="SAPBEXheaderText 2 11" xfId="18295" xr:uid="{00000000-0005-0000-0000-000038370000}"/>
    <cellStyle name="SAPBEXheaderText 2 12" xfId="22443" xr:uid="{00000000-0005-0000-0000-000039370000}"/>
    <cellStyle name="SAPBEXheaderText 2 13" xfId="38017" xr:uid="{00000000-0005-0000-0000-00003A370000}"/>
    <cellStyle name="SAPBEXheaderText 2 2" xfId="805" xr:uid="{00000000-0005-0000-0000-00003B370000}"/>
    <cellStyle name="SAPBEXheaderText 2 2 2" xfId="5458" xr:uid="{00000000-0005-0000-0000-00003C370000}"/>
    <cellStyle name="SAPBEXheaderText 2 2 2 2" xfId="22690" xr:uid="{00000000-0005-0000-0000-00003D370000}"/>
    <cellStyle name="SAPBEXheaderText 2 2 3" xfId="6495" xr:uid="{00000000-0005-0000-0000-00003E370000}"/>
    <cellStyle name="SAPBEXheaderText 2 2 3 2" xfId="23101" xr:uid="{00000000-0005-0000-0000-00003F370000}"/>
    <cellStyle name="SAPBEXheaderText 2 2 4" xfId="10602" xr:uid="{00000000-0005-0000-0000-000040370000}"/>
    <cellStyle name="SAPBEXheaderText 2 2 4 2" xfId="26500" xr:uid="{00000000-0005-0000-0000-000041370000}"/>
    <cellStyle name="SAPBEXheaderText 2 2 5" xfId="14203" xr:uid="{00000000-0005-0000-0000-000042370000}"/>
    <cellStyle name="SAPBEXheaderText 2 2 5 2" xfId="29748" xr:uid="{00000000-0005-0000-0000-000043370000}"/>
    <cellStyle name="SAPBEXheaderText 2 2 6" xfId="13768" xr:uid="{00000000-0005-0000-0000-000044370000}"/>
    <cellStyle name="SAPBEXheaderText 2 2 6 2" xfId="29367" xr:uid="{00000000-0005-0000-0000-000045370000}"/>
    <cellStyle name="SAPBEXheaderText 2 2 7" xfId="18292" xr:uid="{00000000-0005-0000-0000-000046370000}"/>
    <cellStyle name="SAPBEXheaderText 2 2 7 2" xfId="33371" xr:uid="{00000000-0005-0000-0000-000047370000}"/>
    <cellStyle name="SAPBEXheaderText 2 2 8" xfId="5035" xr:uid="{00000000-0005-0000-0000-000048370000}"/>
    <cellStyle name="SAPBEXheaderText 2 2 9" xfId="38018" xr:uid="{00000000-0005-0000-0000-000049370000}"/>
    <cellStyle name="SAPBEXheaderText 2 3" xfId="1849" xr:uid="{00000000-0005-0000-0000-00004A370000}"/>
    <cellStyle name="SAPBEXheaderText 2 3 2" xfId="7115" xr:uid="{00000000-0005-0000-0000-00004B370000}"/>
    <cellStyle name="SAPBEXheaderText 2 3 2 2" xfId="37869" xr:uid="{00000000-0005-0000-0000-00004C370000}"/>
    <cellStyle name="SAPBEXheaderText 2 3 3" xfId="7546" xr:uid="{00000000-0005-0000-0000-00004D370000}"/>
    <cellStyle name="SAPBEXheaderText 2 3 4" xfId="10267" xr:uid="{00000000-0005-0000-0000-00004E370000}"/>
    <cellStyle name="SAPBEXheaderText 2 3 5" xfId="13488" xr:uid="{00000000-0005-0000-0000-00004F370000}"/>
    <cellStyle name="SAPBEXheaderText 2 3 6" xfId="15780" xr:uid="{00000000-0005-0000-0000-000050370000}"/>
    <cellStyle name="SAPBEXheaderText 2 3 7" xfId="18439" xr:uid="{00000000-0005-0000-0000-000051370000}"/>
    <cellStyle name="SAPBEXheaderText 2 3 8" xfId="23050" xr:uid="{00000000-0005-0000-0000-000052370000}"/>
    <cellStyle name="SAPBEXheaderText 2 4" xfId="1850" xr:uid="{00000000-0005-0000-0000-000053370000}"/>
    <cellStyle name="SAPBEXheaderText 2 4 2" xfId="7116" xr:uid="{00000000-0005-0000-0000-000054370000}"/>
    <cellStyle name="SAPBEXheaderText 2 4 2 2" xfId="37870" xr:uid="{00000000-0005-0000-0000-000055370000}"/>
    <cellStyle name="SAPBEXheaderText 2 4 3" xfId="7545" xr:uid="{00000000-0005-0000-0000-000056370000}"/>
    <cellStyle name="SAPBEXheaderText 2 4 4" xfId="7257" xr:uid="{00000000-0005-0000-0000-000057370000}"/>
    <cellStyle name="SAPBEXheaderText 2 4 5" xfId="10077" xr:uid="{00000000-0005-0000-0000-000058370000}"/>
    <cellStyle name="SAPBEXheaderText 2 4 6" xfId="15779" xr:uid="{00000000-0005-0000-0000-000059370000}"/>
    <cellStyle name="SAPBEXheaderText 2 4 7" xfId="18438" xr:uid="{00000000-0005-0000-0000-00005A370000}"/>
    <cellStyle name="SAPBEXheaderText 2 4 8" xfId="23051" xr:uid="{00000000-0005-0000-0000-00005B370000}"/>
    <cellStyle name="SAPBEXheaderText 2 5" xfId="2944" xr:uid="{00000000-0005-0000-0000-00005C370000}"/>
    <cellStyle name="SAPBEXheaderText 2 6" xfId="5459" xr:uid="{00000000-0005-0000-0000-00005D370000}"/>
    <cellStyle name="SAPBEXheaderText 2 6 2" xfId="37123" xr:uid="{00000000-0005-0000-0000-00005E370000}"/>
    <cellStyle name="SAPBEXheaderText 2 7" xfId="7643" xr:uid="{00000000-0005-0000-0000-00005F370000}"/>
    <cellStyle name="SAPBEXheaderText 2 8" xfId="13763" xr:uid="{00000000-0005-0000-0000-000060370000}"/>
    <cellStyle name="SAPBEXheaderText 2 9" xfId="13779" xr:uid="{00000000-0005-0000-0000-000061370000}"/>
    <cellStyle name="SAPBEXheaderText 3" xfId="806" xr:uid="{00000000-0005-0000-0000-000062370000}"/>
    <cellStyle name="SAPBEXheaderText 3 2" xfId="807" xr:uid="{00000000-0005-0000-0000-000063370000}"/>
    <cellStyle name="SAPBEXheaderText 3 3" xfId="22226" xr:uid="{00000000-0005-0000-0000-000064370000}"/>
    <cellStyle name="SAPBEXheaderText 3 4" xfId="22140" xr:uid="{00000000-0005-0000-0000-000065370000}"/>
    <cellStyle name="SAPBEXheaderText 3 5" xfId="37908" xr:uid="{00000000-0005-0000-0000-000066370000}"/>
    <cellStyle name="SAPBEXheaderText 4" xfId="808" xr:uid="{00000000-0005-0000-0000-000067370000}"/>
    <cellStyle name="SAPBEXheaderText 4 10" xfId="38019" xr:uid="{00000000-0005-0000-0000-000068370000}"/>
    <cellStyle name="SAPBEXheaderText 4 2" xfId="809" xr:uid="{00000000-0005-0000-0000-000069370000}"/>
    <cellStyle name="SAPBEXheaderText 4 2 2" xfId="5454" xr:uid="{00000000-0005-0000-0000-00006A370000}"/>
    <cellStyle name="SAPBEXheaderText 4 2 2 2" xfId="22686" xr:uid="{00000000-0005-0000-0000-00006B370000}"/>
    <cellStyle name="SAPBEXheaderText 4 2 3" xfId="7292" xr:uid="{00000000-0005-0000-0000-00006C370000}"/>
    <cellStyle name="SAPBEXheaderText 4 2 3 2" xfId="23522" xr:uid="{00000000-0005-0000-0000-00006D370000}"/>
    <cellStyle name="SAPBEXheaderText 4 2 4" xfId="13756" xr:uid="{00000000-0005-0000-0000-00006E370000}"/>
    <cellStyle name="SAPBEXheaderText 4 2 4 2" xfId="29363" xr:uid="{00000000-0005-0000-0000-00006F370000}"/>
    <cellStyle name="SAPBEXheaderText 4 2 5" xfId="13234" xr:uid="{00000000-0005-0000-0000-000070370000}"/>
    <cellStyle name="SAPBEXheaderText 4 2 5 2" xfId="28996" xr:uid="{00000000-0005-0000-0000-000071370000}"/>
    <cellStyle name="SAPBEXheaderText 4 2 6" xfId="15512" xr:uid="{00000000-0005-0000-0000-000072370000}"/>
    <cellStyle name="SAPBEXheaderText 4 2 6 2" xfId="30869" xr:uid="{00000000-0005-0000-0000-000073370000}"/>
    <cellStyle name="SAPBEXheaderText 4 2 7" xfId="18290" xr:uid="{00000000-0005-0000-0000-000074370000}"/>
    <cellStyle name="SAPBEXheaderText 4 2 7 2" xfId="33369" xr:uid="{00000000-0005-0000-0000-000075370000}"/>
    <cellStyle name="SAPBEXheaderText 4 2 8" xfId="5037" xr:uid="{00000000-0005-0000-0000-000076370000}"/>
    <cellStyle name="SAPBEXheaderText 4 2 9" xfId="38020" xr:uid="{00000000-0005-0000-0000-000077370000}"/>
    <cellStyle name="SAPBEXheaderText 4 3" xfId="5455" xr:uid="{00000000-0005-0000-0000-000078370000}"/>
    <cellStyle name="SAPBEXheaderText 4 3 2" xfId="22687" xr:uid="{00000000-0005-0000-0000-000079370000}"/>
    <cellStyle name="SAPBEXheaderText 4 4" xfId="7314" xr:uid="{00000000-0005-0000-0000-00007A370000}"/>
    <cellStyle name="SAPBEXheaderText 4 4 2" xfId="23528" xr:uid="{00000000-0005-0000-0000-00007B370000}"/>
    <cellStyle name="SAPBEXheaderText 4 5" xfId="14444" xr:uid="{00000000-0005-0000-0000-00007C370000}"/>
    <cellStyle name="SAPBEXheaderText 4 5 2" xfId="29963" xr:uid="{00000000-0005-0000-0000-00007D370000}"/>
    <cellStyle name="SAPBEXheaderText 4 6" xfId="7763" xr:uid="{00000000-0005-0000-0000-00007E370000}"/>
    <cellStyle name="SAPBEXheaderText 4 6 2" xfId="23816" xr:uid="{00000000-0005-0000-0000-00007F370000}"/>
    <cellStyle name="SAPBEXheaderText 4 7" xfId="10628" xr:uid="{00000000-0005-0000-0000-000080370000}"/>
    <cellStyle name="SAPBEXheaderText 4 7 2" xfId="26513" xr:uid="{00000000-0005-0000-0000-000081370000}"/>
    <cellStyle name="SAPBEXheaderText 4 8" xfId="18286" xr:uid="{00000000-0005-0000-0000-000082370000}"/>
    <cellStyle name="SAPBEXheaderText 4 8 2" xfId="33368" xr:uid="{00000000-0005-0000-0000-000083370000}"/>
    <cellStyle name="SAPBEXheaderText 4 9" xfId="5036" xr:uid="{00000000-0005-0000-0000-000084370000}"/>
    <cellStyle name="SAPBEXheaderText 5" xfId="810" xr:uid="{00000000-0005-0000-0000-000085370000}"/>
    <cellStyle name="SAPBEXheaderText 5 2" xfId="5453" xr:uid="{00000000-0005-0000-0000-000086370000}"/>
    <cellStyle name="SAPBEXheaderText 5 2 2" xfId="22685" xr:uid="{00000000-0005-0000-0000-000087370000}"/>
    <cellStyle name="SAPBEXheaderText 5 3" xfId="7291" xr:uid="{00000000-0005-0000-0000-000088370000}"/>
    <cellStyle name="SAPBEXheaderText 5 3 2" xfId="23521" xr:uid="{00000000-0005-0000-0000-000089370000}"/>
    <cellStyle name="SAPBEXheaderText 5 4" xfId="10272" xr:uid="{00000000-0005-0000-0000-00008A370000}"/>
    <cellStyle name="SAPBEXheaderText 5 4 2" xfId="26222" xr:uid="{00000000-0005-0000-0000-00008B370000}"/>
    <cellStyle name="SAPBEXheaderText 5 5" xfId="7587" xr:uid="{00000000-0005-0000-0000-00008C370000}"/>
    <cellStyle name="SAPBEXheaderText 5 5 2" xfId="23733" xr:uid="{00000000-0005-0000-0000-00008D370000}"/>
    <cellStyle name="SAPBEXheaderText 5 6" xfId="14181" xr:uid="{00000000-0005-0000-0000-00008E370000}"/>
    <cellStyle name="SAPBEXheaderText 5 6 2" xfId="29737" xr:uid="{00000000-0005-0000-0000-00008F370000}"/>
    <cellStyle name="SAPBEXheaderText 5 7" xfId="18283" xr:uid="{00000000-0005-0000-0000-000090370000}"/>
    <cellStyle name="SAPBEXheaderText 5 7 2" xfId="33367" xr:uid="{00000000-0005-0000-0000-000091370000}"/>
    <cellStyle name="SAPBEXheaderText 5 8" xfId="5038" xr:uid="{00000000-0005-0000-0000-000092370000}"/>
    <cellStyle name="SAPBEXheaderText 5 9" xfId="38021" xr:uid="{00000000-0005-0000-0000-000093370000}"/>
    <cellStyle name="SAPBEXheaderText 6" xfId="811" xr:uid="{00000000-0005-0000-0000-000094370000}"/>
    <cellStyle name="SAPBEXheaderText 6 10" xfId="38022" xr:uid="{00000000-0005-0000-0000-000095370000}"/>
    <cellStyle name="SAPBEXheaderText 6 2" xfId="812" xr:uid="{00000000-0005-0000-0000-000096370000}"/>
    <cellStyle name="SAPBEXheaderText 6 2 2" xfId="5451" xr:uid="{00000000-0005-0000-0000-000097370000}"/>
    <cellStyle name="SAPBEXheaderText 6 2 2 2" xfId="37121" xr:uid="{00000000-0005-0000-0000-000098370000}"/>
    <cellStyle name="SAPBEXheaderText 6 2 3" xfId="7305" xr:uid="{00000000-0005-0000-0000-000099370000}"/>
    <cellStyle name="SAPBEXheaderText 6 2 4" xfId="7598" xr:uid="{00000000-0005-0000-0000-00009A370000}"/>
    <cellStyle name="SAPBEXheaderText 6 2 5" xfId="10641" xr:uid="{00000000-0005-0000-0000-00009B370000}"/>
    <cellStyle name="SAPBEXheaderText 6 2 6" xfId="15587" xr:uid="{00000000-0005-0000-0000-00009C370000}"/>
    <cellStyle name="SAPBEXheaderText 6 2 7" xfId="12962" xr:uid="{00000000-0005-0000-0000-00009D370000}"/>
    <cellStyle name="SAPBEXheaderText 6 2 8" xfId="22445" xr:uid="{00000000-0005-0000-0000-00009E370000}"/>
    <cellStyle name="SAPBEXheaderText 6 2 9" xfId="38023" xr:uid="{00000000-0005-0000-0000-00009F370000}"/>
    <cellStyle name="SAPBEXheaderText 6 3" xfId="5452" xr:uid="{00000000-0005-0000-0000-0000A0370000}"/>
    <cellStyle name="SAPBEXheaderText 6 3 2" xfId="37122" xr:uid="{00000000-0005-0000-0000-0000A1370000}"/>
    <cellStyle name="SAPBEXheaderText 6 4" xfId="7308" xr:uid="{00000000-0005-0000-0000-0000A2370000}"/>
    <cellStyle name="SAPBEXheaderText 6 5" xfId="15109" xr:uid="{00000000-0005-0000-0000-0000A3370000}"/>
    <cellStyle name="SAPBEXheaderText 6 6" xfId="15097" xr:uid="{00000000-0005-0000-0000-0000A4370000}"/>
    <cellStyle name="SAPBEXheaderText 6 7" xfId="15367" xr:uid="{00000000-0005-0000-0000-0000A5370000}"/>
    <cellStyle name="SAPBEXheaderText 6 8" xfId="7817" xr:uid="{00000000-0005-0000-0000-0000A6370000}"/>
    <cellStyle name="SAPBEXheaderText 6 9" xfId="22444" xr:uid="{00000000-0005-0000-0000-0000A7370000}"/>
    <cellStyle name="SAPBEXheaderText 7" xfId="813" xr:uid="{00000000-0005-0000-0000-0000A8370000}"/>
    <cellStyle name="SAPBEXheaderText 7 10" xfId="38024" xr:uid="{00000000-0005-0000-0000-0000A9370000}"/>
    <cellStyle name="SAPBEXheaderText 7 2" xfId="814" xr:uid="{00000000-0005-0000-0000-0000AA370000}"/>
    <cellStyle name="SAPBEXheaderText 7 2 2" xfId="5449" xr:uid="{00000000-0005-0000-0000-0000AB370000}"/>
    <cellStyle name="SAPBEXheaderText 7 2 2 2" xfId="37059" xr:uid="{00000000-0005-0000-0000-0000AC370000}"/>
    <cellStyle name="SAPBEXheaderText 7 2 3" xfId="7306" xr:uid="{00000000-0005-0000-0000-0000AD370000}"/>
    <cellStyle name="SAPBEXheaderText 7 2 4" xfId="10603" xr:uid="{00000000-0005-0000-0000-0000AE370000}"/>
    <cellStyle name="SAPBEXheaderText 7 2 5" xfId="13258" xr:uid="{00000000-0005-0000-0000-0000AF370000}"/>
    <cellStyle name="SAPBEXheaderText 7 2 6" xfId="15606" xr:uid="{00000000-0005-0000-0000-0000B0370000}"/>
    <cellStyle name="SAPBEXheaderText 7 2 7" xfId="12955" xr:uid="{00000000-0005-0000-0000-0000B1370000}"/>
    <cellStyle name="SAPBEXheaderText 7 2 8" xfId="22447" xr:uid="{00000000-0005-0000-0000-0000B2370000}"/>
    <cellStyle name="SAPBEXheaderText 7 2 9" xfId="38025" xr:uid="{00000000-0005-0000-0000-0000B3370000}"/>
    <cellStyle name="SAPBEXheaderText 7 3" xfId="5450" xr:uid="{00000000-0005-0000-0000-0000B4370000}"/>
    <cellStyle name="SAPBEXheaderText 7 3 2" xfId="37120" xr:uid="{00000000-0005-0000-0000-0000B5370000}"/>
    <cellStyle name="SAPBEXheaderText 7 4" xfId="7293" xr:uid="{00000000-0005-0000-0000-0000B6370000}"/>
    <cellStyle name="SAPBEXheaderText 7 5" xfId="10137" xr:uid="{00000000-0005-0000-0000-0000B7370000}"/>
    <cellStyle name="SAPBEXheaderText 7 6" xfId="13423" xr:uid="{00000000-0005-0000-0000-0000B8370000}"/>
    <cellStyle name="SAPBEXheaderText 7 7" xfId="15591" xr:uid="{00000000-0005-0000-0000-0000B9370000}"/>
    <cellStyle name="SAPBEXheaderText 7 8" xfId="14508" xr:uid="{00000000-0005-0000-0000-0000BA370000}"/>
    <cellStyle name="SAPBEXheaderText 7 9" xfId="22446" xr:uid="{00000000-0005-0000-0000-0000BB370000}"/>
    <cellStyle name="SAPBEXheaderText 8" xfId="815" xr:uid="{00000000-0005-0000-0000-0000BC370000}"/>
    <cellStyle name="SAPBEXheaderText 8 10" xfId="38026" xr:uid="{00000000-0005-0000-0000-0000BD370000}"/>
    <cellStyle name="SAPBEXheaderText 8 2" xfId="816" xr:uid="{00000000-0005-0000-0000-0000BE370000}"/>
    <cellStyle name="SAPBEXheaderText 8 2 2" xfId="5447" xr:uid="{00000000-0005-0000-0000-0000BF370000}"/>
    <cellStyle name="SAPBEXheaderText 8 2 2 2" xfId="37057" xr:uid="{00000000-0005-0000-0000-0000C0370000}"/>
    <cellStyle name="SAPBEXheaderText 8 2 3" xfId="7303" xr:uid="{00000000-0005-0000-0000-0000C1370000}"/>
    <cellStyle name="SAPBEXheaderText 8 2 4" xfId="14741" xr:uid="{00000000-0005-0000-0000-0000C2370000}"/>
    <cellStyle name="SAPBEXheaderText 8 2 5" xfId="14204" xr:uid="{00000000-0005-0000-0000-0000C3370000}"/>
    <cellStyle name="SAPBEXheaderText 8 2 6" xfId="15567" xr:uid="{00000000-0005-0000-0000-0000C4370000}"/>
    <cellStyle name="SAPBEXheaderText 8 2 7" xfId="12959" xr:uid="{00000000-0005-0000-0000-0000C5370000}"/>
    <cellStyle name="SAPBEXheaderText 8 2 8" xfId="22449" xr:uid="{00000000-0005-0000-0000-0000C6370000}"/>
    <cellStyle name="SAPBEXheaderText 8 2 9" xfId="38027" xr:uid="{00000000-0005-0000-0000-0000C7370000}"/>
    <cellStyle name="SAPBEXheaderText 8 3" xfId="5448" xr:uid="{00000000-0005-0000-0000-0000C8370000}"/>
    <cellStyle name="SAPBEXheaderText 8 3 2" xfId="37058" xr:uid="{00000000-0005-0000-0000-0000C9370000}"/>
    <cellStyle name="SAPBEXheaderText 8 4" xfId="7299" xr:uid="{00000000-0005-0000-0000-0000CA370000}"/>
    <cellStyle name="SAPBEXheaderText 8 5" xfId="15436" xr:uid="{00000000-0005-0000-0000-0000CB370000}"/>
    <cellStyle name="SAPBEXheaderText 8 6" xfId="14706" xr:uid="{00000000-0005-0000-0000-0000CC370000}"/>
    <cellStyle name="SAPBEXheaderText 8 7" xfId="15594" xr:uid="{00000000-0005-0000-0000-0000CD370000}"/>
    <cellStyle name="SAPBEXheaderText 8 8" xfId="5690" xr:uid="{00000000-0005-0000-0000-0000CE370000}"/>
    <cellStyle name="SAPBEXheaderText 8 9" xfId="22448" xr:uid="{00000000-0005-0000-0000-0000CF370000}"/>
    <cellStyle name="SAPBEXheaderText 9" xfId="817" xr:uid="{00000000-0005-0000-0000-0000D0370000}"/>
    <cellStyle name="SAPBEXheaderText 9 10" xfId="38028" xr:uid="{00000000-0005-0000-0000-0000D1370000}"/>
    <cellStyle name="SAPBEXheaderText 9 2" xfId="818" xr:uid="{00000000-0005-0000-0000-0000D2370000}"/>
    <cellStyle name="SAPBEXheaderText 9 2 2" xfId="5445" xr:uid="{00000000-0005-0000-0000-0000D3370000}"/>
    <cellStyle name="SAPBEXheaderText 9 2 2 2" xfId="37599" xr:uid="{00000000-0005-0000-0000-0000D4370000}"/>
    <cellStyle name="SAPBEXheaderText 9 2 3" xfId="6887" xr:uid="{00000000-0005-0000-0000-0000D5370000}"/>
    <cellStyle name="SAPBEXheaderText 9 2 4" xfId="6488" xr:uid="{00000000-0005-0000-0000-0000D6370000}"/>
    <cellStyle name="SAPBEXheaderText 9 2 5" xfId="14206" xr:uid="{00000000-0005-0000-0000-0000D7370000}"/>
    <cellStyle name="SAPBEXheaderText 9 2 6" xfId="15580" xr:uid="{00000000-0005-0000-0000-0000D8370000}"/>
    <cellStyle name="SAPBEXheaderText 9 2 7" xfId="18284" xr:uid="{00000000-0005-0000-0000-0000D9370000}"/>
    <cellStyle name="SAPBEXheaderText 9 2 8" xfId="22451" xr:uid="{00000000-0005-0000-0000-0000DA370000}"/>
    <cellStyle name="SAPBEXheaderText 9 2 9" xfId="38029" xr:uid="{00000000-0005-0000-0000-0000DB370000}"/>
    <cellStyle name="SAPBEXheaderText 9 3" xfId="5446" xr:uid="{00000000-0005-0000-0000-0000DC370000}"/>
    <cellStyle name="SAPBEXheaderText 9 3 2" xfId="37119" xr:uid="{00000000-0005-0000-0000-0000DD370000}"/>
    <cellStyle name="SAPBEXheaderText 9 4" xfId="7295" xr:uid="{00000000-0005-0000-0000-0000DE370000}"/>
    <cellStyle name="SAPBEXheaderText 9 5" xfId="10604" xr:uid="{00000000-0005-0000-0000-0000DF370000}"/>
    <cellStyle name="SAPBEXheaderText 9 6" xfId="6996" xr:uid="{00000000-0005-0000-0000-0000E0370000}"/>
    <cellStyle name="SAPBEXheaderText 9 7" xfId="15601" xr:uid="{00000000-0005-0000-0000-0000E1370000}"/>
    <cellStyle name="SAPBEXheaderText 9 8" xfId="15994" xr:uid="{00000000-0005-0000-0000-0000E2370000}"/>
    <cellStyle name="SAPBEXheaderText 9 9" xfId="22450" xr:uid="{00000000-0005-0000-0000-0000E3370000}"/>
    <cellStyle name="SAPBEXheaderText_CC - Div XRef" xfId="1851" xr:uid="{00000000-0005-0000-0000-0000E4370000}"/>
    <cellStyle name="SAPBEXHLevel0" xfId="91" xr:uid="{00000000-0005-0000-0000-0000E5370000}"/>
    <cellStyle name="SAPBEXHLevel0 10" xfId="1852" xr:uid="{00000000-0005-0000-0000-0000E6370000}"/>
    <cellStyle name="SAPBEXHLevel0 10 10" xfId="18437" xr:uid="{00000000-0005-0000-0000-0000E7370000}"/>
    <cellStyle name="SAPBEXHLevel0 10 11" xfId="23052" xr:uid="{00000000-0005-0000-0000-0000E8370000}"/>
    <cellStyle name="SAPBEXHLevel0 10 2" xfId="2946" xr:uid="{00000000-0005-0000-0000-0000E9370000}"/>
    <cellStyle name="SAPBEXHLevel0 10 2 2" xfId="4562" xr:uid="{00000000-0005-0000-0000-0000EA370000}"/>
    <cellStyle name="SAPBEXHLevel0 10 2 2 2" xfId="9717" xr:uid="{00000000-0005-0000-0000-0000EB370000}"/>
    <cellStyle name="SAPBEXHLevel0 10 2 2 2 2" xfId="25708" xr:uid="{00000000-0005-0000-0000-0000EC370000}"/>
    <cellStyle name="SAPBEXHLevel0 10 2 2 3" xfId="12535" xr:uid="{00000000-0005-0000-0000-0000ED370000}"/>
    <cellStyle name="SAPBEXHLevel0 10 2 2 3 2" xfId="28379" xr:uid="{00000000-0005-0000-0000-0000EE370000}"/>
    <cellStyle name="SAPBEXHLevel0 10 2 2 4" xfId="14047" xr:uid="{00000000-0005-0000-0000-0000EF370000}"/>
    <cellStyle name="SAPBEXHLevel0 10 2 2 4 2" xfId="29628" xr:uid="{00000000-0005-0000-0000-0000F0370000}"/>
    <cellStyle name="SAPBEXHLevel0 10 2 2 5" xfId="17858" xr:uid="{00000000-0005-0000-0000-0000F1370000}"/>
    <cellStyle name="SAPBEXHLevel0 10 2 2 5 2" xfId="32974" xr:uid="{00000000-0005-0000-0000-0000F2370000}"/>
    <cellStyle name="SAPBEXHLevel0 10 2 2 6" xfId="20466" xr:uid="{00000000-0005-0000-0000-0000F3370000}"/>
    <cellStyle name="SAPBEXHLevel0 10 2 2 6 2" xfId="35403" xr:uid="{00000000-0005-0000-0000-0000F4370000}"/>
    <cellStyle name="SAPBEXHLevel0 10 2 2 7" xfId="21897" xr:uid="{00000000-0005-0000-0000-0000F5370000}"/>
    <cellStyle name="SAPBEXHLevel0 10 2 2 7 2" xfId="36816" xr:uid="{00000000-0005-0000-0000-0000F6370000}"/>
    <cellStyle name="SAPBEXHLevel0 10 2 3" xfId="8118" xr:uid="{00000000-0005-0000-0000-0000F7370000}"/>
    <cellStyle name="SAPBEXHLevel0 10 2 3 2" xfId="24147" xr:uid="{00000000-0005-0000-0000-0000F8370000}"/>
    <cellStyle name="SAPBEXHLevel0 10 2 4" xfId="10945" xr:uid="{00000000-0005-0000-0000-0000F9370000}"/>
    <cellStyle name="SAPBEXHLevel0 10 2 4 2" xfId="26812" xr:uid="{00000000-0005-0000-0000-0000FA370000}"/>
    <cellStyle name="SAPBEXHLevel0 10 2 5" xfId="10525" xr:uid="{00000000-0005-0000-0000-0000FB370000}"/>
    <cellStyle name="SAPBEXHLevel0 10 2 5 2" xfId="26447" xr:uid="{00000000-0005-0000-0000-0000FC370000}"/>
    <cellStyle name="SAPBEXHLevel0 10 2 6" xfId="16297" xr:uid="{00000000-0005-0000-0000-0000FD370000}"/>
    <cellStyle name="SAPBEXHLevel0 10 2 6 2" xfId="31435" xr:uid="{00000000-0005-0000-0000-0000FE370000}"/>
    <cellStyle name="SAPBEXHLevel0 10 2 7" xfId="18907" xr:uid="{00000000-0005-0000-0000-0000FF370000}"/>
    <cellStyle name="SAPBEXHLevel0 10 2 7 2" xfId="33855" xr:uid="{00000000-0005-0000-0000-000000380000}"/>
    <cellStyle name="SAPBEXHLevel0 10 3" xfId="2945" xr:uid="{00000000-0005-0000-0000-000001380000}"/>
    <cellStyle name="SAPBEXHLevel0 10 3 2" xfId="8117" xr:uid="{00000000-0005-0000-0000-000002380000}"/>
    <cellStyle name="SAPBEXHLevel0 10 3 2 2" xfId="24146" xr:uid="{00000000-0005-0000-0000-000003380000}"/>
    <cellStyle name="SAPBEXHLevel0 10 3 3" xfId="10944" xr:uid="{00000000-0005-0000-0000-000004380000}"/>
    <cellStyle name="SAPBEXHLevel0 10 3 3 2" xfId="26811" xr:uid="{00000000-0005-0000-0000-000005380000}"/>
    <cellStyle name="SAPBEXHLevel0 10 3 4" xfId="13120" xr:uid="{00000000-0005-0000-0000-000006380000}"/>
    <cellStyle name="SAPBEXHLevel0 10 3 4 2" xfId="28900" xr:uid="{00000000-0005-0000-0000-000007380000}"/>
    <cellStyle name="SAPBEXHLevel0 10 3 5" xfId="16296" xr:uid="{00000000-0005-0000-0000-000008380000}"/>
    <cellStyle name="SAPBEXHLevel0 10 3 5 2" xfId="31434" xr:uid="{00000000-0005-0000-0000-000009380000}"/>
    <cellStyle name="SAPBEXHLevel0 10 3 6" xfId="18906" xr:uid="{00000000-0005-0000-0000-00000A380000}"/>
    <cellStyle name="SAPBEXHLevel0 10 3 6 2" xfId="33854" xr:uid="{00000000-0005-0000-0000-00000B380000}"/>
    <cellStyle name="SAPBEXHLevel0 10 3 7" xfId="21147" xr:uid="{00000000-0005-0000-0000-00000C380000}"/>
    <cellStyle name="SAPBEXHLevel0 10 3 7 2" xfId="36073" xr:uid="{00000000-0005-0000-0000-00000D380000}"/>
    <cellStyle name="SAPBEXHLevel0 10 3 8" xfId="6303" xr:uid="{00000000-0005-0000-0000-00000E380000}"/>
    <cellStyle name="SAPBEXHLevel0 10 4" xfId="4563" xr:uid="{00000000-0005-0000-0000-00000F380000}"/>
    <cellStyle name="SAPBEXHLevel0 10 4 2" xfId="9718" xr:uid="{00000000-0005-0000-0000-000010380000}"/>
    <cellStyle name="SAPBEXHLevel0 10 4 2 2" xfId="25709" xr:uid="{00000000-0005-0000-0000-000011380000}"/>
    <cellStyle name="SAPBEXHLevel0 10 4 3" xfId="12536" xr:uid="{00000000-0005-0000-0000-000012380000}"/>
    <cellStyle name="SAPBEXHLevel0 10 4 3 2" xfId="28380" xr:uid="{00000000-0005-0000-0000-000013380000}"/>
    <cellStyle name="SAPBEXHLevel0 10 4 4" xfId="15502" xr:uid="{00000000-0005-0000-0000-000014380000}"/>
    <cellStyle name="SAPBEXHLevel0 10 4 4 2" xfId="30863" xr:uid="{00000000-0005-0000-0000-000015380000}"/>
    <cellStyle name="SAPBEXHLevel0 10 4 5" xfId="17859" xr:uid="{00000000-0005-0000-0000-000016380000}"/>
    <cellStyle name="SAPBEXHLevel0 10 4 5 2" xfId="32975" xr:uid="{00000000-0005-0000-0000-000017380000}"/>
    <cellStyle name="SAPBEXHLevel0 10 4 6" xfId="20467" xr:uid="{00000000-0005-0000-0000-000018380000}"/>
    <cellStyle name="SAPBEXHLevel0 10 4 6 2" xfId="35404" xr:uid="{00000000-0005-0000-0000-000019380000}"/>
    <cellStyle name="SAPBEXHLevel0 10 4 7" xfId="21290" xr:uid="{00000000-0005-0000-0000-00001A380000}"/>
    <cellStyle name="SAPBEXHLevel0 10 4 7 2" xfId="36216" xr:uid="{00000000-0005-0000-0000-00001B380000}"/>
    <cellStyle name="SAPBEXHLevel0 10 5" xfId="7117" xr:uid="{00000000-0005-0000-0000-00001C380000}"/>
    <cellStyle name="SAPBEXHLevel0 10 5 2" xfId="37871" xr:uid="{00000000-0005-0000-0000-00001D380000}"/>
    <cellStyle name="SAPBEXHLevel0 10 6" xfId="7544" xr:uid="{00000000-0005-0000-0000-00001E380000}"/>
    <cellStyle name="SAPBEXHLevel0 10 7" xfId="6047" xr:uid="{00000000-0005-0000-0000-00001F380000}"/>
    <cellStyle name="SAPBEXHLevel0 10 8" xfId="7390" xr:uid="{00000000-0005-0000-0000-000020380000}"/>
    <cellStyle name="SAPBEXHLevel0 10 9" xfId="15778" xr:uid="{00000000-0005-0000-0000-000021380000}"/>
    <cellStyle name="SAPBEXHLevel0 11" xfId="1853" xr:uid="{00000000-0005-0000-0000-000022380000}"/>
    <cellStyle name="SAPBEXHLevel0 11 2" xfId="2947" xr:uid="{00000000-0005-0000-0000-000023380000}"/>
    <cellStyle name="SAPBEXHLevel0 11 2 2" xfId="4560" xr:uid="{00000000-0005-0000-0000-000024380000}"/>
    <cellStyle name="SAPBEXHLevel0 11 2 2 2" xfId="9715" xr:uid="{00000000-0005-0000-0000-000025380000}"/>
    <cellStyle name="SAPBEXHLevel0 11 2 2 2 2" xfId="25706" xr:uid="{00000000-0005-0000-0000-000026380000}"/>
    <cellStyle name="SAPBEXHLevel0 11 2 2 3" xfId="12533" xr:uid="{00000000-0005-0000-0000-000027380000}"/>
    <cellStyle name="SAPBEXHLevel0 11 2 2 3 2" xfId="28377" xr:uid="{00000000-0005-0000-0000-000028380000}"/>
    <cellStyle name="SAPBEXHLevel0 11 2 2 4" xfId="7453" xr:uid="{00000000-0005-0000-0000-000029380000}"/>
    <cellStyle name="SAPBEXHLevel0 11 2 2 4 2" xfId="23639" xr:uid="{00000000-0005-0000-0000-00002A380000}"/>
    <cellStyle name="SAPBEXHLevel0 11 2 2 5" xfId="17856" xr:uid="{00000000-0005-0000-0000-00002B380000}"/>
    <cellStyle name="SAPBEXHLevel0 11 2 2 5 2" xfId="32972" xr:uid="{00000000-0005-0000-0000-00002C380000}"/>
    <cellStyle name="SAPBEXHLevel0 11 2 2 6" xfId="20464" xr:uid="{00000000-0005-0000-0000-00002D380000}"/>
    <cellStyle name="SAPBEXHLevel0 11 2 2 6 2" xfId="35401" xr:uid="{00000000-0005-0000-0000-00002E380000}"/>
    <cellStyle name="SAPBEXHLevel0 11 2 2 7" xfId="21898" xr:uid="{00000000-0005-0000-0000-00002F380000}"/>
    <cellStyle name="SAPBEXHLevel0 11 2 2 7 2" xfId="36817" xr:uid="{00000000-0005-0000-0000-000030380000}"/>
    <cellStyle name="SAPBEXHLevel0 11 2 3" xfId="8119" xr:uid="{00000000-0005-0000-0000-000031380000}"/>
    <cellStyle name="SAPBEXHLevel0 11 2 3 2" xfId="24148" xr:uid="{00000000-0005-0000-0000-000032380000}"/>
    <cellStyle name="SAPBEXHLevel0 11 2 4" xfId="10946" xr:uid="{00000000-0005-0000-0000-000033380000}"/>
    <cellStyle name="SAPBEXHLevel0 11 2 4 2" xfId="26813" xr:uid="{00000000-0005-0000-0000-000034380000}"/>
    <cellStyle name="SAPBEXHLevel0 11 2 5" xfId="14412" xr:uid="{00000000-0005-0000-0000-000035380000}"/>
    <cellStyle name="SAPBEXHLevel0 11 2 5 2" xfId="29931" xr:uid="{00000000-0005-0000-0000-000036380000}"/>
    <cellStyle name="SAPBEXHLevel0 11 2 6" xfId="16298" xr:uid="{00000000-0005-0000-0000-000037380000}"/>
    <cellStyle name="SAPBEXHLevel0 11 2 6 2" xfId="31436" xr:uid="{00000000-0005-0000-0000-000038380000}"/>
    <cellStyle name="SAPBEXHLevel0 11 2 7" xfId="18908" xr:uid="{00000000-0005-0000-0000-000039380000}"/>
    <cellStyle name="SAPBEXHLevel0 11 2 7 2" xfId="33856" xr:uid="{00000000-0005-0000-0000-00003A380000}"/>
    <cellStyle name="SAPBEXHLevel0 11 3" xfId="4561" xr:uid="{00000000-0005-0000-0000-00003B380000}"/>
    <cellStyle name="SAPBEXHLevel0 11 3 2" xfId="9716" xr:uid="{00000000-0005-0000-0000-00003C380000}"/>
    <cellStyle name="SAPBEXHLevel0 11 3 2 2" xfId="25707" xr:uid="{00000000-0005-0000-0000-00003D380000}"/>
    <cellStyle name="SAPBEXHLevel0 11 3 3" xfId="12534" xr:uid="{00000000-0005-0000-0000-00003E380000}"/>
    <cellStyle name="SAPBEXHLevel0 11 3 3 2" xfId="28378" xr:uid="{00000000-0005-0000-0000-00003F380000}"/>
    <cellStyle name="SAPBEXHLevel0 11 3 4" xfId="13647" xr:uid="{00000000-0005-0000-0000-000040380000}"/>
    <cellStyle name="SAPBEXHLevel0 11 3 4 2" xfId="29268" xr:uid="{00000000-0005-0000-0000-000041380000}"/>
    <cellStyle name="SAPBEXHLevel0 11 3 5" xfId="17857" xr:uid="{00000000-0005-0000-0000-000042380000}"/>
    <cellStyle name="SAPBEXHLevel0 11 3 5 2" xfId="32973" xr:uid="{00000000-0005-0000-0000-000043380000}"/>
    <cellStyle name="SAPBEXHLevel0 11 3 6" xfId="20465" xr:uid="{00000000-0005-0000-0000-000044380000}"/>
    <cellStyle name="SAPBEXHLevel0 11 3 6 2" xfId="35402" xr:uid="{00000000-0005-0000-0000-000045380000}"/>
    <cellStyle name="SAPBEXHLevel0 11 3 7" xfId="21289" xr:uid="{00000000-0005-0000-0000-000046380000}"/>
    <cellStyle name="SAPBEXHLevel0 11 3 7 2" xfId="36215" xr:uid="{00000000-0005-0000-0000-000047380000}"/>
    <cellStyle name="SAPBEXHLevel0 11 4" xfId="7118" xr:uid="{00000000-0005-0000-0000-000048380000}"/>
    <cellStyle name="SAPBEXHLevel0 11 4 2" xfId="23411" xr:uid="{00000000-0005-0000-0000-000049380000}"/>
    <cellStyle name="SAPBEXHLevel0 11 5" xfId="7543" xr:uid="{00000000-0005-0000-0000-00004A380000}"/>
    <cellStyle name="SAPBEXHLevel0 11 5 2" xfId="23708" xr:uid="{00000000-0005-0000-0000-00004B380000}"/>
    <cellStyle name="SAPBEXHLevel0 11 6" xfId="13445" xr:uid="{00000000-0005-0000-0000-00004C380000}"/>
    <cellStyle name="SAPBEXHLevel0 11 6 2" xfId="29099" xr:uid="{00000000-0005-0000-0000-00004D380000}"/>
    <cellStyle name="SAPBEXHLevel0 11 7" xfId="6730" xr:uid="{00000000-0005-0000-0000-00004E380000}"/>
    <cellStyle name="SAPBEXHLevel0 11 7 2" xfId="23213" xr:uid="{00000000-0005-0000-0000-00004F380000}"/>
    <cellStyle name="SAPBEXHLevel0 11 8" xfId="15777" xr:uid="{00000000-0005-0000-0000-000050380000}"/>
    <cellStyle name="SAPBEXHLevel0 11 8 2" xfId="31039" xr:uid="{00000000-0005-0000-0000-000051380000}"/>
    <cellStyle name="SAPBEXHLevel0 11_48MW CMSI CAPEX Budget rev 11Jun10-rev16b (Updated Forecast cash flow)" xfId="2948" xr:uid="{00000000-0005-0000-0000-000052380000}"/>
    <cellStyle name="SAPBEXHLevel0 12" xfId="1854" xr:uid="{00000000-0005-0000-0000-000053380000}"/>
    <cellStyle name="SAPBEXHLevel0 12 2" xfId="4559" xr:uid="{00000000-0005-0000-0000-000054380000}"/>
    <cellStyle name="SAPBEXHLevel0 12 2 2" xfId="9714" xr:uid="{00000000-0005-0000-0000-000055380000}"/>
    <cellStyle name="SAPBEXHLevel0 12 2 2 2" xfId="25705" xr:uid="{00000000-0005-0000-0000-000056380000}"/>
    <cellStyle name="SAPBEXHLevel0 12 2 3" xfId="12532" xr:uid="{00000000-0005-0000-0000-000057380000}"/>
    <cellStyle name="SAPBEXHLevel0 12 2 3 2" xfId="28376" xr:uid="{00000000-0005-0000-0000-000058380000}"/>
    <cellStyle name="SAPBEXHLevel0 12 2 4" xfId="13018" xr:uid="{00000000-0005-0000-0000-000059380000}"/>
    <cellStyle name="SAPBEXHLevel0 12 2 4 2" xfId="28818" xr:uid="{00000000-0005-0000-0000-00005A380000}"/>
    <cellStyle name="SAPBEXHLevel0 12 2 5" xfId="17855" xr:uid="{00000000-0005-0000-0000-00005B380000}"/>
    <cellStyle name="SAPBEXHLevel0 12 2 5 2" xfId="32971" xr:uid="{00000000-0005-0000-0000-00005C380000}"/>
    <cellStyle name="SAPBEXHLevel0 12 2 6" xfId="20463" xr:uid="{00000000-0005-0000-0000-00005D380000}"/>
    <cellStyle name="SAPBEXHLevel0 12 2 6 2" xfId="35400" xr:uid="{00000000-0005-0000-0000-00005E380000}"/>
    <cellStyle name="SAPBEXHLevel0 12 2 7" xfId="21288" xr:uid="{00000000-0005-0000-0000-00005F380000}"/>
    <cellStyle name="SAPBEXHLevel0 12 2 7 2" xfId="36214" xr:uid="{00000000-0005-0000-0000-000060380000}"/>
    <cellStyle name="SAPBEXHLevel0 12 3" xfId="7119" xr:uid="{00000000-0005-0000-0000-000061380000}"/>
    <cellStyle name="SAPBEXHLevel0 12 3 2" xfId="23412" xr:uid="{00000000-0005-0000-0000-000062380000}"/>
    <cellStyle name="SAPBEXHLevel0 12 4" xfId="7542" xr:uid="{00000000-0005-0000-0000-000063380000}"/>
    <cellStyle name="SAPBEXHLevel0 12 4 2" xfId="23707" xr:uid="{00000000-0005-0000-0000-000064380000}"/>
    <cellStyle name="SAPBEXHLevel0 12 5" xfId="14191" xr:uid="{00000000-0005-0000-0000-000065380000}"/>
    <cellStyle name="SAPBEXHLevel0 12 5 2" xfId="29742" xr:uid="{00000000-0005-0000-0000-000066380000}"/>
    <cellStyle name="SAPBEXHLevel0 12 6" xfId="14677" xr:uid="{00000000-0005-0000-0000-000067380000}"/>
    <cellStyle name="SAPBEXHLevel0 12 6 2" xfId="30168" xr:uid="{00000000-0005-0000-0000-000068380000}"/>
    <cellStyle name="SAPBEXHLevel0 12 7" xfId="15776" xr:uid="{00000000-0005-0000-0000-000069380000}"/>
    <cellStyle name="SAPBEXHLevel0 12 7 2" xfId="31038" xr:uid="{00000000-0005-0000-0000-00006A380000}"/>
    <cellStyle name="SAPBEXHLevel0 13" xfId="2949" xr:uid="{00000000-0005-0000-0000-00006B380000}"/>
    <cellStyle name="SAPBEXHLevel0 13 2" xfId="4558" xr:uid="{00000000-0005-0000-0000-00006C380000}"/>
    <cellStyle name="SAPBEXHLevel0 13 2 2" xfId="9713" xr:uid="{00000000-0005-0000-0000-00006D380000}"/>
    <cellStyle name="SAPBEXHLevel0 13 2 2 2" xfId="25704" xr:uid="{00000000-0005-0000-0000-00006E380000}"/>
    <cellStyle name="SAPBEXHLevel0 13 2 3" xfId="12531" xr:uid="{00000000-0005-0000-0000-00006F380000}"/>
    <cellStyle name="SAPBEXHLevel0 13 2 3 2" xfId="28375" xr:uid="{00000000-0005-0000-0000-000070380000}"/>
    <cellStyle name="SAPBEXHLevel0 13 2 4" xfId="14045" xr:uid="{00000000-0005-0000-0000-000071380000}"/>
    <cellStyle name="SAPBEXHLevel0 13 2 4 2" xfId="29626" xr:uid="{00000000-0005-0000-0000-000072380000}"/>
    <cellStyle name="SAPBEXHLevel0 13 2 5" xfId="17854" xr:uid="{00000000-0005-0000-0000-000073380000}"/>
    <cellStyle name="SAPBEXHLevel0 13 2 5 2" xfId="32970" xr:uid="{00000000-0005-0000-0000-000074380000}"/>
    <cellStyle name="SAPBEXHLevel0 13 2 6" xfId="20462" xr:uid="{00000000-0005-0000-0000-000075380000}"/>
    <cellStyle name="SAPBEXHLevel0 13 2 6 2" xfId="35399" xr:uid="{00000000-0005-0000-0000-000076380000}"/>
    <cellStyle name="SAPBEXHLevel0 13 2 7" xfId="21899" xr:uid="{00000000-0005-0000-0000-000077380000}"/>
    <cellStyle name="SAPBEXHLevel0 13 2 7 2" xfId="36818" xr:uid="{00000000-0005-0000-0000-000078380000}"/>
    <cellStyle name="SAPBEXHLevel0 13 3" xfId="8120" xr:uid="{00000000-0005-0000-0000-000079380000}"/>
    <cellStyle name="SAPBEXHLevel0 13 3 2" xfId="24149" xr:uid="{00000000-0005-0000-0000-00007A380000}"/>
    <cellStyle name="SAPBEXHLevel0 13 4" xfId="10947" xr:uid="{00000000-0005-0000-0000-00007B380000}"/>
    <cellStyle name="SAPBEXHLevel0 13 4 2" xfId="26814" xr:uid="{00000000-0005-0000-0000-00007C380000}"/>
    <cellStyle name="SAPBEXHLevel0 13 5" xfId="13118" xr:uid="{00000000-0005-0000-0000-00007D380000}"/>
    <cellStyle name="SAPBEXHLevel0 13 5 2" xfId="28898" xr:uid="{00000000-0005-0000-0000-00007E380000}"/>
    <cellStyle name="SAPBEXHLevel0 13 6" xfId="16299" xr:uid="{00000000-0005-0000-0000-00007F380000}"/>
    <cellStyle name="SAPBEXHLevel0 13 6 2" xfId="31437" xr:uid="{00000000-0005-0000-0000-000080380000}"/>
    <cellStyle name="SAPBEXHLevel0 13 7" xfId="18909" xr:uid="{00000000-0005-0000-0000-000081380000}"/>
    <cellStyle name="SAPBEXHLevel0 13 7 2" xfId="33857" xr:uid="{00000000-0005-0000-0000-000082380000}"/>
    <cellStyle name="SAPBEXHLevel0 14" xfId="2950" xr:uid="{00000000-0005-0000-0000-000083380000}"/>
    <cellStyle name="SAPBEXHLevel0 14 2" xfId="4557" xr:uid="{00000000-0005-0000-0000-000084380000}"/>
    <cellStyle name="SAPBEXHLevel0 14 2 2" xfId="9712" xr:uid="{00000000-0005-0000-0000-000085380000}"/>
    <cellStyle name="SAPBEXHLevel0 14 2 2 2" xfId="25703" xr:uid="{00000000-0005-0000-0000-000086380000}"/>
    <cellStyle name="SAPBEXHLevel0 14 2 3" xfId="12530" xr:uid="{00000000-0005-0000-0000-000087380000}"/>
    <cellStyle name="SAPBEXHLevel0 14 2 3 2" xfId="28374" xr:uid="{00000000-0005-0000-0000-000088380000}"/>
    <cellStyle name="SAPBEXHLevel0 14 2 4" xfId="14836" xr:uid="{00000000-0005-0000-0000-000089380000}"/>
    <cellStyle name="SAPBEXHLevel0 14 2 4 2" xfId="30288" xr:uid="{00000000-0005-0000-0000-00008A380000}"/>
    <cellStyle name="SAPBEXHLevel0 14 2 5" xfId="17853" xr:uid="{00000000-0005-0000-0000-00008B380000}"/>
    <cellStyle name="SAPBEXHLevel0 14 2 5 2" xfId="32969" xr:uid="{00000000-0005-0000-0000-00008C380000}"/>
    <cellStyle name="SAPBEXHLevel0 14 2 6" xfId="20461" xr:uid="{00000000-0005-0000-0000-00008D380000}"/>
    <cellStyle name="SAPBEXHLevel0 14 2 6 2" xfId="35398" xr:uid="{00000000-0005-0000-0000-00008E380000}"/>
    <cellStyle name="SAPBEXHLevel0 14 2 7" xfId="21287" xr:uid="{00000000-0005-0000-0000-00008F380000}"/>
    <cellStyle name="SAPBEXHLevel0 14 2 7 2" xfId="36213" xr:uid="{00000000-0005-0000-0000-000090380000}"/>
    <cellStyle name="SAPBEXHLevel0 14 3" xfId="8121" xr:uid="{00000000-0005-0000-0000-000091380000}"/>
    <cellStyle name="SAPBEXHLevel0 14 3 2" xfId="24150" xr:uid="{00000000-0005-0000-0000-000092380000}"/>
    <cellStyle name="SAPBEXHLevel0 14 4" xfId="10948" xr:uid="{00000000-0005-0000-0000-000093380000}"/>
    <cellStyle name="SAPBEXHLevel0 14 4 2" xfId="26815" xr:uid="{00000000-0005-0000-0000-000094380000}"/>
    <cellStyle name="SAPBEXHLevel0 14 5" xfId="13548" xr:uid="{00000000-0005-0000-0000-000095380000}"/>
    <cellStyle name="SAPBEXHLevel0 14 5 2" xfId="29173" xr:uid="{00000000-0005-0000-0000-000096380000}"/>
    <cellStyle name="SAPBEXHLevel0 14 6" xfId="16300" xr:uid="{00000000-0005-0000-0000-000097380000}"/>
    <cellStyle name="SAPBEXHLevel0 14 6 2" xfId="31438" xr:uid="{00000000-0005-0000-0000-000098380000}"/>
    <cellStyle name="SAPBEXHLevel0 14 7" xfId="18910" xr:uid="{00000000-0005-0000-0000-000099380000}"/>
    <cellStyle name="SAPBEXHLevel0 14 7 2" xfId="33858" xr:uid="{00000000-0005-0000-0000-00009A380000}"/>
    <cellStyle name="SAPBEXHLevel0 15" xfId="2951" xr:uid="{00000000-0005-0000-0000-00009B380000}"/>
    <cellStyle name="SAPBEXHLevel0 15 2" xfId="4556" xr:uid="{00000000-0005-0000-0000-00009C380000}"/>
    <cellStyle name="SAPBEXHLevel0 15 2 2" xfId="9711" xr:uid="{00000000-0005-0000-0000-00009D380000}"/>
    <cellStyle name="SAPBEXHLevel0 15 2 2 2" xfId="25702" xr:uid="{00000000-0005-0000-0000-00009E380000}"/>
    <cellStyle name="SAPBEXHLevel0 15 2 3" xfId="12529" xr:uid="{00000000-0005-0000-0000-00009F380000}"/>
    <cellStyle name="SAPBEXHLevel0 15 2 3 2" xfId="28373" xr:uid="{00000000-0005-0000-0000-0000A0380000}"/>
    <cellStyle name="SAPBEXHLevel0 15 2 4" xfId="14044" xr:uid="{00000000-0005-0000-0000-0000A1380000}"/>
    <cellStyle name="SAPBEXHLevel0 15 2 4 2" xfId="29625" xr:uid="{00000000-0005-0000-0000-0000A2380000}"/>
    <cellStyle name="SAPBEXHLevel0 15 2 5" xfId="17852" xr:uid="{00000000-0005-0000-0000-0000A3380000}"/>
    <cellStyle name="SAPBEXHLevel0 15 2 5 2" xfId="32968" xr:uid="{00000000-0005-0000-0000-0000A4380000}"/>
    <cellStyle name="SAPBEXHLevel0 15 2 6" xfId="20460" xr:uid="{00000000-0005-0000-0000-0000A5380000}"/>
    <cellStyle name="SAPBEXHLevel0 15 2 6 2" xfId="35397" xr:uid="{00000000-0005-0000-0000-0000A6380000}"/>
    <cellStyle name="SAPBEXHLevel0 15 2 7" xfId="21900" xr:uid="{00000000-0005-0000-0000-0000A7380000}"/>
    <cellStyle name="SAPBEXHLevel0 15 2 7 2" xfId="36819" xr:uid="{00000000-0005-0000-0000-0000A8380000}"/>
    <cellStyle name="SAPBEXHLevel0 15 3" xfId="8122" xr:uid="{00000000-0005-0000-0000-0000A9380000}"/>
    <cellStyle name="SAPBEXHLevel0 15 3 2" xfId="24151" xr:uid="{00000000-0005-0000-0000-0000AA380000}"/>
    <cellStyle name="SAPBEXHLevel0 15 4" xfId="10949" xr:uid="{00000000-0005-0000-0000-0000AB380000}"/>
    <cellStyle name="SAPBEXHLevel0 15 4 2" xfId="26816" xr:uid="{00000000-0005-0000-0000-0000AC380000}"/>
    <cellStyle name="SAPBEXHLevel0 15 5" xfId="13119" xr:uid="{00000000-0005-0000-0000-0000AD380000}"/>
    <cellStyle name="SAPBEXHLevel0 15 5 2" xfId="28899" xr:uid="{00000000-0005-0000-0000-0000AE380000}"/>
    <cellStyle name="SAPBEXHLevel0 15 6" xfId="16301" xr:uid="{00000000-0005-0000-0000-0000AF380000}"/>
    <cellStyle name="SAPBEXHLevel0 15 6 2" xfId="31439" xr:uid="{00000000-0005-0000-0000-0000B0380000}"/>
    <cellStyle name="SAPBEXHLevel0 15 7" xfId="18911" xr:uid="{00000000-0005-0000-0000-0000B1380000}"/>
    <cellStyle name="SAPBEXHLevel0 15 7 2" xfId="33859" xr:uid="{00000000-0005-0000-0000-0000B2380000}"/>
    <cellStyle name="SAPBEXHLevel0 16" xfId="2952" xr:uid="{00000000-0005-0000-0000-0000B3380000}"/>
    <cellStyle name="SAPBEXHLevel0 16 2" xfId="4555" xr:uid="{00000000-0005-0000-0000-0000B4380000}"/>
    <cellStyle name="SAPBEXHLevel0 16 2 2" xfId="9710" xr:uid="{00000000-0005-0000-0000-0000B5380000}"/>
    <cellStyle name="SAPBEXHLevel0 16 2 2 2" xfId="25701" xr:uid="{00000000-0005-0000-0000-0000B6380000}"/>
    <cellStyle name="SAPBEXHLevel0 16 2 3" xfId="12528" xr:uid="{00000000-0005-0000-0000-0000B7380000}"/>
    <cellStyle name="SAPBEXHLevel0 16 2 3 2" xfId="28372" xr:uid="{00000000-0005-0000-0000-0000B8380000}"/>
    <cellStyle name="SAPBEXHLevel0 16 2 4" xfId="14217" xr:uid="{00000000-0005-0000-0000-0000B9380000}"/>
    <cellStyle name="SAPBEXHLevel0 16 2 4 2" xfId="29758" xr:uid="{00000000-0005-0000-0000-0000BA380000}"/>
    <cellStyle name="SAPBEXHLevel0 16 2 5" xfId="17851" xr:uid="{00000000-0005-0000-0000-0000BB380000}"/>
    <cellStyle name="SAPBEXHLevel0 16 2 5 2" xfId="32967" xr:uid="{00000000-0005-0000-0000-0000BC380000}"/>
    <cellStyle name="SAPBEXHLevel0 16 2 6" xfId="20459" xr:uid="{00000000-0005-0000-0000-0000BD380000}"/>
    <cellStyle name="SAPBEXHLevel0 16 2 6 2" xfId="35396" xr:uid="{00000000-0005-0000-0000-0000BE380000}"/>
    <cellStyle name="SAPBEXHLevel0 16 2 7" xfId="21286" xr:uid="{00000000-0005-0000-0000-0000BF380000}"/>
    <cellStyle name="SAPBEXHLevel0 16 2 7 2" xfId="36212" xr:uid="{00000000-0005-0000-0000-0000C0380000}"/>
    <cellStyle name="SAPBEXHLevel0 16 3" xfId="8123" xr:uid="{00000000-0005-0000-0000-0000C1380000}"/>
    <cellStyle name="SAPBEXHLevel0 16 3 2" xfId="24152" xr:uid="{00000000-0005-0000-0000-0000C2380000}"/>
    <cellStyle name="SAPBEXHLevel0 16 4" xfId="10950" xr:uid="{00000000-0005-0000-0000-0000C3380000}"/>
    <cellStyle name="SAPBEXHLevel0 16 4 2" xfId="26817" xr:uid="{00000000-0005-0000-0000-0000C4380000}"/>
    <cellStyle name="SAPBEXHLevel0 16 5" xfId="10524" xr:uid="{00000000-0005-0000-0000-0000C5380000}"/>
    <cellStyle name="SAPBEXHLevel0 16 5 2" xfId="26446" xr:uid="{00000000-0005-0000-0000-0000C6380000}"/>
    <cellStyle name="SAPBEXHLevel0 16 6" xfId="16302" xr:uid="{00000000-0005-0000-0000-0000C7380000}"/>
    <cellStyle name="SAPBEXHLevel0 16 6 2" xfId="31440" xr:uid="{00000000-0005-0000-0000-0000C8380000}"/>
    <cellStyle name="SAPBEXHLevel0 16 7" xfId="18912" xr:uid="{00000000-0005-0000-0000-0000C9380000}"/>
    <cellStyle name="SAPBEXHLevel0 16 7 2" xfId="33860" xr:uid="{00000000-0005-0000-0000-0000CA380000}"/>
    <cellStyle name="SAPBEXHLevel0 17" xfId="2953" xr:uid="{00000000-0005-0000-0000-0000CB380000}"/>
    <cellStyle name="SAPBEXHLevel0 17 2" xfId="4554" xr:uid="{00000000-0005-0000-0000-0000CC380000}"/>
    <cellStyle name="SAPBEXHLevel0 17 2 2" xfId="9709" xr:uid="{00000000-0005-0000-0000-0000CD380000}"/>
    <cellStyle name="SAPBEXHLevel0 17 2 2 2" xfId="25700" xr:uid="{00000000-0005-0000-0000-0000CE380000}"/>
    <cellStyle name="SAPBEXHLevel0 17 2 3" xfId="12527" xr:uid="{00000000-0005-0000-0000-0000CF380000}"/>
    <cellStyle name="SAPBEXHLevel0 17 2 3 2" xfId="28371" xr:uid="{00000000-0005-0000-0000-0000D0380000}"/>
    <cellStyle name="SAPBEXHLevel0 17 2 4" xfId="14043" xr:uid="{00000000-0005-0000-0000-0000D1380000}"/>
    <cellStyle name="SAPBEXHLevel0 17 2 4 2" xfId="29624" xr:uid="{00000000-0005-0000-0000-0000D2380000}"/>
    <cellStyle name="SAPBEXHLevel0 17 2 5" xfId="17850" xr:uid="{00000000-0005-0000-0000-0000D3380000}"/>
    <cellStyle name="SAPBEXHLevel0 17 2 5 2" xfId="32966" xr:uid="{00000000-0005-0000-0000-0000D4380000}"/>
    <cellStyle name="SAPBEXHLevel0 17 2 6" xfId="20458" xr:uid="{00000000-0005-0000-0000-0000D5380000}"/>
    <cellStyle name="SAPBEXHLevel0 17 2 6 2" xfId="35395" xr:uid="{00000000-0005-0000-0000-0000D6380000}"/>
    <cellStyle name="SAPBEXHLevel0 17 2 7" xfId="21901" xr:uid="{00000000-0005-0000-0000-0000D7380000}"/>
    <cellStyle name="SAPBEXHLevel0 17 2 7 2" xfId="36820" xr:uid="{00000000-0005-0000-0000-0000D8380000}"/>
    <cellStyle name="SAPBEXHLevel0 17 3" xfId="8124" xr:uid="{00000000-0005-0000-0000-0000D9380000}"/>
    <cellStyle name="SAPBEXHLevel0 17 3 2" xfId="24153" xr:uid="{00000000-0005-0000-0000-0000DA380000}"/>
    <cellStyle name="SAPBEXHLevel0 17 4" xfId="10951" xr:uid="{00000000-0005-0000-0000-0000DB380000}"/>
    <cellStyle name="SAPBEXHLevel0 17 4 2" xfId="26818" xr:uid="{00000000-0005-0000-0000-0000DC380000}"/>
    <cellStyle name="SAPBEXHLevel0 17 5" xfId="14418" xr:uid="{00000000-0005-0000-0000-0000DD380000}"/>
    <cellStyle name="SAPBEXHLevel0 17 5 2" xfId="29937" xr:uid="{00000000-0005-0000-0000-0000DE380000}"/>
    <cellStyle name="SAPBEXHLevel0 17 6" xfId="16303" xr:uid="{00000000-0005-0000-0000-0000DF380000}"/>
    <cellStyle name="SAPBEXHLevel0 17 6 2" xfId="31441" xr:uid="{00000000-0005-0000-0000-0000E0380000}"/>
    <cellStyle name="SAPBEXHLevel0 17 7" xfId="18913" xr:uid="{00000000-0005-0000-0000-0000E1380000}"/>
    <cellStyle name="SAPBEXHLevel0 17 7 2" xfId="33861" xr:uid="{00000000-0005-0000-0000-0000E2380000}"/>
    <cellStyle name="SAPBEXHLevel0 18" xfId="2954" xr:uid="{00000000-0005-0000-0000-0000E3380000}"/>
    <cellStyle name="SAPBEXHLevel0 18 2" xfId="4553" xr:uid="{00000000-0005-0000-0000-0000E4380000}"/>
    <cellStyle name="SAPBEXHLevel0 18 2 2" xfId="9708" xr:uid="{00000000-0005-0000-0000-0000E5380000}"/>
    <cellStyle name="SAPBEXHLevel0 18 2 2 2" xfId="25699" xr:uid="{00000000-0005-0000-0000-0000E6380000}"/>
    <cellStyle name="SAPBEXHLevel0 18 2 3" xfId="12526" xr:uid="{00000000-0005-0000-0000-0000E7380000}"/>
    <cellStyle name="SAPBEXHLevel0 18 2 3 2" xfId="28370" xr:uid="{00000000-0005-0000-0000-0000E8380000}"/>
    <cellStyle name="SAPBEXHLevel0 18 2 4" xfId="14837" xr:uid="{00000000-0005-0000-0000-0000E9380000}"/>
    <cellStyle name="SAPBEXHLevel0 18 2 4 2" xfId="30289" xr:uid="{00000000-0005-0000-0000-0000EA380000}"/>
    <cellStyle name="SAPBEXHLevel0 18 2 5" xfId="17849" xr:uid="{00000000-0005-0000-0000-0000EB380000}"/>
    <cellStyle name="SAPBEXHLevel0 18 2 5 2" xfId="32965" xr:uid="{00000000-0005-0000-0000-0000EC380000}"/>
    <cellStyle name="SAPBEXHLevel0 18 2 6" xfId="20457" xr:uid="{00000000-0005-0000-0000-0000ED380000}"/>
    <cellStyle name="SAPBEXHLevel0 18 2 6 2" xfId="35394" xr:uid="{00000000-0005-0000-0000-0000EE380000}"/>
    <cellStyle name="SAPBEXHLevel0 18 2 7" xfId="21285" xr:uid="{00000000-0005-0000-0000-0000EF380000}"/>
    <cellStyle name="SAPBEXHLevel0 18 2 7 2" xfId="36211" xr:uid="{00000000-0005-0000-0000-0000F0380000}"/>
    <cellStyle name="SAPBEXHLevel0 18 3" xfId="8125" xr:uid="{00000000-0005-0000-0000-0000F1380000}"/>
    <cellStyle name="SAPBEXHLevel0 18 3 2" xfId="24154" xr:uid="{00000000-0005-0000-0000-0000F2380000}"/>
    <cellStyle name="SAPBEXHLevel0 18 4" xfId="10952" xr:uid="{00000000-0005-0000-0000-0000F3380000}"/>
    <cellStyle name="SAPBEXHLevel0 18 4 2" xfId="26819" xr:uid="{00000000-0005-0000-0000-0000F4380000}"/>
    <cellStyle name="SAPBEXHLevel0 18 5" xfId="7568" xr:uid="{00000000-0005-0000-0000-0000F5380000}"/>
    <cellStyle name="SAPBEXHLevel0 18 5 2" xfId="23720" xr:uid="{00000000-0005-0000-0000-0000F6380000}"/>
    <cellStyle name="SAPBEXHLevel0 18 6" xfId="16304" xr:uid="{00000000-0005-0000-0000-0000F7380000}"/>
    <cellStyle name="SAPBEXHLevel0 18 6 2" xfId="31442" xr:uid="{00000000-0005-0000-0000-0000F8380000}"/>
    <cellStyle name="SAPBEXHLevel0 18 7" xfId="18914" xr:uid="{00000000-0005-0000-0000-0000F9380000}"/>
    <cellStyle name="SAPBEXHLevel0 18 7 2" xfId="33862" xr:uid="{00000000-0005-0000-0000-0000FA380000}"/>
    <cellStyle name="SAPBEXHLevel0 19" xfId="2955" xr:uid="{00000000-0005-0000-0000-0000FB380000}"/>
    <cellStyle name="SAPBEXHLevel0 19 2" xfId="4552" xr:uid="{00000000-0005-0000-0000-0000FC380000}"/>
    <cellStyle name="SAPBEXHLevel0 19 2 2" xfId="9707" xr:uid="{00000000-0005-0000-0000-0000FD380000}"/>
    <cellStyle name="SAPBEXHLevel0 19 2 2 2" xfId="25698" xr:uid="{00000000-0005-0000-0000-0000FE380000}"/>
    <cellStyle name="SAPBEXHLevel0 19 2 3" xfId="12525" xr:uid="{00000000-0005-0000-0000-0000FF380000}"/>
    <cellStyle name="SAPBEXHLevel0 19 2 3 2" xfId="28369" xr:uid="{00000000-0005-0000-0000-000000390000}"/>
    <cellStyle name="SAPBEXHLevel0 19 2 4" xfId="14042" xr:uid="{00000000-0005-0000-0000-000001390000}"/>
    <cellStyle name="SAPBEXHLevel0 19 2 4 2" xfId="29623" xr:uid="{00000000-0005-0000-0000-000002390000}"/>
    <cellStyle name="SAPBEXHLevel0 19 2 5" xfId="17848" xr:uid="{00000000-0005-0000-0000-000003390000}"/>
    <cellStyle name="SAPBEXHLevel0 19 2 5 2" xfId="32964" xr:uid="{00000000-0005-0000-0000-000004390000}"/>
    <cellStyle name="SAPBEXHLevel0 19 2 6" xfId="20456" xr:uid="{00000000-0005-0000-0000-000005390000}"/>
    <cellStyle name="SAPBEXHLevel0 19 2 6 2" xfId="35393" xr:uid="{00000000-0005-0000-0000-000006390000}"/>
    <cellStyle name="SAPBEXHLevel0 19 2 7" xfId="21902" xr:uid="{00000000-0005-0000-0000-000007390000}"/>
    <cellStyle name="SAPBEXHLevel0 19 2 7 2" xfId="36821" xr:uid="{00000000-0005-0000-0000-000008390000}"/>
    <cellStyle name="SAPBEXHLevel0 19 3" xfId="8126" xr:uid="{00000000-0005-0000-0000-000009390000}"/>
    <cellStyle name="SAPBEXHLevel0 19 3 2" xfId="24155" xr:uid="{00000000-0005-0000-0000-00000A390000}"/>
    <cellStyle name="SAPBEXHLevel0 19 4" xfId="10953" xr:uid="{00000000-0005-0000-0000-00000B390000}"/>
    <cellStyle name="SAPBEXHLevel0 19 4 2" xfId="26820" xr:uid="{00000000-0005-0000-0000-00000C390000}"/>
    <cellStyle name="SAPBEXHLevel0 19 5" xfId="13116" xr:uid="{00000000-0005-0000-0000-00000D390000}"/>
    <cellStyle name="SAPBEXHLevel0 19 5 2" xfId="28896" xr:uid="{00000000-0005-0000-0000-00000E390000}"/>
    <cellStyle name="SAPBEXHLevel0 19 6" xfId="16305" xr:uid="{00000000-0005-0000-0000-00000F390000}"/>
    <cellStyle name="SAPBEXHLevel0 19 6 2" xfId="31443" xr:uid="{00000000-0005-0000-0000-000010390000}"/>
    <cellStyle name="SAPBEXHLevel0 19 7" xfId="18915" xr:uid="{00000000-0005-0000-0000-000011390000}"/>
    <cellStyle name="SAPBEXHLevel0 19 7 2" xfId="33863" xr:uid="{00000000-0005-0000-0000-000012390000}"/>
    <cellStyle name="SAPBEXHLevel0 2" xfId="819" xr:uid="{00000000-0005-0000-0000-000013390000}"/>
    <cellStyle name="SAPBEXHLevel0 2 10" xfId="2957" xr:uid="{00000000-0005-0000-0000-000014390000}"/>
    <cellStyle name="SAPBEXHLevel0 2 10 2" xfId="4550" xr:uid="{00000000-0005-0000-0000-000015390000}"/>
    <cellStyle name="SAPBEXHLevel0 2 10 2 2" xfId="9705" xr:uid="{00000000-0005-0000-0000-000016390000}"/>
    <cellStyle name="SAPBEXHLevel0 2 10 2 2 2" xfId="25696" xr:uid="{00000000-0005-0000-0000-000017390000}"/>
    <cellStyle name="SAPBEXHLevel0 2 10 2 3" xfId="12523" xr:uid="{00000000-0005-0000-0000-000018390000}"/>
    <cellStyle name="SAPBEXHLevel0 2 10 2 3 2" xfId="28367" xr:uid="{00000000-0005-0000-0000-000019390000}"/>
    <cellStyle name="SAPBEXHLevel0 2 10 2 4" xfId="5940" xr:uid="{00000000-0005-0000-0000-00001A390000}"/>
    <cellStyle name="SAPBEXHLevel0 2 10 2 4 2" xfId="22914" xr:uid="{00000000-0005-0000-0000-00001B390000}"/>
    <cellStyle name="SAPBEXHLevel0 2 10 2 5" xfId="17846" xr:uid="{00000000-0005-0000-0000-00001C390000}"/>
    <cellStyle name="SAPBEXHLevel0 2 10 2 5 2" xfId="32962" xr:uid="{00000000-0005-0000-0000-00001D390000}"/>
    <cellStyle name="SAPBEXHLevel0 2 10 2 6" xfId="20454" xr:uid="{00000000-0005-0000-0000-00001E390000}"/>
    <cellStyle name="SAPBEXHLevel0 2 10 2 6 2" xfId="35391" xr:uid="{00000000-0005-0000-0000-00001F390000}"/>
    <cellStyle name="SAPBEXHLevel0 2 10 2 7" xfId="18426" xr:uid="{00000000-0005-0000-0000-000020390000}"/>
    <cellStyle name="SAPBEXHLevel0 2 10 2 7 2" xfId="33478" xr:uid="{00000000-0005-0000-0000-000021390000}"/>
    <cellStyle name="SAPBEXHLevel0 2 10 3" xfId="8128" xr:uid="{00000000-0005-0000-0000-000022390000}"/>
    <cellStyle name="SAPBEXHLevel0 2 10 3 2" xfId="24157" xr:uid="{00000000-0005-0000-0000-000023390000}"/>
    <cellStyle name="SAPBEXHLevel0 2 10 4" xfId="10955" xr:uid="{00000000-0005-0000-0000-000024390000}"/>
    <cellStyle name="SAPBEXHLevel0 2 10 4 2" xfId="26822" xr:uid="{00000000-0005-0000-0000-000025390000}"/>
    <cellStyle name="SAPBEXHLevel0 2 10 5" xfId="13117" xr:uid="{00000000-0005-0000-0000-000026390000}"/>
    <cellStyle name="SAPBEXHLevel0 2 10 5 2" xfId="28897" xr:uid="{00000000-0005-0000-0000-000027390000}"/>
    <cellStyle name="SAPBEXHLevel0 2 10 6" xfId="16307" xr:uid="{00000000-0005-0000-0000-000028390000}"/>
    <cellStyle name="SAPBEXHLevel0 2 10 6 2" xfId="31445" xr:uid="{00000000-0005-0000-0000-000029390000}"/>
    <cellStyle name="SAPBEXHLevel0 2 10 7" xfId="18917" xr:uid="{00000000-0005-0000-0000-00002A390000}"/>
    <cellStyle name="SAPBEXHLevel0 2 10 7 2" xfId="33865" xr:uid="{00000000-0005-0000-0000-00002B390000}"/>
    <cellStyle name="SAPBEXHLevel0 2 11" xfId="2958" xr:uid="{00000000-0005-0000-0000-00002C390000}"/>
    <cellStyle name="SAPBEXHLevel0 2 11 2" xfId="4549" xr:uid="{00000000-0005-0000-0000-00002D390000}"/>
    <cellStyle name="SAPBEXHLevel0 2 11 2 2" xfId="9704" xr:uid="{00000000-0005-0000-0000-00002E390000}"/>
    <cellStyle name="SAPBEXHLevel0 2 11 2 2 2" xfId="25695" xr:uid="{00000000-0005-0000-0000-00002F390000}"/>
    <cellStyle name="SAPBEXHLevel0 2 11 2 3" xfId="12522" xr:uid="{00000000-0005-0000-0000-000030390000}"/>
    <cellStyle name="SAPBEXHLevel0 2 11 2 3 2" xfId="28366" xr:uid="{00000000-0005-0000-0000-000031390000}"/>
    <cellStyle name="SAPBEXHLevel0 2 11 2 4" xfId="14041" xr:uid="{00000000-0005-0000-0000-000032390000}"/>
    <cellStyle name="SAPBEXHLevel0 2 11 2 4 2" xfId="29622" xr:uid="{00000000-0005-0000-0000-000033390000}"/>
    <cellStyle name="SAPBEXHLevel0 2 11 2 5" xfId="17845" xr:uid="{00000000-0005-0000-0000-000034390000}"/>
    <cellStyle name="SAPBEXHLevel0 2 11 2 5 2" xfId="32961" xr:uid="{00000000-0005-0000-0000-000035390000}"/>
    <cellStyle name="SAPBEXHLevel0 2 11 2 6" xfId="20453" xr:uid="{00000000-0005-0000-0000-000036390000}"/>
    <cellStyle name="SAPBEXHLevel0 2 11 2 6 2" xfId="35390" xr:uid="{00000000-0005-0000-0000-000037390000}"/>
    <cellStyle name="SAPBEXHLevel0 2 11 2 7" xfId="21904" xr:uid="{00000000-0005-0000-0000-000038390000}"/>
    <cellStyle name="SAPBEXHLevel0 2 11 2 7 2" xfId="36823" xr:uid="{00000000-0005-0000-0000-000039390000}"/>
    <cellStyle name="SAPBEXHLevel0 2 11 3" xfId="8129" xr:uid="{00000000-0005-0000-0000-00003A390000}"/>
    <cellStyle name="SAPBEXHLevel0 2 11 3 2" xfId="24158" xr:uid="{00000000-0005-0000-0000-00003B390000}"/>
    <cellStyle name="SAPBEXHLevel0 2 11 4" xfId="10956" xr:uid="{00000000-0005-0000-0000-00003C390000}"/>
    <cellStyle name="SAPBEXHLevel0 2 11 4 2" xfId="26823" xr:uid="{00000000-0005-0000-0000-00003D390000}"/>
    <cellStyle name="SAPBEXHLevel0 2 11 5" xfId="15331" xr:uid="{00000000-0005-0000-0000-00003E390000}"/>
    <cellStyle name="SAPBEXHLevel0 2 11 5 2" xfId="30740" xr:uid="{00000000-0005-0000-0000-00003F390000}"/>
    <cellStyle name="SAPBEXHLevel0 2 11 6" xfId="16308" xr:uid="{00000000-0005-0000-0000-000040390000}"/>
    <cellStyle name="SAPBEXHLevel0 2 11 6 2" xfId="31446" xr:uid="{00000000-0005-0000-0000-000041390000}"/>
    <cellStyle name="SAPBEXHLevel0 2 11 7" xfId="18918" xr:uid="{00000000-0005-0000-0000-000042390000}"/>
    <cellStyle name="SAPBEXHLevel0 2 11 7 2" xfId="33866" xr:uid="{00000000-0005-0000-0000-000043390000}"/>
    <cellStyle name="SAPBEXHLevel0 2 12" xfId="2959" xr:uid="{00000000-0005-0000-0000-000044390000}"/>
    <cellStyle name="SAPBEXHLevel0 2 12 2" xfId="4548" xr:uid="{00000000-0005-0000-0000-000045390000}"/>
    <cellStyle name="SAPBEXHLevel0 2 12 2 2" xfId="9703" xr:uid="{00000000-0005-0000-0000-000046390000}"/>
    <cellStyle name="SAPBEXHLevel0 2 12 2 2 2" xfId="25694" xr:uid="{00000000-0005-0000-0000-000047390000}"/>
    <cellStyle name="SAPBEXHLevel0 2 12 2 3" xfId="12521" xr:uid="{00000000-0005-0000-0000-000048390000}"/>
    <cellStyle name="SAPBEXHLevel0 2 12 2 3 2" xfId="28365" xr:uid="{00000000-0005-0000-0000-000049390000}"/>
    <cellStyle name="SAPBEXHLevel0 2 12 2 4" xfId="15503" xr:uid="{00000000-0005-0000-0000-00004A390000}"/>
    <cellStyle name="SAPBEXHLevel0 2 12 2 4 2" xfId="30864" xr:uid="{00000000-0005-0000-0000-00004B390000}"/>
    <cellStyle name="SAPBEXHLevel0 2 12 2 5" xfId="17844" xr:uid="{00000000-0005-0000-0000-00004C390000}"/>
    <cellStyle name="SAPBEXHLevel0 2 12 2 5 2" xfId="32960" xr:uid="{00000000-0005-0000-0000-00004D390000}"/>
    <cellStyle name="SAPBEXHLevel0 2 12 2 6" xfId="20452" xr:uid="{00000000-0005-0000-0000-00004E390000}"/>
    <cellStyle name="SAPBEXHLevel0 2 12 2 6 2" xfId="35389" xr:uid="{00000000-0005-0000-0000-00004F390000}"/>
    <cellStyle name="SAPBEXHLevel0 2 12 2 7" xfId="21903" xr:uid="{00000000-0005-0000-0000-000050390000}"/>
    <cellStyle name="SAPBEXHLevel0 2 12 2 7 2" xfId="36822" xr:uid="{00000000-0005-0000-0000-000051390000}"/>
    <cellStyle name="SAPBEXHLevel0 2 12 3" xfId="8130" xr:uid="{00000000-0005-0000-0000-000052390000}"/>
    <cellStyle name="SAPBEXHLevel0 2 12 3 2" xfId="24159" xr:uid="{00000000-0005-0000-0000-000053390000}"/>
    <cellStyle name="SAPBEXHLevel0 2 12 4" xfId="10957" xr:uid="{00000000-0005-0000-0000-000054390000}"/>
    <cellStyle name="SAPBEXHLevel0 2 12 4 2" xfId="26824" xr:uid="{00000000-0005-0000-0000-000055390000}"/>
    <cellStyle name="SAPBEXHLevel0 2 12 5" xfId="14290" xr:uid="{00000000-0005-0000-0000-000056390000}"/>
    <cellStyle name="SAPBEXHLevel0 2 12 5 2" xfId="29813" xr:uid="{00000000-0005-0000-0000-000057390000}"/>
    <cellStyle name="SAPBEXHLevel0 2 12 6" xfId="16309" xr:uid="{00000000-0005-0000-0000-000058390000}"/>
    <cellStyle name="SAPBEXHLevel0 2 12 6 2" xfId="31447" xr:uid="{00000000-0005-0000-0000-000059390000}"/>
    <cellStyle name="SAPBEXHLevel0 2 12 7" xfId="18919" xr:uid="{00000000-0005-0000-0000-00005A390000}"/>
    <cellStyle name="SAPBEXHLevel0 2 12 7 2" xfId="33867" xr:uid="{00000000-0005-0000-0000-00005B390000}"/>
    <cellStyle name="SAPBEXHLevel0 2 13" xfId="2960" xr:uid="{00000000-0005-0000-0000-00005C390000}"/>
    <cellStyle name="SAPBEXHLevel0 2 13 2" xfId="3194" xr:uid="{00000000-0005-0000-0000-00005D390000}"/>
    <cellStyle name="SAPBEXHLevel0 2 13 2 2" xfId="8363" xr:uid="{00000000-0005-0000-0000-00005E390000}"/>
    <cellStyle name="SAPBEXHLevel0 2 13 2 2 2" xfId="24392" xr:uid="{00000000-0005-0000-0000-00005F390000}"/>
    <cellStyle name="SAPBEXHLevel0 2 13 2 3" xfId="11190" xr:uid="{00000000-0005-0000-0000-000060390000}"/>
    <cellStyle name="SAPBEXHLevel0 2 13 2 3 2" xfId="27057" xr:uid="{00000000-0005-0000-0000-000061390000}"/>
    <cellStyle name="SAPBEXHLevel0 2 13 2 4" xfId="14625" xr:uid="{00000000-0005-0000-0000-000062390000}"/>
    <cellStyle name="SAPBEXHLevel0 2 13 2 4 2" xfId="30126" xr:uid="{00000000-0005-0000-0000-000063390000}"/>
    <cellStyle name="SAPBEXHLevel0 2 13 2 5" xfId="16542" xr:uid="{00000000-0005-0000-0000-000064390000}"/>
    <cellStyle name="SAPBEXHLevel0 2 13 2 5 2" xfId="31680" xr:uid="{00000000-0005-0000-0000-000065390000}"/>
    <cellStyle name="SAPBEXHLevel0 2 13 2 6" xfId="19152" xr:uid="{00000000-0005-0000-0000-000066390000}"/>
    <cellStyle name="SAPBEXHLevel0 2 13 2 6 2" xfId="34099" xr:uid="{00000000-0005-0000-0000-000067390000}"/>
    <cellStyle name="SAPBEXHLevel0 2 13 2 7" xfId="21640" xr:uid="{00000000-0005-0000-0000-000068390000}"/>
    <cellStyle name="SAPBEXHLevel0 2 13 2 7 2" xfId="36566" xr:uid="{00000000-0005-0000-0000-000069390000}"/>
    <cellStyle name="SAPBEXHLevel0 2 13 3" xfId="8131" xr:uid="{00000000-0005-0000-0000-00006A390000}"/>
    <cellStyle name="SAPBEXHLevel0 2 13 3 2" xfId="24160" xr:uid="{00000000-0005-0000-0000-00006B390000}"/>
    <cellStyle name="SAPBEXHLevel0 2 13 4" xfId="10958" xr:uid="{00000000-0005-0000-0000-00006C390000}"/>
    <cellStyle name="SAPBEXHLevel0 2 13 4 2" xfId="26825" xr:uid="{00000000-0005-0000-0000-00006D390000}"/>
    <cellStyle name="SAPBEXHLevel0 2 13 5" xfId="13114" xr:uid="{00000000-0005-0000-0000-00006E390000}"/>
    <cellStyle name="SAPBEXHLevel0 2 13 5 2" xfId="28894" xr:uid="{00000000-0005-0000-0000-00006F390000}"/>
    <cellStyle name="SAPBEXHLevel0 2 13 6" xfId="16310" xr:uid="{00000000-0005-0000-0000-000070390000}"/>
    <cellStyle name="SAPBEXHLevel0 2 13 6 2" xfId="31448" xr:uid="{00000000-0005-0000-0000-000071390000}"/>
    <cellStyle name="SAPBEXHLevel0 2 13 7" xfId="18920" xr:uid="{00000000-0005-0000-0000-000072390000}"/>
    <cellStyle name="SAPBEXHLevel0 2 13 7 2" xfId="33868" xr:uid="{00000000-0005-0000-0000-000073390000}"/>
    <cellStyle name="SAPBEXHLevel0 2 14" xfId="2961" xr:uid="{00000000-0005-0000-0000-000074390000}"/>
    <cellStyle name="SAPBEXHLevel0 2 14 2" xfId="2130" xr:uid="{00000000-0005-0000-0000-000075390000}"/>
    <cellStyle name="SAPBEXHLevel0 2 14 2 2" xfId="7370" xr:uid="{00000000-0005-0000-0000-000076390000}"/>
    <cellStyle name="SAPBEXHLevel0 2 14 2 2 2" xfId="23572" xr:uid="{00000000-0005-0000-0000-000077390000}"/>
    <cellStyle name="SAPBEXHLevel0 2 14 2 3" xfId="10211" xr:uid="{00000000-0005-0000-0000-000078390000}"/>
    <cellStyle name="SAPBEXHLevel0 2 14 2 3 2" xfId="26175" xr:uid="{00000000-0005-0000-0000-000079390000}"/>
    <cellStyle name="SAPBEXHLevel0 2 14 2 4" xfId="8965" xr:uid="{00000000-0005-0000-0000-00007A390000}"/>
    <cellStyle name="SAPBEXHLevel0 2 14 2 4 2" xfId="24985" xr:uid="{00000000-0005-0000-0000-00007B390000}"/>
    <cellStyle name="SAPBEXHLevel0 2 14 2 5" xfId="15659" xr:uid="{00000000-0005-0000-0000-00007C390000}"/>
    <cellStyle name="SAPBEXHLevel0 2 14 2 5 2" xfId="30957" xr:uid="{00000000-0005-0000-0000-00007D390000}"/>
    <cellStyle name="SAPBEXHLevel0 2 14 2 6" xfId="18345" xr:uid="{00000000-0005-0000-0000-00007E390000}"/>
    <cellStyle name="SAPBEXHLevel0 2 14 2 6 2" xfId="33409" xr:uid="{00000000-0005-0000-0000-00007F390000}"/>
    <cellStyle name="SAPBEXHLevel0 2 14 2 7" xfId="21789" xr:uid="{00000000-0005-0000-0000-000080390000}"/>
    <cellStyle name="SAPBEXHLevel0 2 14 2 7 2" xfId="36709" xr:uid="{00000000-0005-0000-0000-000081390000}"/>
    <cellStyle name="SAPBEXHLevel0 2 14 3" xfId="8132" xr:uid="{00000000-0005-0000-0000-000082390000}"/>
    <cellStyle name="SAPBEXHLevel0 2 14 3 2" xfId="24161" xr:uid="{00000000-0005-0000-0000-000083390000}"/>
    <cellStyle name="SAPBEXHLevel0 2 14 4" xfId="10959" xr:uid="{00000000-0005-0000-0000-000084390000}"/>
    <cellStyle name="SAPBEXHLevel0 2 14 4 2" xfId="26826" xr:uid="{00000000-0005-0000-0000-000085390000}"/>
    <cellStyle name="SAPBEXHLevel0 2 14 5" xfId="13547" xr:uid="{00000000-0005-0000-0000-000086390000}"/>
    <cellStyle name="SAPBEXHLevel0 2 14 5 2" xfId="29172" xr:uid="{00000000-0005-0000-0000-000087390000}"/>
    <cellStyle name="SAPBEXHLevel0 2 14 6" xfId="16311" xr:uid="{00000000-0005-0000-0000-000088390000}"/>
    <cellStyle name="SAPBEXHLevel0 2 14 6 2" xfId="31449" xr:uid="{00000000-0005-0000-0000-000089390000}"/>
    <cellStyle name="SAPBEXHLevel0 2 14 7" xfId="18921" xr:uid="{00000000-0005-0000-0000-00008A390000}"/>
    <cellStyle name="SAPBEXHLevel0 2 14 7 2" xfId="33869" xr:uid="{00000000-0005-0000-0000-00008B390000}"/>
    <cellStyle name="SAPBEXHLevel0 2 15" xfId="2962" xr:uid="{00000000-0005-0000-0000-00008C390000}"/>
    <cellStyle name="SAPBEXHLevel0 2 15 2" xfId="3268" xr:uid="{00000000-0005-0000-0000-00008D390000}"/>
    <cellStyle name="SAPBEXHLevel0 2 15 2 2" xfId="8437" xr:uid="{00000000-0005-0000-0000-00008E390000}"/>
    <cellStyle name="SAPBEXHLevel0 2 15 2 2 2" xfId="24466" xr:uid="{00000000-0005-0000-0000-00008F390000}"/>
    <cellStyle name="SAPBEXHLevel0 2 15 2 3" xfId="11264" xr:uid="{00000000-0005-0000-0000-000090390000}"/>
    <cellStyle name="SAPBEXHLevel0 2 15 2 3 2" xfId="27131" xr:uid="{00000000-0005-0000-0000-000091390000}"/>
    <cellStyle name="SAPBEXHLevel0 2 15 2 4" xfId="15163" xr:uid="{00000000-0005-0000-0000-000092390000}"/>
    <cellStyle name="SAPBEXHLevel0 2 15 2 4 2" xfId="30581" xr:uid="{00000000-0005-0000-0000-000093390000}"/>
    <cellStyle name="SAPBEXHLevel0 2 15 2 5" xfId="16616" xr:uid="{00000000-0005-0000-0000-000094390000}"/>
    <cellStyle name="SAPBEXHLevel0 2 15 2 5 2" xfId="31754" xr:uid="{00000000-0005-0000-0000-000095390000}"/>
    <cellStyle name="SAPBEXHLevel0 2 15 2 6" xfId="19226" xr:uid="{00000000-0005-0000-0000-000096390000}"/>
    <cellStyle name="SAPBEXHLevel0 2 15 2 6 2" xfId="34173" xr:uid="{00000000-0005-0000-0000-000097390000}"/>
    <cellStyle name="SAPBEXHLevel0 2 15 2 7" xfId="21622" xr:uid="{00000000-0005-0000-0000-000098390000}"/>
    <cellStyle name="SAPBEXHLevel0 2 15 2 7 2" xfId="36548" xr:uid="{00000000-0005-0000-0000-000099390000}"/>
    <cellStyle name="SAPBEXHLevel0 2 15 3" xfId="8133" xr:uid="{00000000-0005-0000-0000-00009A390000}"/>
    <cellStyle name="SAPBEXHLevel0 2 15 3 2" xfId="24162" xr:uid="{00000000-0005-0000-0000-00009B390000}"/>
    <cellStyle name="SAPBEXHLevel0 2 15 4" xfId="10960" xr:uid="{00000000-0005-0000-0000-00009C390000}"/>
    <cellStyle name="SAPBEXHLevel0 2 15 4 2" xfId="26827" xr:uid="{00000000-0005-0000-0000-00009D390000}"/>
    <cellStyle name="SAPBEXHLevel0 2 15 5" xfId="13115" xr:uid="{00000000-0005-0000-0000-00009E390000}"/>
    <cellStyle name="SAPBEXHLevel0 2 15 5 2" xfId="28895" xr:uid="{00000000-0005-0000-0000-00009F390000}"/>
    <cellStyle name="SAPBEXHLevel0 2 15 6" xfId="16312" xr:uid="{00000000-0005-0000-0000-0000A0390000}"/>
    <cellStyle name="SAPBEXHLevel0 2 15 6 2" xfId="31450" xr:uid="{00000000-0005-0000-0000-0000A1390000}"/>
    <cellStyle name="SAPBEXHLevel0 2 15 7" xfId="18922" xr:uid="{00000000-0005-0000-0000-0000A2390000}"/>
    <cellStyle name="SAPBEXHLevel0 2 15 7 2" xfId="33870" xr:uid="{00000000-0005-0000-0000-0000A3390000}"/>
    <cellStyle name="SAPBEXHLevel0 2 16" xfId="2963" xr:uid="{00000000-0005-0000-0000-0000A4390000}"/>
    <cellStyle name="SAPBEXHLevel0 2 16 2" xfId="3270" xr:uid="{00000000-0005-0000-0000-0000A5390000}"/>
    <cellStyle name="SAPBEXHLevel0 2 16 2 2" xfId="8439" xr:uid="{00000000-0005-0000-0000-0000A6390000}"/>
    <cellStyle name="SAPBEXHLevel0 2 16 2 2 2" xfId="24468" xr:uid="{00000000-0005-0000-0000-0000A7390000}"/>
    <cellStyle name="SAPBEXHLevel0 2 16 2 3" xfId="11266" xr:uid="{00000000-0005-0000-0000-0000A8390000}"/>
    <cellStyle name="SAPBEXHLevel0 2 16 2 3 2" xfId="27133" xr:uid="{00000000-0005-0000-0000-0000A9390000}"/>
    <cellStyle name="SAPBEXHLevel0 2 16 2 4" xfId="10131" xr:uid="{00000000-0005-0000-0000-0000AA390000}"/>
    <cellStyle name="SAPBEXHLevel0 2 16 2 4 2" xfId="26102" xr:uid="{00000000-0005-0000-0000-0000AB390000}"/>
    <cellStyle name="SAPBEXHLevel0 2 16 2 5" xfId="16618" xr:uid="{00000000-0005-0000-0000-0000AC390000}"/>
    <cellStyle name="SAPBEXHLevel0 2 16 2 5 2" xfId="31756" xr:uid="{00000000-0005-0000-0000-0000AD390000}"/>
    <cellStyle name="SAPBEXHLevel0 2 16 2 6" xfId="19228" xr:uid="{00000000-0005-0000-0000-0000AE390000}"/>
    <cellStyle name="SAPBEXHLevel0 2 16 2 6 2" xfId="34175" xr:uid="{00000000-0005-0000-0000-0000AF390000}"/>
    <cellStyle name="SAPBEXHLevel0 2 16 2 7" xfId="21784" xr:uid="{00000000-0005-0000-0000-0000B0390000}"/>
    <cellStyle name="SAPBEXHLevel0 2 16 2 7 2" xfId="36706" xr:uid="{00000000-0005-0000-0000-0000B1390000}"/>
    <cellStyle name="SAPBEXHLevel0 2 16 3" xfId="8134" xr:uid="{00000000-0005-0000-0000-0000B2390000}"/>
    <cellStyle name="SAPBEXHLevel0 2 16 3 2" xfId="24163" xr:uid="{00000000-0005-0000-0000-0000B3390000}"/>
    <cellStyle name="SAPBEXHLevel0 2 16 4" xfId="10961" xr:uid="{00000000-0005-0000-0000-0000B4390000}"/>
    <cellStyle name="SAPBEXHLevel0 2 16 4 2" xfId="26828" xr:uid="{00000000-0005-0000-0000-0000B5390000}"/>
    <cellStyle name="SAPBEXHLevel0 2 16 5" xfId="5789" xr:uid="{00000000-0005-0000-0000-0000B6390000}"/>
    <cellStyle name="SAPBEXHLevel0 2 16 5 2" xfId="22824" xr:uid="{00000000-0005-0000-0000-0000B7390000}"/>
    <cellStyle name="SAPBEXHLevel0 2 16 6" xfId="16313" xr:uid="{00000000-0005-0000-0000-0000B8390000}"/>
    <cellStyle name="SAPBEXHLevel0 2 16 6 2" xfId="31451" xr:uid="{00000000-0005-0000-0000-0000B9390000}"/>
    <cellStyle name="SAPBEXHLevel0 2 16 7" xfId="18923" xr:uid="{00000000-0005-0000-0000-0000BA390000}"/>
    <cellStyle name="SAPBEXHLevel0 2 16 7 2" xfId="33871" xr:uid="{00000000-0005-0000-0000-0000BB390000}"/>
    <cellStyle name="SAPBEXHLevel0 2 17" xfId="2956" xr:uid="{00000000-0005-0000-0000-0000BC390000}"/>
    <cellStyle name="SAPBEXHLevel0 2 17 2" xfId="8127" xr:uid="{00000000-0005-0000-0000-0000BD390000}"/>
    <cellStyle name="SAPBEXHLevel0 2 17 2 2" xfId="24156" xr:uid="{00000000-0005-0000-0000-0000BE390000}"/>
    <cellStyle name="SAPBEXHLevel0 2 17 3" xfId="10954" xr:uid="{00000000-0005-0000-0000-0000BF390000}"/>
    <cellStyle name="SAPBEXHLevel0 2 17 3 2" xfId="26821" xr:uid="{00000000-0005-0000-0000-0000C0390000}"/>
    <cellStyle name="SAPBEXHLevel0 2 17 4" xfId="7365" xr:uid="{00000000-0005-0000-0000-0000C1390000}"/>
    <cellStyle name="SAPBEXHLevel0 2 17 4 2" xfId="23568" xr:uid="{00000000-0005-0000-0000-0000C2390000}"/>
    <cellStyle name="SAPBEXHLevel0 2 17 5" xfId="16306" xr:uid="{00000000-0005-0000-0000-0000C3390000}"/>
    <cellStyle name="SAPBEXHLevel0 2 17 5 2" xfId="31444" xr:uid="{00000000-0005-0000-0000-0000C4390000}"/>
    <cellStyle name="SAPBEXHLevel0 2 17 6" xfId="18916" xr:uid="{00000000-0005-0000-0000-0000C5390000}"/>
    <cellStyle name="SAPBEXHLevel0 2 17 6 2" xfId="33864" xr:uid="{00000000-0005-0000-0000-0000C6390000}"/>
    <cellStyle name="SAPBEXHLevel0 2 17 7" xfId="21148" xr:uid="{00000000-0005-0000-0000-0000C7390000}"/>
    <cellStyle name="SAPBEXHLevel0 2 17 7 2" xfId="36074" xr:uid="{00000000-0005-0000-0000-0000C8390000}"/>
    <cellStyle name="SAPBEXHLevel0 2 17 8" xfId="6304" xr:uid="{00000000-0005-0000-0000-0000C9390000}"/>
    <cellStyle name="SAPBEXHLevel0 2 18" xfId="4551" xr:uid="{00000000-0005-0000-0000-0000CA390000}"/>
    <cellStyle name="SAPBEXHLevel0 2 18 2" xfId="9706" xr:uid="{00000000-0005-0000-0000-0000CB390000}"/>
    <cellStyle name="SAPBEXHLevel0 2 18 2 2" xfId="25697" xr:uid="{00000000-0005-0000-0000-0000CC390000}"/>
    <cellStyle name="SAPBEXHLevel0 2 18 3" xfId="12524" xr:uid="{00000000-0005-0000-0000-0000CD390000}"/>
    <cellStyle name="SAPBEXHLevel0 2 18 3 2" xfId="28368" xr:uid="{00000000-0005-0000-0000-0000CE390000}"/>
    <cellStyle name="SAPBEXHLevel0 2 18 4" xfId="14838" xr:uid="{00000000-0005-0000-0000-0000CF390000}"/>
    <cellStyle name="SAPBEXHLevel0 2 18 4 2" xfId="30290" xr:uid="{00000000-0005-0000-0000-0000D0390000}"/>
    <cellStyle name="SAPBEXHLevel0 2 18 5" xfId="17847" xr:uid="{00000000-0005-0000-0000-0000D1390000}"/>
    <cellStyle name="SAPBEXHLevel0 2 18 5 2" xfId="32963" xr:uid="{00000000-0005-0000-0000-0000D2390000}"/>
    <cellStyle name="SAPBEXHLevel0 2 18 6" xfId="20455" xr:uid="{00000000-0005-0000-0000-0000D3390000}"/>
    <cellStyle name="SAPBEXHLevel0 2 18 6 2" xfId="35392" xr:uid="{00000000-0005-0000-0000-0000D4390000}"/>
    <cellStyle name="SAPBEXHLevel0 2 18 7" xfId="20921" xr:uid="{00000000-0005-0000-0000-0000D5390000}"/>
    <cellStyle name="SAPBEXHLevel0 2 18 7 2" xfId="35847" xr:uid="{00000000-0005-0000-0000-0000D6390000}"/>
    <cellStyle name="SAPBEXHLevel0 2 19" xfId="5444" xr:uid="{00000000-0005-0000-0000-0000D7390000}"/>
    <cellStyle name="SAPBEXHLevel0 2 19 2" xfId="37118" xr:uid="{00000000-0005-0000-0000-0000D8390000}"/>
    <cellStyle name="SAPBEXHLevel0 2 2" xfId="820" xr:uid="{00000000-0005-0000-0000-0000D9390000}"/>
    <cellStyle name="SAPBEXHLevel0 2 2 10" xfId="18301" xr:uid="{00000000-0005-0000-0000-0000DA390000}"/>
    <cellStyle name="SAPBEXHLevel0 2 2 10 2" xfId="33373" xr:uid="{00000000-0005-0000-0000-0000DB390000}"/>
    <cellStyle name="SAPBEXHLevel0 2 2 11" xfId="5039" xr:uid="{00000000-0005-0000-0000-0000DC390000}"/>
    <cellStyle name="SAPBEXHLevel0 2 2 2" xfId="821" xr:uid="{00000000-0005-0000-0000-0000DD390000}"/>
    <cellStyle name="SAPBEXHLevel0 2 2 2 10" xfId="5040" xr:uid="{00000000-0005-0000-0000-0000DE390000}"/>
    <cellStyle name="SAPBEXHLevel0 2 2 2 2" xfId="2965" xr:uid="{00000000-0005-0000-0000-0000DF390000}"/>
    <cellStyle name="SAPBEXHLevel0 2 2 2 2 2" xfId="8136" xr:uid="{00000000-0005-0000-0000-0000E0390000}"/>
    <cellStyle name="SAPBEXHLevel0 2 2 2 2 2 2" xfId="24165" xr:uid="{00000000-0005-0000-0000-0000E1390000}"/>
    <cellStyle name="SAPBEXHLevel0 2 2 2 2 3" xfId="10963" xr:uid="{00000000-0005-0000-0000-0000E2390000}"/>
    <cellStyle name="SAPBEXHLevel0 2 2 2 2 3 2" xfId="26830" xr:uid="{00000000-0005-0000-0000-0000E3390000}"/>
    <cellStyle name="SAPBEXHLevel0 2 2 2 2 4" xfId="14291" xr:uid="{00000000-0005-0000-0000-0000E4390000}"/>
    <cellStyle name="SAPBEXHLevel0 2 2 2 2 4 2" xfId="29814" xr:uid="{00000000-0005-0000-0000-0000E5390000}"/>
    <cellStyle name="SAPBEXHLevel0 2 2 2 2 5" xfId="16315" xr:uid="{00000000-0005-0000-0000-0000E6390000}"/>
    <cellStyle name="SAPBEXHLevel0 2 2 2 2 5 2" xfId="31453" xr:uid="{00000000-0005-0000-0000-0000E7390000}"/>
    <cellStyle name="SAPBEXHLevel0 2 2 2 2 6" xfId="18925" xr:uid="{00000000-0005-0000-0000-0000E8390000}"/>
    <cellStyle name="SAPBEXHLevel0 2 2 2 2 6 2" xfId="33873" xr:uid="{00000000-0005-0000-0000-0000E9390000}"/>
    <cellStyle name="SAPBEXHLevel0 2 2 2 2 7" xfId="21152" xr:uid="{00000000-0005-0000-0000-0000EA390000}"/>
    <cellStyle name="SAPBEXHLevel0 2 2 2 2 7 2" xfId="36078" xr:uid="{00000000-0005-0000-0000-0000EB390000}"/>
    <cellStyle name="SAPBEXHLevel0 2 2 2 2 8" xfId="6306" xr:uid="{00000000-0005-0000-0000-0000EC390000}"/>
    <cellStyle name="SAPBEXHLevel0 2 2 2 3" xfId="4547" xr:uid="{00000000-0005-0000-0000-0000ED390000}"/>
    <cellStyle name="SAPBEXHLevel0 2 2 2 3 2" xfId="9702" xr:uid="{00000000-0005-0000-0000-0000EE390000}"/>
    <cellStyle name="SAPBEXHLevel0 2 2 2 3 2 2" xfId="25693" xr:uid="{00000000-0005-0000-0000-0000EF390000}"/>
    <cellStyle name="SAPBEXHLevel0 2 2 2 3 3" xfId="12520" xr:uid="{00000000-0005-0000-0000-0000F0390000}"/>
    <cellStyle name="SAPBEXHLevel0 2 2 2 3 3 2" xfId="28364" xr:uid="{00000000-0005-0000-0000-0000F1390000}"/>
    <cellStyle name="SAPBEXHLevel0 2 2 2 3 4" xfId="14040" xr:uid="{00000000-0005-0000-0000-0000F2390000}"/>
    <cellStyle name="SAPBEXHLevel0 2 2 2 3 4 2" xfId="29621" xr:uid="{00000000-0005-0000-0000-0000F3390000}"/>
    <cellStyle name="SAPBEXHLevel0 2 2 2 3 5" xfId="17843" xr:uid="{00000000-0005-0000-0000-0000F4390000}"/>
    <cellStyle name="SAPBEXHLevel0 2 2 2 3 5 2" xfId="32959" xr:uid="{00000000-0005-0000-0000-0000F5390000}"/>
    <cellStyle name="SAPBEXHLevel0 2 2 2 3 6" xfId="20451" xr:uid="{00000000-0005-0000-0000-0000F6390000}"/>
    <cellStyle name="SAPBEXHLevel0 2 2 2 3 6 2" xfId="35388" xr:uid="{00000000-0005-0000-0000-0000F7390000}"/>
    <cellStyle name="SAPBEXHLevel0 2 2 2 3 7" xfId="21284" xr:uid="{00000000-0005-0000-0000-0000F8390000}"/>
    <cellStyle name="SAPBEXHLevel0 2 2 2 3 7 2" xfId="36210" xr:uid="{00000000-0005-0000-0000-0000F9390000}"/>
    <cellStyle name="SAPBEXHLevel0 2 2 2 4" xfId="5442" xr:uid="{00000000-0005-0000-0000-0000FA390000}"/>
    <cellStyle name="SAPBEXHLevel0 2 2 2 4 2" xfId="22683" xr:uid="{00000000-0005-0000-0000-0000FB390000}"/>
    <cellStyle name="SAPBEXHLevel0 2 2 2 5" xfId="6884" xr:uid="{00000000-0005-0000-0000-0000FC390000}"/>
    <cellStyle name="SAPBEXHLevel0 2 2 2 5 2" xfId="23320" xr:uid="{00000000-0005-0000-0000-0000FD390000}"/>
    <cellStyle name="SAPBEXHLevel0 2 2 2 6" xfId="10605" xr:uid="{00000000-0005-0000-0000-0000FE390000}"/>
    <cellStyle name="SAPBEXHLevel0 2 2 2 6 2" xfId="26501" xr:uid="{00000000-0005-0000-0000-0000FF390000}"/>
    <cellStyle name="SAPBEXHLevel0 2 2 2 7" xfId="14709" xr:uid="{00000000-0005-0000-0000-0000003A0000}"/>
    <cellStyle name="SAPBEXHLevel0 2 2 2 7 2" xfId="30188" xr:uid="{00000000-0005-0000-0000-0000013A0000}"/>
    <cellStyle name="SAPBEXHLevel0 2 2 2 8" xfId="15611" xr:uid="{00000000-0005-0000-0000-0000023A0000}"/>
    <cellStyle name="SAPBEXHLevel0 2 2 2 8 2" xfId="30918" xr:uid="{00000000-0005-0000-0000-0000033A0000}"/>
    <cellStyle name="SAPBEXHLevel0 2 2 2 9" xfId="18291" xr:uid="{00000000-0005-0000-0000-0000043A0000}"/>
    <cellStyle name="SAPBEXHLevel0 2 2 2 9 2" xfId="33370" xr:uid="{00000000-0005-0000-0000-0000053A0000}"/>
    <cellStyle name="SAPBEXHLevel0 2 2 3" xfId="2964" xr:uid="{00000000-0005-0000-0000-0000063A0000}"/>
    <cellStyle name="SAPBEXHLevel0 2 2 3 2" xfId="8135" xr:uid="{00000000-0005-0000-0000-0000073A0000}"/>
    <cellStyle name="SAPBEXHLevel0 2 2 3 2 2" xfId="24164" xr:uid="{00000000-0005-0000-0000-0000083A0000}"/>
    <cellStyle name="SAPBEXHLevel0 2 2 3 3" xfId="10962" xr:uid="{00000000-0005-0000-0000-0000093A0000}"/>
    <cellStyle name="SAPBEXHLevel0 2 2 3 3 2" xfId="26829" xr:uid="{00000000-0005-0000-0000-00000A3A0000}"/>
    <cellStyle name="SAPBEXHLevel0 2 2 3 4" xfId="14632" xr:uid="{00000000-0005-0000-0000-00000B3A0000}"/>
    <cellStyle name="SAPBEXHLevel0 2 2 3 4 2" xfId="30133" xr:uid="{00000000-0005-0000-0000-00000C3A0000}"/>
    <cellStyle name="SAPBEXHLevel0 2 2 3 5" xfId="16314" xr:uid="{00000000-0005-0000-0000-00000D3A0000}"/>
    <cellStyle name="SAPBEXHLevel0 2 2 3 5 2" xfId="31452" xr:uid="{00000000-0005-0000-0000-00000E3A0000}"/>
    <cellStyle name="SAPBEXHLevel0 2 2 3 6" xfId="18924" xr:uid="{00000000-0005-0000-0000-00000F3A0000}"/>
    <cellStyle name="SAPBEXHLevel0 2 2 3 6 2" xfId="33872" xr:uid="{00000000-0005-0000-0000-0000103A0000}"/>
    <cellStyle name="SAPBEXHLevel0 2 2 3 7" xfId="21151" xr:uid="{00000000-0005-0000-0000-0000113A0000}"/>
    <cellStyle name="SAPBEXHLevel0 2 2 3 7 2" xfId="36077" xr:uid="{00000000-0005-0000-0000-0000123A0000}"/>
    <cellStyle name="SAPBEXHLevel0 2 2 3 8" xfId="6305" xr:uid="{00000000-0005-0000-0000-0000133A0000}"/>
    <cellStyle name="SAPBEXHLevel0 2 2 4" xfId="3273" xr:uid="{00000000-0005-0000-0000-0000143A0000}"/>
    <cellStyle name="SAPBEXHLevel0 2 2 4 2" xfId="8441" xr:uid="{00000000-0005-0000-0000-0000153A0000}"/>
    <cellStyle name="SAPBEXHLevel0 2 2 4 2 2" xfId="24470" xr:uid="{00000000-0005-0000-0000-0000163A0000}"/>
    <cellStyle name="SAPBEXHLevel0 2 2 4 3" xfId="11268" xr:uid="{00000000-0005-0000-0000-0000173A0000}"/>
    <cellStyle name="SAPBEXHLevel0 2 2 4 3 2" xfId="27135" xr:uid="{00000000-0005-0000-0000-0000183A0000}"/>
    <cellStyle name="SAPBEXHLevel0 2 2 4 4" xfId="13569" xr:uid="{00000000-0005-0000-0000-0000193A0000}"/>
    <cellStyle name="SAPBEXHLevel0 2 2 4 4 2" xfId="29193" xr:uid="{00000000-0005-0000-0000-00001A3A0000}"/>
    <cellStyle name="SAPBEXHLevel0 2 2 4 5" xfId="16620" xr:uid="{00000000-0005-0000-0000-00001B3A0000}"/>
    <cellStyle name="SAPBEXHLevel0 2 2 4 5 2" xfId="31758" xr:uid="{00000000-0005-0000-0000-00001C3A0000}"/>
    <cellStyle name="SAPBEXHLevel0 2 2 4 6" xfId="19230" xr:uid="{00000000-0005-0000-0000-00001D3A0000}"/>
    <cellStyle name="SAPBEXHLevel0 2 2 4 6 2" xfId="34177" xr:uid="{00000000-0005-0000-0000-00001E3A0000}"/>
    <cellStyle name="SAPBEXHLevel0 2 2 4 7" xfId="13404" xr:uid="{00000000-0005-0000-0000-00001F3A0000}"/>
    <cellStyle name="SAPBEXHLevel0 2 2 4 7 2" xfId="29080" xr:uid="{00000000-0005-0000-0000-0000203A0000}"/>
    <cellStyle name="SAPBEXHLevel0 2 2 5" xfId="5443" xr:uid="{00000000-0005-0000-0000-0000213A0000}"/>
    <cellStyle name="SAPBEXHLevel0 2 2 5 2" xfId="22684" xr:uid="{00000000-0005-0000-0000-0000223A0000}"/>
    <cellStyle name="SAPBEXHLevel0 2 2 6" xfId="6885" xr:uid="{00000000-0005-0000-0000-0000233A0000}"/>
    <cellStyle name="SAPBEXHLevel0 2 2 6 2" xfId="23321" xr:uid="{00000000-0005-0000-0000-0000243A0000}"/>
    <cellStyle name="SAPBEXHLevel0 2 2 7" xfId="14167" xr:uid="{00000000-0005-0000-0000-0000253A0000}"/>
    <cellStyle name="SAPBEXHLevel0 2 2 7 2" xfId="29730" xr:uid="{00000000-0005-0000-0000-0000263A0000}"/>
    <cellStyle name="SAPBEXHLevel0 2 2 8" xfId="14702" xr:uid="{00000000-0005-0000-0000-0000273A0000}"/>
    <cellStyle name="SAPBEXHLevel0 2 2 8 2" xfId="30185" xr:uid="{00000000-0005-0000-0000-0000283A0000}"/>
    <cellStyle name="SAPBEXHLevel0 2 2 9" xfId="15573" xr:uid="{00000000-0005-0000-0000-0000293A0000}"/>
    <cellStyle name="SAPBEXHLevel0 2 2 9 2" xfId="30909" xr:uid="{00000000-0005-0000-0000-00002A3A0000}"/>
    <cellStyle name="SAPBEXHLevel0 2 20" xfId="6886" xr:uid="{00000000-0005-0000-0000-00002B3A0000}"/>
    <cellStyle name="SAPBEXHLevel0 2 21" xfId="13765" xr:uid="{00000000-0005-0000-0000-00002C3A0000}"/>
    <cellStyle name="SAPBEXHLevel0 2 22" xfId="5997" xr:uid="{00000000-0005-0000-0000-00002D3A0000}"/>
    <cellStyle name="SAPBEXHLevel0 2 23" xfId="15570" xr:uid="{00000000-0005-0000-0000-00002E3A0000}"/>
    <cellStyle name="SAPBEXHLevel0 2 24" xfId="18288" xr:uid="{00000000-0005-0000-0000-00002F3A0000}"/>
    <cellStyle name="SAPBEXHLevel0 2 25" xfId="22452" xr:uid="{00000000-0005-0000-0000-0000303A0000}"/>
    <cellStyle name="SAPBEXHLevel0 2 26" xfId="38030" xr:uid="{00000000-0005-0000-0000-0000313A0000}"/>
    <cellStyle name="SAPBEXHLevel0 2 3" xfId="1855" xr:uid="{00000000-0005-0000-0000-0000323A0000}"/>
    <cellStyle name="SAPBEXHLevel0 2 3 10" xfId="18436" xr:uid="{00000000-0005-0000-0000-0000333A0000}"/>
    <cellStyle name="SAPBEXHLevel0 2 3 11" xfId="23053" xr:uid="{00000000-0005-0000-0000-0000343A0000}"/>
    <cellStyle name="SAPBEXHLevel0 2 3 2" xfId="2967" xr:uid="{00000000-0005-0000-0000-0000353A0000}"/>
    <cellStyle name="SAPBEXHLevel0 2 3 2 2" xfId="4545" xr:uid="{00000000-0005-0000-0000-0000363A0000}"/>
    <cellStyle name="SAPBEXHLevel0 2 3 2 2 2" xfId="9700" xr:uid="{00000000-0005-0000-0000-0000373A0000}"/>
    <cellStyle name="SAPBEXHLevel0 2 3 2 2 2 2" xfId="25691" xr:uid="{00000000-0005-0000-0000-0000383A0000}"/>
    <cellStyle name="SAPBEXHLevel0 2 3 2 2 3" xfId="12518" xr:uid="{00000000-0005-0000-0000-0000393A0000}"/>
    <cellStyle name="SAPBEXHLevel0 2 3 2 2 3 2" xfId="28362" xr:uid="{00000000-0005-0000-0000-00003A3A0000}"/>
    <cellStyle name="SAPBEXHLevel0 2 3 2 2 4" xfId="10257" xr:uid="{00000000-0005-0000-0000-00003B3A0000}"/>
    <cellStyle name="SAPBEXHLevel0 2 3 2 2 4 2" xfId="26213" xr:uid="{00000000-0005-0000-0000-00003C3A0000}"/>
    <cellStyle name="SAPBEXHLevel0 2 3 2 2 5" xfId="17841" xr:uid="{00000000-0005-0000-0000-00003D3A0000}"/>
    <cellStyle name="SAPBEXHLevel0 2 3 2 2 5 2" xfId="32957" xr:uid="{00000000-0005-0000-0000-00003E3A0000}"/>
    <cellStyle name="SAPBEXHLevel0 2 3 2 2 6" xfId="20449" xr:uid="{00000000-0005-0000-0000-00003F3A0000}"/>
    <cellStyle name="SAPBEXHLevel0 2 3 2 2 6 2" xfId="35386" xr:uid="{00000000-0005-0000-0000-0000403A0000}"/>
    <cellStyle name="SAPBEXHLevel0 2 3 2 2 7" xfId="18427" xr:uid="{00000000-0005-0000-0000-0000413A0000}"/>
    <cellStyle name="SAPBEXHLevel0 2 3 2 2 7 2" xfId="33479" xr:uid="{00000000-0005-0000-0000-0000423A0000}"/>
    <cellStyle name="SAPBEXHLevel0 2 3 2 3" xfId="8138" xr:uid="{00000000-0005-0000-0000-0000433A0000}"/>
    <cellStyle name="SAPBEXHLevel0 2 3 2 3 2" xfId="24167" xr:uid="{00000000-0005-0000-0000-0000443A0000}"/>
    <cellStyle name="SAPBEXHLevel0 2 3 2 4" xfId="10965" xr:uid="{00000000-0005-0000-0000-0000453A0000}"/>
    <cellStyle name="SAPBEXHLevel0 2 3 2 4 2" xfId="26832" xr:uid="{00000000-0005-0000-0000-0000463A0000}"/>
    <cellStyle name="SAPBEXHLevel0 2 3 2 5" xfId="13113" xr:uid="{00000000-0005-0000-0000-0000473A0000}"/>
    <cellStyle name="SAPBEXHLevel0 2 3 2 5 2" xfId="28893" xr:uid="{00000000-0005-0000-0000-0000483A0000}"/>
    <cellStyle name="SAPBEXHLevel0 2 3 2 6" xfId="16317" xr:uid="{00000000-0005-0000-0000-0000493A0000}"/>
    <cellStyle name="SAPBEXHLevel0 2 3 2 6 2" xfId="31455" xr:uid="{00000000-0005-0000-0000-00004A3A0000}"/>
    <cellStyle name="SAPBEXHLevel0 2 3 2 7" xfId="18927" xr:uid="{00000000-0005-0000-0000-00004B3A0000}"/>
    <cellStyle name="SAPBEXHLevel0 2 3 2 7 2" xfId="33875" xr:uid="{00000000-0005-0000-0000-00004C3A0000}"/>
    <cellStyle name="SAPBEXHLevel0 2 3 3" xfId="2966" xr:uid="{00000000-0005-0000-0000-00004D3A0000}"/>
    <cellStyle name="SAPBEXHLevel0 2 3 3 2" xfId="8137" xr:uid="{00000000-0005-0000-0000-00004E3A0000}"/>
    <cellStyle name="SAPBEXHLevel0 2 3 3 2 2" xfId="24166" xr:uid="{00000000-0005-0000-0000-00004F3A0000}"/>
    <cellStyle name="SAPBEXHLevel0 2 3 3 3" xfId="10964" xr:uid="{00000000-0005-0000-0000-0000503A0000}"/>
    <cellStyle name="SAPBEXHLevel0 2 3 3 3 2" xfId="26831" xr:uid="{00000000-0005-0000-0000-0000513A0000}"/>
    <cellStyle name="SAPBEXHLevel0 2 3 3 4" xfId="13112" xr:uid="{00000000-0005-0000-0000-0000523A0000}"/>
    <cellStyle name="SAPBEXHLevel0 2 3 3 4 2" xfId="28892" xr:uid="{00000000-0005-0000-0000-0000533A0000}"/>
    <cellStyle name="SAPBEXHLevel0 2 3 3 5" xfId="16316" xr:uid="{00000000-0005-0000-0000-0000543A0000}"/>
    <cellStyle name="SAPBEXHLevel0 2 3 3 5 2" xfId="31454" xr:uid="{00000000-0005-0000-0000-0000553A0000}"/>
    <cellStyle name="SAPBEXHLevel0 2 3 3 6" xfId="18926" xr:uid="{00000000-0005-0000-0000-0000563A0000}"/>
    <cellStyle name="SAPBEXHLevel0 2 3 3 6 2" xfId="33874" xr:uid="{00000000-0005-0000-0000-0000573A0000}"/>
    <cellStyle name="SAPBEXHLevel0 2 3 3 7" xfId="21153" xr:uid="{00000000-0005-0000-0000-0000583A0000}"/>
    <cellStyle name="SAPBEXHLevel0 2 3 3 7 2" xfId="36079" xr:uid="{00000000-0005-0000-0000-0000593A0000}"/>
    <cellStyle name="SAPBEXHLevel0 2 3 3 8" xfId="6307" xr:uid="{00000000-0005-0000-0000-00005A3A0000}"/>
    <cellStyle name="SAPBEXHLevel0 2 3 4" xfId="4546" xr:uid="{00000000-0005-0000-0000-00005B3A0000}"/>
    <cellStyle name="SAPBEXHLevel0 2 3 4 2" xfId="9701" xr:uid="{00000000-0005-0000-0000-00005C3A0000}"/>
    <cellStyle name="SAPBEXHLevel0 2 3 4 2 2" xfId="25692" xr:uid="{00000000-0005-0000-0000-00005D3A0000}"/>
    <cellStyle name="SAPBEXHLevel0 2 3 4 3" xfId="12519" xr:uid="{00000000-0005-0000-0000-00005E3A0000}"/>
    <cellStyle name="SAPBEXHLevel0 2 3 4 3 2" xfId="28363" xr:uid="{00000000-0005-0000-0000-00005F3A0000}"/>
    <cellStyle name="SAPBEXHLevel0 2 3 4 4" xfId="14198" xr:uid="{00000000-0005-0000-0000-0000603A0000}"/>
    <cellStyle name="SAPBEXHLevel0 2 3 4 4 2" xfId="29746" xr:uid="{00000000-0005-0000-0000-0000613A0000}"/>
    <cellStyle name="SAPBEXHLevel0 2 3 4 5" xfId="17842" xr:uid="{00000000-0005-0000-0000-0000623A0000}"/>
    <cellStyle name="SAPBEXHLevel0 2 3 4 5 2" xfId="32958" xr:uid="{00000000-0005-0000-0000-0000633A0000}"/>
    <cellStyle name="SAPBEXHLevel0 2 3 4 6" xfId="20450" xr:uid="{00000000-0005-0000-0000-0000643A0000}"/>
    <cellStyle name="SAPBEXHLevel0 2 3 4 6 2" xfId="35387" xr:uid="{00000000-0005-0000-0000-0000653A0000}"/>
    <cellStyle name="SAPBEXHLevel0 2 3 4 7" xfId="18616" xr:uid="{00000000-0005-0000-0000-0000663A0000}"/>
    <cellStyle name="SAPBEXHLevel0 2 3 4 7 2" xfId="33564" xr:uid="{00000000-0005-0000-0000-0000673A0000}"/>
    <cellStyle name="SAPBEXHLevel0 2 3 5" xfId="7120" xr:uid="{00000000-0005-0000-0000-0000683A0000}"/>
    <cellStyle name="SAPBEXHLevel0 2 3 5 2" xfId="37872" xr:uid="{00000000-0005-0000-0000-0000693A0000}"/>
    <cellStyle name="SAPBEXHLevel0 2 3 6" xfId="7541" xr:uid="{00000000-0005-0000-0000-00006A3A0000}"/>
    <cellStyle name="SAPBEXHLevel0 2 3 7" xfId="6051" xr:uid="{00000000-0005-0000-0000-00006B3A0000}"/>
    <cellStyle name="SAPBEXHLevel0 2 3 8" xfId="13487" xr:uid="{00000000-0005-0000-0000-00006C3A0000}"/>
    <cellStyle name="SAPBEXHLevel0 2 3 9" xfId="15775" xr:uid="{00000000-0005-0000-0000-00006D3A0000}"/>
    <cellStyle name="SAPBEXHLevel0 2 4" xfId="1856" xr:uid="{00000000-0005-0000-0000-00006E3A0000}"/>
    <cellStyle name="SAPBEXHLevel0 2 4 10" xfId="18435" xr:uid="{00000000-0005-0000-0000-00006F3A0000}"/>
    <cellStyle name="SAPBEXHLevel0 2 4 11" xfId="23054" xr:uid="{00000000-0005-0000-0000-0000703A0000}"/>
    <cellStyle name="SAPBEXHLevel0 2 4 2" xfId="2969" xr:uid="{00000000-0005-0000-0000-0000713A0000}"/>
    <cellStyle name="SAPBEXHLevel0 2 4 2 2" xfId="4543" xr:uid="{00000000-0005-0000-0000-0000723A0000}"/>
    <cellStyle name="SAPBEXHLevel0 2 4 2 2 2" xfId="9698" xr:uid="{00000000-0005-0000-0000-0000733A0000}"/>
    <cellStyle name="SAPBEXHLevel0 2 4 2 2 2 2" xfId="25689" xr:uid="{00000000-0005-0000-0000-0000743A0000}"/>
    <cellStyle name="SAPBEXHLevel0 2 4 2 2 3" xfId="12516" xr:uid="{00000000-0005-0000-0000-0000753A0000}"/>
    <cellStyle name="SAPBEXHLevel0 2 4 2 2 3 2" xfId="28360" xr:uid="{00000000-0005-0000-0000-0000763A0000}"/>
    <cellStyle name="SAPBEXHLevel0 2 4 2 2 4" xfId="14038" xr:uid="{00000000-0005-0000-0000-0000773A0000}"/>
    <cellStyle name="SAPBEXHLevel0 2 4 2 2 4 2" xfId="29620" xr:uid="{00000000-0005-0000-0000-0000783A0000}"/>
    <cellStyle name="SAPBEXHLevel0 2 4 2 2 5" xfId="17839" xr:uid="{00000000-0005-0000-0000-0000793A0000}"/>
    <cellStyle name="SAPBEXHLevel0 2 4 2 2 5 2" xfId="32955" xr:uid="{00000000-0005-0000-0000-00007A3A0000}"/>
    <cellStyle name="SAPBEXHLevel0 2 4 2 2 6" xfId="20447" xr:uid="{00000000-0005-0000-0000-00007B3A0000}"/>
    <cellStyle name="SAPBEXHLevel0 2 4 2 2 6 2" xfId="35384" xr:uid="{00000000-0005-0000-0000-00007C3A0000}"/>
    <cellStyle name="SAPBEXHLevel0 2 4 2 2 7" xfId="21905" xr:uid="{00000000-0005-0000-0000-00007D3A0000}"/>
    <cellStyle name="SAPBEXHLevel0 2 4 2 2 7 2" xfId="36824" xr:uid="{00000000-0005-0000-0000-00007E3A0000}"/>
    <cellStyle name="SAPBEXHLevel0 2 4 2 3" xfId="8140" xr:uid="{00000000-0005-0000-0000-00007F3A0000}"/>
    <cellStyle name="SAPBEXHLevel0 2 4 2 3 2" xfId="24169" xr:uid="{00000000-0005-0000-0000-0000803A0000}"/>
    <cellStyle name="SAPBEXHLevel0 2 4 2 4" xfId="10967" xr:uid="{00000000-0005-0000-0000-0000813A0000}"/>
    <cellStyle name="SAPBEXHLevel0 2 4 2 4 2" xfId="26834" xr:uid="{00000000-0005-0000-0000-0000823A0000}"/>
    <cellStyle name="SAPBEXHLevel0 2 4 2 5" xfId="14631" xr:uid="{00000000-0005-0000-0000-0000833A0000}"/>
    <cellStyle name="SAPBEXHLevel0 2 4 2 5 2" xfId="30132" xr:uid="{00000000-0005-0000-0000-0000843A0000}"/>
    <cellStyle name="SAPBEXHLevel0 2 4 2 6" xfId="16319" xr:uid="{00000000-0005-0000-0000-0000853A0000}"/>
    <cellStyle name="SAPBEXHLevel0 2 4 2 6 2" xfId="31457" xr:uid="{00000000-0005-0000-0000-0000863A0000}"/>
    <cellStyle name="SAPBEXHLevel0 2 4 2 7" xfId="18929" xr:uid="{00000000-0005-0000-0000-0000873A0000}"/>
    <cellStyle name="SAPBEXHLevel0 2 4 2 7 2" xfId="33877" xr:uid="{00000000-0005-0000-0000-0000883A0000}"/>
    <cellStyle name="SAPBEXHLevel0 2 4 3" xfId="2968" xr:uid="{00000000-0005-0000-0000-0000893A0000}"/>
    <cellStyle name="SAPBEXHLevel0 2 4 3 2" xfId="8139" xr:uid="{00000000-0005-0000-0000-00008A3A0000}"/>
    <cellStyle name="SAPBEXHLevel0 2 4 3 2 2" xfId="24168" xr:uid="{00000000-0005-0000-0000-00008B3A0000}"/>
    <cellStyle name="SAPBEXHLevel0 2 4 3 3" xfId="10966" xr:uid="{00000000-0005-0000-0000-00008C3A0000}"/>
    <cellStyle name="SAPBEXHLevel0 2 4 3 3 2" xfId="26833" xr:uid="{00000000-0005-0000-0000-00008D3A0000}"/>
    <cellStyle name="SAPBEXHLevel0 2 4 3 4" xfId="15332" xr:uid="{00000000-0005-0000-0000-00008E3A0000}"/>
    <cellStyle name="SAPBEXHLevel0 2 4 3 4 2" xfId="30741" xr:uid="{00000000-0005-0000-0000-00008F3A0000}"/>
    <cellStyle name="SAPBEXHLevel0 2 4 3 5" xfId="16318" xr:uid="{00000000-0005-0000-0000-0000903A0000}"/>
    <cellStyle name="SAPBEXHLevel0 2 4 3 5 2" xfId="31456" xr:uid="{00000000-0005-0000-0000-0000913A0000}"/>
    <cellStyle name="SAPBEXHLevel0 2 4 3 6" xfId="18928" xr:uid="{00000000-0005-0000-0000-0000923A0000}"/>
    <cellStyle name="SAPBEXHLevel0 2 4 3 6 2" xfId="33876" xr:uid="{00000000-0005-0000-0000-0000933A0000}"/>
    <cellStyle name="SAPBEXHLevel0 2 4 3 7" xfId="21154" xr:uid="{00000000-0005-0000-0000-0000943A0000}"/>
    <cellStyle name="SAPBEXHLevel0 2 4 3 7 2" xfId="36080" xr:uid="{00000000-0005-0000-0000-0000953A0000}"/>
    <cellStyle name="SAPBEXHLevel0 2 4 3 8" xfId="6308" xr:uid="{00000000-0005-0000-0000-0000963A0000}"/>
    <cellStyle name="SAPBEXHLevel0 2 4 4" xfId="4544" xr:uid="{00000000-0005-0000-0000-0000973A0000}"/>
    <cellStyle name="SAPBEXHLevel0 2 4 4 2" xfId="9699" xr:uid="{00000000-0005-0000-0000-0000983A0000}"/>
    <cellStyle name="SAPBEXHLevel0 2 4 4 2 2" xfId="25690" xr:uid="{00000000-0005-0000-0000-0000993A0000}"/>
    <cellStyle name="SAPBEXHLevel0 2 4 4 3" xfId="12517" xr:uid="{00000000-0005-0000-0000-00009A3A0000}"/>
    <cellStyle name="SAPBEXHLevel0 2 4 4 3 2" xfId="28361" xr:uid="{00000000-0005-0000-0000-00009B3A0000}"/>
    <cellStyle name="SAPBEXHLevel0 2 4 4 4" xfId="14197" xr:uid="{00000000-0005-0000-0000-00009C3A0000}"/>
    <cellStyle name="SAPBEXHLevel0 2 4 4 4 2" xfId="29745" xr:uid="{00000000-0005-0000-0000-00009D3A0000}"/>
    <cellStyle name="SAPBEXHLevel0 2 4 4 5" xfId="17840" xr:uid="{00000000-0005-0000-0000-00009E3A0000}"/>
    <cellStyle name="SAPBEXHLevel0 2 4 4 5 2" xfId="32956" xr:uid="{00000000-0005-0000-0000-00009F3A0000}"/>
    <cellStyle name="SAPBEXHLevel0 2 4 4 6" xfId="20448" xr:uid="{00000000-0005-0000-0000-0000A03A0000}"/>
    <cellStyle name="SAPBEXHLevel0 2 4 4 6 2" xfId="35385" xr:uid="{00000000-0005-0000-0000-0000A13A0000}"/>
    <cellStyle name="SAPBEXHLevel0 2 4 4 7" xfId="21906" xr:uid="{00000000-0005-0000-0000-0000A23A0000}"/>
    <cellStyle name="SAPBEXHLevel0 2 4 4 7 2" xfId="36825" xr:uid="{00000000-0005-0000-0000-0000A33A0000}"/>
    <cellStyle name="SAPBEXHLevel0 2 4 5" xfId="7121" xr:uid="{00000000-0005-0000-0000-0000A43A0000}"/>
    <cellStyle name="SAPBEXHLevel0 2 4 5 2" xfId="37873" xr:uid="{00000000-0005-0000-0000-0000A53A0000}"/>
    <cellStyle name="SAPBEXHLevel0 2 4 6" xfId="7540" xr:uid="{00000000-0005-0000-0000-0000A63A0000}"/>
    <cellStyle name="SAPBEXHLevel0 2 4 7" xfId="13444" xr:uid="{00000000-0005-0000-0000-0000A73A0000}"/>
    <cellStyle name="SAPBEXHLevel0 2 4 8" xfId="13212" xr:uid="{00000000-0005-0000-0000-0000A83A0000}"/>
    <cellStyle name="SAPBEXHLevel0 2 4 9" xfId="15774" xr:uid="{00000000-0005-0000-0000-0000A93A0000}"/>
    <cellStyle name="SAPBEXHLevel0 2 5" xfId="2970" xr:uid="{00000000-0005-0000-0000-0000AA3A0000}"/>
    <cellStyle name="SAPBEXHLevel0 2 5 2" xfId="2971" xr:uid="{00000000-0005-0000-0000-0000AB3A0000}"/>
    <cellStyle name="SAPBEXHLevel0 2 5 2 2" xfId="4541" xr:uid="{00000000-0005-0000-0000-0000AC3A0000}"/>
    <cellStyle name="SAPBEXHLevel0 2 5 2 2 2" xfId="9696" xr:uid="{00000000-0005-0000-0000-0000AD3A0000}"/>
    <cellStyle name="SAPBEXHLevel0 2 5 2 2 2 2" xfId="25687" xr:uid="{00000000-0005-0000-0000-0000AE3A0000}"/>
    <cellStyle name="SAPBEXHLevel0 2 5 2 2 3" xfId="12514" xr:uid="{00000000-0005-0000-0000-0000AF3A0000}"/>
    <cellStyle name="SAPBEXHLevel0 2 5 2 2 3 2" xfId="28358" xr:uid="{00000000-0005-0000-0000-0000B03A0000}"/>
    <cellStyle name="SAPBEXHLevel0 2 5 2 2 4" xfId="14845" xr:uid="{00000000-0005-0000-0000-0000B13A0000}"/>
    <cellStyle name="SAPBEXHLevel0 2 5 2 2 4 2" xfId="30297" xr:uid="{00000000-0005-0000-0000-0000B23A0000}"/>
    <cellStyle name="SAPBEXHLevel0 2 5 2 2 5" xfId="17837" xr:uid="{00000000-0005-0000-0000-0000B33A0000}"/>
    <cellStyle name="SAPBEXHLevel0 2 5 2 2 5 2" xfId="32953" xr:uid="{00000000-0005-0000-0000-0000B43A0000}"/>
    <cellStyle name="SAPBEXHLevel0 2 5 2 2 6" xfId="20445" xr:uid="{00000000-0005-0000-0000-0000B53A0000}"/>
    <cellStyle name="SAPBEXHLevel0 2 5 2 2 6 2" xfId="35382" xr:uid="{00000000-0005-0000-0000-0000B63A0000}"/>
    <cellStyle name="SAPBEXHLevel0 2 5 2 2 7" xfId="6726" xr:uid="{00000000-0005-0000-0000-0000B73A0000}"/>
    <cellStyle name="SAPBEXHLevel0 2 5 2 2 7 2" xfId="23210" xr:uid="{00000000-0005-0000-0000-0000B83A0000}"/>
    <cellStyle name="SAPBEXHLevel0 2 5 2 3" xfId="8142" xr:uid="{00000000-0005-0000-0000-0000B93A0000}"/>
    <cellStyle name="SAPBEXHLevel0 2 5 2 3 2" xfId="24171" xr:uid="{00000000-0005-0000-0000-0000BA3A0000}"/>
    <cellStyle name="SAPBEXHLevel0 2 5 2 4" xfId="10969" xr:uid="{00000000-0005-0000-0000-0000BB3A0000}"/>
    <cellStyle name="SAPBEXHLevel0 2 5 2 4 2" xfId="26836" xr:uid="{00000000-0005-0000-0000-0000BC3A0000}"/>
    <cellStyle name="SAPBEXHLevel0 2 5 2 5" xfId="10523" xr:uid="{00000000-0005-0000-0000-0000BD3A0000}"/>
    <cellStyle name="SAPBEXHLevel0 2 5 2 5 2" xfId="26445" xr:uid="{00000000-0005-0000-0000-0000BE3A0000}"/>
    <cellStyle name="SAPBEXHLevel0 2 5 2 6" xfId="16321" xr:uid="{00000000-0005-0000-0000-0000BF3A0000}"/>
    <cellStyle name="SAPBEXHLevel0 2 5 2 6 2" xfId="31459" xr:uid="{00000000-0005-0000-0000-0000C03A0000}"/>
    <cellStyle name="SAPBEXHLevel0 2 5 2 7" xfId="18931" xr:uid="{00000000-0005-0000-0000-0000C13A0000}"/>
    <cellStyle name="SAPBEXHLevel0 2 5 2 7 2" xfId="33879" xr:uid="{00000000-0005-0000-0000-0000C23A0000}"/>
    <cellStyle name="SAPBEXHLevel0 2 5 3" xfId="4542" xr:uid="{00000000-0005-0000-0000-0000C33A0000}"/>
    <cellStyle name="SAPBEXHLevel0 2 5 3 2" xfId="9697" xr:uid="{00000000-0005-0000-0000-0000C43A0000}"/>
    <cellStyle name="SAPBEXHLevel0 2 5 3 2 2" xfId="25688" xr:uid="{00000000-0005-0000-0000-0000C53A0000}"/>
    <cellStyle name="SAPBEXHLevel0 2 5 3 3" xfId="12515" xr:uid="{00000000-0005-0000-0000-0000C63A0000}"/>
    <cellStyle name="SAPBEXHLevel0 2 5 3 3 2" xfId="28359" xr:uid="{00000000-0005-0000-0000-0000C73A0000}"/>
    <cellStyle name="SAPBEXHLevel0 2 5 3 4" xfId="7436" xr:uid="{00000000-0005-0000-0000-0000C83A0000}"/>
    <cellStyle name="SAPBEXHLevel0 2 5 3 4 2" xfId="23628" xr:uid="{00000000-0005-0000-0000-0000C93A0000}"/>
    <cellStyle name="SAPBEXHLevel0 2 5 3 5" xfId="17838" xr:uid="{00000000-0005-0000-0000-0000CA3A0000}"/>
    <cellStyle name="SAPBEXHLevel0 2 5 3 5 2" xfId="32954" xr:uid="{00000000-0005-0000-0000-0000CB3A0000}"/>
    <cellStyle name="SAPBEXHLevel0 2 5 3 6" xfId="20446" xr:uid="{00000000-0005-0000-0000-0000CC3A0000}"/>
    <cellStyle name="SAPBEXHLevel0 2 5 3 6 2" xfId="35383" xr:uid="{00000000-0005-0000-0000-0000CD3A0000}"/>
    <cellStyle name="SAPBEXHLevel0 2 5 3 7" xfId="21283" xr:uid="{00000000-0005-0000-0000-0000CE3A0000}"/>
    <cellStyle name="SAPBEXHLevel0 2 5 3 7 2" xfId="36209" xr:uid="{00000000-0005-0000-0000-0000CF3A0000}"/>
    <cellStyle name="SAPBEXHLevel0 2 5 4" xfId="8141" xr:uid="{00000000-0005-0000-0000-0000D03A0000}"/>
    <cellStyle name="SAPBEXHLevel0 2 5 4 2" xfId="24170" xr:uid="{00000000-0005-0000-0000-0000D13A0000}"/>
    <cellStyle name="SAPBEXHLevel0 2 5 5" xfId="10968" xr:uid="{00000000-0005-0000-0000-0000D23A0000}"/>
    <cellStyle name="SAPBEXHLevel0 2 5 5 2" xfId="26835" xr:uid="{00000000-0005-0000-0000-0000D33A0000}"/>
    <cellStyle name="SAPBEXHLevel0 2 5 6" xfId="13110" xr:uid="{00000000-0005-0000-0000-0000D43A0000}"/>
    <cellStyle name="SAPBEXHLevel0 2 5 6 2" xfId="28890" xr:uid="{00000000-0005-0000-0000-0000D53A0000}"/>
    <cellStyle name="SAPBEXHLevel0 2 5 7" xfId="16320" xr:uid="{00000000-0005-0000-0000-0000D63A0000}"/>
    <cellStyle name="SAPBEXHLevel0 2 5 7 2" xfId="31458" xr:uid="{00000000-0005-0000-0000-0000D73A0000}"/>
    <cellStyle name="SAPBEXHLevel0 2 5 8" xfId="18930" xr:uid="{00000000-0005-0000-0000-0000D83A0000}"/>
    <cellStyle name="SAPBEXHLevel0 2 5 8 2" xfId="33878" xr:uid="{00000000-0005-0000-0000-0000D93A0000}"/>
    <cellStyle name="SAPBEXHLevel0 2 6" xfId="2972" xr:uid="{00000000-0005-0000-0000-0000DA3A0000}"/>
    <cellStyle name="SAPBEXHLevel0 2 6 2" xfId="2973" xr:uid="{00000000-0005-0000-0000-0000DB3A0000}"/>
    <cellStyle name="SAPBEXHLevel0 2 6 2 2" xfId="4539" xr:uid="{00000000-0005-0000-0000-0000DC3A0000}"/>
    <cellStyle name="SAPBEXHLevel0 2 6 2 2 2" xfId="9694" xr:uid="{00000000-0005-0000-0000-0000DD3A0000}"/>
    <cellStyle name="SAPBEXHLevel0 2 6 2 2 2 2" xfId="25685" xr:uid="{00000000-0005-0000-0000-0000DE3A0000}"/>
    <cellStyle name="SAPBEXHLevel0 2 6 2 2 3" xfId="12512" xr:uid="{00000000-0005-0000-0000-0000DF3A0000}"/>
    <cellStyle name="SAPBEXHLevel0 2 6 2 2 3 2" xfId="28356" xr:uid="{00000000-0005-0000-0000-0000E03A0000}"/>
    <cellStyle name="SAPBEXHLevel0 2 6 2 2 4" xfId="14037" xr:uid="{00000000-0005-0000-0000-0000E13A0000}"/>
    <cellStyle name="SAPBEXHLevel0 2 6 2 2 4 2" xfId="29619" xr:uid="{00000000-0005-0000-0000-0000E23A0000}"/>
    <cellStyle name="SAPBEXHLevel0 2 6 2 2 5" xfId="17835" xr:uid="{00000000-0005-0000-0000-0000E33A0000}"/>
    <cellStyle name="SAPBEXHLevel0 2 6 2 2 5 2" xfId="32951" xr:uid="{00000000-0005-0000-0000-0000E43A0000}"/>
    <cellStyle name="SAPBEXHLevel0 2 6 2 2 6" xfId="20443" xr:uid="{00000000-0005-0000-0000-0000E53A0000}"/>
    <cellStyle name="SAPBEXHLevel0 2 6 2 2 6 2" xfId="35380" xr:uid="{00000000-0005-0000-0000-0000E63A0000}"/>
    <cellStyle name="SAPBEXHLevel0 2 6 2 2 7" xfId="21907" xr:uid="{00000000-0005-0000-0000-0000E73A0000}"/>
    <cellStyle name="SAPBEXHLevel0 2 6 2 2 7 2" xfId="36826" xr:uid="{00000000-0005-0000-0000-0000E83A0000}"/>
    <cellStyle name="SAPBEXHLevel0 2 6 2 3" xfId="8144" xr:uid="{00000000-0005-0000-0000-0000E93A0000}"/>
    <cellStyle name="SAPBEXHLevel0 2 6 2 3 2" xfId="24173" xr:uid="{00000000-0005-0000-0000-0000EA3A0000}"/>
    <cellStyle name="SAPBEXHLevel0 2 6 2 4" xfId="10971" xr:uid="{00000000-0005-0000-0000-0000EB3A0000}"/>
    <cellStyle name="SAPBEXHLevel0 2 6 2 4 2" xfId="26838" xr:uid="{00000000-0005-0000-0000-0000EC3A0000}"/>
    <cellStyle name="SAPBEXHLevel0 2 6 2 5" xfId="13111" xr:uid="{00000000-0005-0000-0000-0000ED3A0000}"/>
    <cellStyle name="SAPBEXHLevel0 2 6 2 5 2" xfId="28891" xr:uid="{00000000-0005-0000-0000-0000EE3A0000}"/>
    <cellStyle name="SAPBEXHLevel0 2 6 2 6" xfId="16323" xr:uid="{00000000-0005-0000-0000-0000EF3A0000}"/>
    <cellStyle name="SAPBEXHLevel0 2 6 2 6 2" xfId="31461" xr:uid="{00000000-0005-0000-0000-0000F03A0000}"/>
    <cellStyle name="SAPBEXHLevel0 2 6 2 7" xfId="18933" xr:uid="{00000000-0005-0000-0000-0000F13A0000}"/>
    <cellStyle name="SAPBEXHLevel0 2 6 2 7 2" xfId="33881" xr:uid="{00000000-0005-0000-0000-0000F23A0000}"/>
    <cellStyle name="SAPBEXHLevel0 2 6 3" xfId="4540" xr:uid="{00000000-0005-0000-0000-0000F33A0000}"/>
    <cellStyle name="SAPBEXHLevel0 2 6 3 2" xfId="9695" xr:uid="{00000000-0005-0000-0000-0000F43A0000}"/>
    <cellStyle name="SAPBEXHLevel0 2 6 3 2 2" xfId="25686" xr:uid="{00000000-0005-0000-0000-0000F53A0000}"/>
    <cellStyle name="SAPBEXHLevel0 2 6 3 3" xfId="12513" xr:uid="{00000000-0005-0000-0000-0000F63A0000}"/>
    <cellStyle name="SAPBEXHLevel0 2 6 3 3 2" xfId="28357" xr:uid="{00000000-0005-0000-0000-0000F73A0000}"/>
    <cellStyle name="SAPBEXHLevel0 2 6 3 4" xfId="14839" xr:uid="{00000000-0005-0000-0000-0000F83A0000}"/>
    <cellStyle name="SAPBEXHLevel0 2 6 3 4 2" xfId="30291" xr:uid="{00000000-0005-0000-0000-0000F93A0000}"/>
    <cellStyle name="SAPBEXHLevel0 2 6 3 5" xfId="17836" xr:uid="{00000000-0005-0000-0000-0000FA3A0000}"/>
    <cellStyle name="SAPBEXHLevel0 2 6 3 5 2" xfId="32952" xr:uid="{00000000-0005-0000-0000-0000FB3A0000}"/>
    <cellStyle name="SAPBEXHLevel0 2 6 3 6" xfId="20444" xr:uid="{00000000-0005-0000-0000-0000FC3A0000}"/>
    <cellStyle name="SAPBEXHLevel0 2 6 3 6 2" xfId="35381" xr:uid="{00000000-0005-0000-0000-0000FD3A0000}"/>
    <cellStyle name="SAPBEXHLevel0 2 6 3 7" xfId="21908" xr:uid="{00000000-0005-0000-0000-0000FE3A0000}"/>
    <cellStyle name="SAPBEXHLevel0 2 6 3 7 2" xfId="36827" xr:uid="{00000000-0005-0000-0000-0000FF3A0000}"/>
    <cellStyle name="SAPBEXHLevel0 2 6 4" xfId="8143" xr:uid="{00000000-0005-0000-0000-0000003B0000}"/>
    <cellStyle name="SAPBEXHLevel0 2 6 4 2" xfId="24172" xr:uid="{00000000-0005-0000-0000-0000013B0000}"/>
    <cellStyle name="SAPBEXHLevel0 2 6 5" xfId="10970" xr:uid="{00000000-0005-0000-0000-0000023B0000}"/>
    <cellStyle name="SAPBEXHLevel0 2 6 5 2" xfId="26837" xr:uid="{00000000-0005-0000-0000-0000033B0000}"/>
    <cellStyle name="SAPBEXHLevel0 2 6 6" xfId="14292" xr:uid="{00000000-0005-0000-0000-0000043B0000}"/>
    <cellStyle name="SAPBEXHLevel0 2 6 6 2" xfId="29815" xr:uid="{00000000-0005-0000-0000-0000053B0000}"/>
    <cellStyle name="SAPBEXHLevel0 2 6 7" xfId="16322" xr:uid="{00000000-0005-0000-0000-0000063B0000}"/>
    <cellStyle name="SAPBEXHLevel0 2 6 7 2" xfId="31460" xr:uid="{00000000-0005-0000-0000-0000073B0000}"/>
    <cellStyle name="SAPBEXHLevel0 2 6 8" xfId="18932" xr:uid="{00000000-0005-0000-0000-0000083B0000}"/>
    <cellStyle name="SAPBEXHLevel0 2 6 8 2" xfId="33880" xr:uid="{00000000-0005-0000-0000-0000093B0000}"/>
    <cellStyle name="SAPBEXHLevel0 2 7" xfId="2974" xr:uid="{00000000-0005-0000-0000-00000A3B0000}"/>
    <cellStyle name="SAPBEXHLevel0 2 7 2" xfId="2975" xr:uid="{00000000-0005-0000-0000-00000B3B0000}"/>
    <cellStyle name="SAPBEXHLevel0 2 7 2 2" xfId="4537" xr:uid="{00000000-0005-0000-0000-00000C3B0000}"/>
    <cellStyle name="SAPBEXHLevel0 2 7 2 2 2" xfId="9692" xr:uid="{00000000-0005-0000-0000-00000D3B0000}"/>
    <cellStyle name="SAPBEXHLevel0 2 7 2 2 2 2" xfId="25683" xr:uid="{00000000-0005-0000-0000-00000E3B0000}"/>
    <cellStyle name="SAPBEXHLevel0 2 7 2 2 3" xfId="12510" xr:uid="{00000000-0005-0000-0000-00000F3B0000}"/>
    <cellStyle name="SAPBEXHLevel0 2 7 2 2 3 2" xfId="28354" xr:uid="{00000000-0005-0000-0000-0000103B0000}"/>
    <cellStyle name="SAPBEXHLevel0 2 7 2 2 4" xfId="10488" xr:uid="{00000000-0005-0000-0000-0000113B0000}"/>
    <cellStyle name="SAPBEXHLevel0 2 7 2 2 4 2" xfId="26410" xr:uid="{00000000-0005-0000-0000-0000123B0000}"/>
    <cellStyle name="SAPBEXHLevel0 2 7 2 2 5" xfId="17833" xr:uid="{00000000-0005-0000-0000-0000133B0000}"/>
    <cellStyle name="SAPBEXHLevel0 2 7 2 2 5 2" xfId="32949" xr:uid="{00000000-0005-0000-0000-0000143B0000}"/>
    <cellStyle name="SAPBEXHLevel0 2 7 2 2 6" xfId="20441" xr:uid="{00000000-0005-0000-0000-0000153B0000}"/>
    <cellStyle name="SAPBEXHLevel0 2 7 2 2 6 2" xfId="35378" xr:uid="{00000000-0005-0000-0000-0000163B0000}"/>
    <cellStyle name="SAPBEXHLevel0 2 7 2 2 7" xfId="18429" xr:uid="{00000000-0005-0000-0000-0000173B0000}"/>
    <cellStyle name="SAPBEXHLevel0 2 7 2 2 7 2" xfId="33480" xr:uid="{00000000-0005-0000-0000-0000183B0000}"/>
    <cellStyle name="SAPBEXHLevel0 2 7 2 3" xfId="8146" xr:uid="{00000000-0005-0000-0000-0000193B0000}"/>
    <cellStyle name="SAPBEXHLevel0 2 7 2 3 2" xfId="24175" xr:uid="{00000000-0005-0000-0000-00001A3B0000}"/>
    <cellStyle name="SAPBEXHLevel0 2 7 2 4" xfId="10973" xr:uid="{00000000-0005-0000-0000-00001B3B0000}"/>
    <cellStyle name="SAPBEXHLevel0 2 7 2 4 2" xfId="26840" xr:uid="{00000000-0005-0000-0000-00001C3B0000}"/>
    <cellStyle name="SAPBEXHLevel0 2 7 2 5" xfId="14424" xr:uid="{00000000-0005-0000-0000-00001D3B0000}"/>
    <cellStyle name="SAPBEXHLevel0 2 7 2 5 2" xfId="29943" xr:uid="{00000000-0005-0000-0000-00001E3B0000}"/>
    <cellStyle name="SAPBEXHLevel0 2 7 2 6" xfId="16325" xr:uid="{00000000-0005-0000-0000-00001F3B0000}"/>
    <cellStyle name="SAPBEXHLevel0 2 7 2 6 2" xfId="31463" xr:uid="{00000000-0005-0000-0000-0000203B0000}"/>
    <cellStyle name="SAPBEXHLevel0 2 7 2 7" xfId="18935" xr:uid="{00000000-0005-0000-0000-0000213B0000}"/>
    <cellStyle name="SAPBEXHLevel0 2 7 2 7 2" xfId="33883" xr:uid="{00000000-0005-0000-0000-0000223B0000}"/>
    <cellStyle name="SAPBEXHLevel0 2 7 3" xfId="4538" xr:uid="{00000000-0005-0000-0000-0000233B0000}"/>
    <cellStyle name="SAPBEXHLevel0 2 7 3 2" xfId="9693" xr:uid="{00000000-0005-0000-0000-0000243B0000}"/>
    <cellStyle name="SAPBEXHLevel0 2 7 3 2 2" xfId="25684" xr:uid="{00000000-0005-0000-0000-0000253B0000}"/>
    <cellStyle name="SAPBEXHLevel0 2 7 3 3" xfId="12511" xr:uid="{00000000-0005-0000-0000-0000263B0000}"/>
    <cellStyle name="SAPBEXHLevel0 2 7 3 3 2" xfId="28355" xr:uid="{00000000-0005-0000-0000-0000273B0000}"/>
    <cellStyle name="SAPBEXHLevel0 2 7 3 4" xfId="14840" xr:uid="{00000000-0005-0000-0000-0000283B0000}"/>
    <cellStyle name="SAPBEXHLevel0 2 7 3 4 2" xfId="30292" xr:uid="{00000000-0005-0000-0000-0000293B0000}"/>
    <cellStyle name="SAPBEXHLevel0 2 7 3 5" xfId="17834" xr:uid="{00000000-0005-0000-0000-00002A3B0000}"/>
    <cellStyle name="SAPBEXHLevel0 2 7 3 5 2" xfId="32950" xr:uid="{00000000-0005-0000-0000-00002B3B0000}"/>
    <cellStyle name="SAPBEXHLevel0 2 7 3 6" xfId="20442" xr:uid="{00000000-0005-0000-0000-00002C3B0000}"/>
    <cellStyle name="SAPBEXHLevel0 2 7 3 6 2" xfId="35379" xr:uid="{00000000-0005-0000-0000-00002D3B0000}"/>
    <cellStyle name="SAPBEXHLevel0 2 7 3 7" xfId="21281" xr:uid="{00000000-0005-0000-0000-00002E3B0000}"/>
    <cellStyle name="SAPBEXHLevel0 2 7 3 7 2" xfId="36207" xr:uid="{00000000-0005-0000-0000-00002F3B0000}"/>
    <cellStyle name="SAPBEXHLevel0 2 7 4" xfId="8145" xr:uid="{00000000-0005-0000-0000-0000303B0000}"/>
    <cellStyle name="SAPBEXHLevel0 2 7 4 2" xfId="24174" xr:uid="{00000000-0005-0000-0000-0000313B0000}"/>
    <cellStyle name="SAPBEXHLevel0 2 7 5" xfId="10972" xr:uid="{00000000-0005-0000-0000-0000323B0000}"/>
    <cellStyle name="SAPBEXHLevel0 2 7 5 2" xfId="26839" xr:uid="{00000000-0005-0000-0000-0000333B0000}"/>
    <cellStyle name="SAPBEXHLevel0 2 7 6" xfId="5788" xr:uid="{00000000-0005-0000-0000-0000343B0000}"/>
    <cellStyle name="SAPBEXHLevel0 2 7 6 2" xfId="22823" xr:uid="{00000000-0005-0000-0000-0000353B0000}"/>
    <cellStyle name="SAPBEXHLevel0 2 7 7" xfId="16324" xr:uid="{00000000-0005-0000-0000-0000363B0000}"/>
    <cellStyle name="SAPBEXHLevel0 2 7 7 2" xfId="31462" xr:uid="{00000000-0005-0000-0000-0000373B0000}"/>
    <cellStyle name="SAPBEXHLevel0 2 7 8" xfId="18934" xr:uid="{00000000-0005-0000-0000-0000383B0000}"/>
    <cellStyle name="SAPBEXHLevel0 2 7 8 2" xfId="33882" xr:uid="{00000000-0005-0000-0000-0000393B0000}"/>
    <cellStyle name="SAPBEXHLevel0 2 8" xfId="2976" xr:uid="{00000000-0005-0000-0000-00003A3B0000}"/>
    <cellStyle name="SAPBEXHLevel0 2 8 2" xfId="4536" xr:uid="{00000000-0005-0000-0000-00003B3B0000}"/>
    <cellStyle name="SAPBEXHLevel0 2 8 2 2" xfId="9691" xr:uid="{00000000-0005-0000-0000-00003C3B0000}"/>
    <cellStyle name="SAPBEXHLevel0 2 8 2 2 2" xfId="25682" xr:uid="{00000000-0005-0000-0000-00003D3B0000}"/>
    <cellStyle name="SAPBEXHLevel0 2 8 2 3" xfId="12509" xr:uid="{00000000-0005-0000-0000-00003E3B0000}"/>
    <cellStyle name="SAPBEXHLevel0 2 8 2 3 2" xfId="28353" xr:uid="{00000000-0005-0000-0000-00003F3B0000}"/>
    <cellStyle name="SAPBEXHLevel0 2 8 2 4" xfId="14036" xr:uid="{00000000-0005-0000-0000-0000403B0000}"/>
    <cellStyle name="SAPBEXHLevel0 2 8 2 4 2" xfId="29618" xr:uid="{00000000-0005-0000-0000-0000413B0000}"/>
    <cellStyle name="SAPBEXHLevel0 2 8 2 5" xfId="17832" xr:uid="{00000000-0005-0000-0000-0000423B0000}"/>
    <cellStyle name="SAPBEXHLevel0 2 8 2 5 2" xfId="32948" xr:uid="{00000000-0005-0000-0000-0000433B0000}"/>
    <cellStyle name="SAPBEXHLevel0 2 8 2 6" xfId="20440" xr:uid="{00000000-0005-0000-0000-0000443B0000}"/>
    <cellStyle name="SAPBEXHLevel0 2 8 2 6 2" xfId="35377" xr:uid="{00000000-0005-0000-0000-0000453B0000}"/>
    <cellStyle name="SAPBEXHLevel0 2 8 2 7" xfId="21910" xr:uid="{00000000-0005-0000-0000-0000463B0000}"/>
    <cellStyle name="SAPBEXHLevel0 2 8 2 7 2" xfId="36829" xr:uid="{00000000-0005-0000-0000-0000473B0000}"/>
    <cellStyle name="SAPBEXHLevel0 2 8 3" xfId="8147" xr:uid="{00000000-0005-0000-0000-0000483B0000}"/>
    <cellStyle name="SAPBEXHLevel0 2 8 3 2" xfId="24176" xr:uid="{00000000-0005-0000-0000-0000493B0000}"/>
    <cellStyle name="SAPBEXHLevel0 2 8 4" xfId="10974" xr:uid="{00000000-0005-0000-0000-00004A3B0000}"/>
    <cellStyle name="SAPBEXHLevel0 2 8 4 2" xfId="26841" xr:uid="{00000000-0005-0000-0000-00004B3B0000}"/>
    <cellStyle name="SAPBEXHLevel0 2 8 5" xfId="14293" xr:uid="{00000000-0005-0000-0000-00004C3B0000}"/>
    <cellStyle name="SAPBEXHLevel0 2 8 5 2" xfId="29816" xr:uid="{00000000-0005-0000-0000-00004D3B0000}"/>
    <cellStyle name="SAPBEXHLevel0 2 8 6" xfId="16326" xr:uid="{00000000-0005-0000-0000-00004E3B0000}"/>
    <cellStyle name="SAPBEXHLevel0 2 8 6 2" xfId="31464" xr:uid="{00000000-0005-0000-0000-00004F3B0000}"/>
    <cellStyle name="SAPBEXHLevel0 2 8 7" xfId="18936" xr:uid="{00000000-0005-0000-0000-0000503B0000}"/>
    <cellStyle name="SAPBEXHLevel0 2 8 7 2" xfId="33884" xr:uid="{00000000-0005-0000-0000-0000513B0000}"/>
    <cellStyle name="SAPBEXHLevel0 2 9" xfId="2977" xr:uid="{00000000-0005-0000-0000-0000523B0000}"/>
    <cellStyle name="SAPBEXHLevel0 2 9 2" xfId="4535" xr:uid="{00000000-0005-0000-0000-0000533B0000}"/>
    <cellStyle name="SAPBEXHLevel0 2 9 2 2" xfId="9690" xr:uid="{00000000-0005-0000-0000-0000543B0000}"/>
    <cellStyle name="SAPBEXHLevel0 2 9 2 2 2" xfId="25681" xr:uid="{00000000-0005-0000-0000-0000553B0000}"/>
    <cellStyle name="SAPBEXHLevel0 2 9 2 3" xfId="12508" xr:uid="{00000000-0005-0000-0000-0000563B0000}"/>
    <cellStyle name="SAPBEXHLevel0 2 9 2 3 2" xfId="28352" xr:uid="{00000000-0005-0000-0000-0000573B0000}"/>
    <cellStyle name="SAPBEXHLevel0 2 9 2 4" xfId="14841" xr:uid="{00000000-0005-0000-0000-0000583B0000}"/>
    <cellStyle name="SAPBEXHLevel0 2 9 2 4 2" xfId="30293" xr:uid="{00000000-0005-0000-0000-0000593B0000}"/>
    <cellStyle name="SAPBEXHLevel0 2 9 2 5" xfId="17831" xr:uid="{00000000-0005-0000-0000-00005A3B0000}"/>
    <cellStyle name="SAPBEXHLevel0 2 9 2 5 2" xfId="32947" xr:uid="{00000000-0005-0000-0000-00005B3B0000}"/>
    <cellStyle name="SAPBEXHLevel0 2 9 2 6" xfId="20439" xr:uid="{00000000-0005-0000-0000-00005C3B0000}"/>
    <cellStyle name="SAPBEXHLevel0 2 9 2 6 2" xfId="35376" xr:uid="{00000000-0005-0000-0000-00005D3B0000}"/>
    <cellStyle name="SAPBEXHLevel0 2 9 2 7" xfId="20870" xr:uid="{00000000-0005-0000-0000-00005E3B0000}"/>
    <cellStyle name="SAPBEXHLevel0 2 9 2 7 2" xfId="35797" xr:uid="{00000000-0005-0000-0000-00005F3B0000}"/>
    <cellStyle name="SAPBEXHLevel0 2 9 3" xfId="8148" xr:uid="{00000000-0005-0000-0000-0000603B0000}"/>
    <cellStyle name="SAPBEXHLevel0 2 9 3 2" xfId="24177" xr:uid="{00000000-0005-0000-0000-0000613B0000}"/>
    <cellStyle name="SAPBEXHLevel0 2 9 4" xfId="10975" xr:uid="{00000000-0005-0000-0000-0000623B0000}"/>
    <cellStyle name="SAPBEXHLevel0 2 9 4 2" xfId="26842" xr:uid="{00000000-0005-0000-0000-0000633B0000}"/>
    <cellStyle name="SAPBEXHLevel0 2 9 5" xfId="14425" xr:uid="{00000000-0005-0000-0000-0000643B0000}"/>
    <cellStyle name="SAPBEXHLevel0 2 9 5 2" xfId="29944" xr:uid="{00000000-0005-0000-0000-0000653B0000}"/>
    <cellStyle name="SAPBEXHLevel0 2 9 6" xfId="16327" xr:uid="{00000000-0005-0000-0000-0000663B0000}"/>
    <cellStyle name="SAPBEXHLevel0 2 9 6 2" xfId="31465" xr:uid="{00000000-0005-0000-0000-0000673B0000}"/>
    <cellStyle name="SAPBEXHLevel0 2 9 7" xfId="18937" xr:uid="{00000000-0005-0000-0000-0000683B0000}"/>
    <cellStyle name="SAPBEXHLevel0 2 9 7 2" xfId="33885" xr:uid="{00000000-0005-0000-0000-0000693B0000}"/>
    <cellStyle name="SAPBEXHLevel0 20" xfId="2978" xr:uid="{00000000-0005-0000-0000-00006A3B0000}"/>
    <cellStyle name="SAPBEXHLevel0 20 2" xfId="4534" xr:uid="{00000000-0005-0000-0000-00006B3B0000}"/>
    <cellStyle name="SAPBEXHLevel0 20 2 2" xfId="9689" xr:uid="{00000000-0005-0000-0000-00006C3B0000}"/>
    <cellStyle name="SAPBEXHLevel0 20 2 2 2" xfId="25680" xr:uid="{00000000-0005-0000-0000-00006D3B0000}"/>
    <cellStyle name="SAPBEXHLevel0 20 2 3" xfId="12507" xr:uid="{00000000-0005-0000-0000-00006E3B0000}"/>
    <cellStyle name="SAPBEXHLevel0 20 2 3 2" xfId="28351" xr:uid="{00000000-0005-0000-0000-00006F3B0000}"/>
    <cellStyle name="SAPBEXHLevel0 20 2 4" xfId="14035" xr:uid="{00000000-0005-0000-0000-0000703B0000}"/>
    <cellStyle name="SAPBEXHLevel0 20 2 4 2" xfId="29617" xr:uid="{00000000-0005-0000-0000-0000713B0000}"/>
    <cellStyle name="SAPBEXHLevel0 20 2 5" xfId="17830" xr:uid="{00000000-0005-0000-0000-0000723B0000}"/>
    <cellStyle name="SAPBEXHLevel0 20 2 5 2" xfId="32946" xr:uid="{00000000-0005-0000-0000-0000733B0000}"/>
    <cellStyle name="SAPBEXHLevel0 20 2 6" xfId="20438" xr:uid="{00000000-0005-0000-0000-0000743B0000}"/>
    <cellStyle name="SAPBEXHLevel0 20 2 6 2" xfId="35375" xr:uid="{00000000-0005-0000-0000-0000753B0000}"/>
    <cellStyle name="SAPBEXHLevel0 20 2 7" xfId="21909" xr:uid="{00000000-0005-0000-0000-0000763B0000}"/>
    <cellStyle name="SAPBEXHLevel0 20 2 7 2" xfId="36828" xr:uid="{00000000-0005-0000-0000-0000773B0000}"/>
    <cellStyle name="SAPBEXHLevel0 20 3" xfId="8149" xr:uid="{00000000-0005-0000-0000-0000783B0000}"/>
    <cellStyle name="SAPBEXHLevel0 20 3 2" xfId="24178" xr:uid="{00000000-0005-0000-0000-0000793B0000}"/>
    <cellStyle name="SAPBEXHLevel0 20 4" xfId="10976" xr:uid="{00000000-0005-0000-0000-00007A3B0000}"/>
    <cellStyle name="SAPBEXHLevel0 20 4 2" xfId="26843" xr:uid="{00000000-0005-0000-0000-00007B3B0000}"/>
    <cellStyle name="SAPBEXHLevel0 20 5" xfId="13108" xr:uid="{00000000-0005-0000-0000-00007C3B0000}"/>
    <cellStyle name="SAPBEXHLevel0 20 5 2" xfId="28888" xr:uid="{00000000-0005-0000-0000-00007D3B0000}"/>
    <cellStyle name="SAPBEXHLevel0 20 6" xfId="16328" xr:uid="{00000000-0005-0000-0000-00007E3B0000}"/>
    <cellStyle name="SAPBEXHLevel0 20 6 2" xfId="31466" xr:uid="{00000000-0005-0000-0000-00007F3B0000}"/>
    <cellStyle name="SAPBEXHLevel0 20 7" xfId="18938" xr:uid="{00000000-0005-0000-0000-0000803B0000}"/>
    <cellStyle name="SAPBEXHLevel0 20 7 2" xfId="33886" xr:uid="{00000000-0005-0000-0000-0000813B0000}"/>
    <cellStyle name="SAPBEXHLevel0 21" xfId="2126" xr:uid="{00000000-0005-0000-0000-0000823B0000}"/>
    <cellStyle name="SAPBEXHLevel0 21 2" xfId="7366" xr:uid="{00000000-0005-0000-0000-0000833B0000}"/>
    <cellStyle name="SAPBEXHLevel0 21 2 2" xfId="23569" xr:uid="{00000000-0005-0000-0000-0000843B0000}"/>
    <cellStyle name="SAPBEXHLevel0 21 3" xfId="10207" xr:uid="{00000000-0005-0000-0000-0000853B0000}"/>
    <cellStyle name="SAPBEXHLevel0 21 3 2" xfId="26171" xr:uid="{00000000-0005-0000-0000-0000863B0000}"/>
    <cellStyle name="SAPBEXHLevel0 21 4" xfId="7811" xr:uid="{00000000-0005-0000-0000-0000873B0000}"/>
    <cellStyle name="SAPBEXHLevel0 21 4 2" xfId="23848" xr:uid="{00000000-0005-0000-0000-0000883B0000}"/>
    <cellStyle name="SAPBEXHLevel0 21 5" xfId="15655" xr:uid="{00000000-0005-0000-0000-0000893B0000}"/>
    <cellStyle name="SAPBEXHLevel0 21 5 2" xfId="30954" xr:uid="{00000000-0005-0000-0000-00008A3B0000}"/>
    <cellStyle name="SAPBEXHLevel0 21 6" xfId="18342" xr:uid="{00000000-0005-0000-0000-00008B3B0000}"/>
    <cellStyle name="SAPBEXHLevel0 21 6 2" xfId="33406" xr:uid="{00000000-0005-0000-0000-00008C3B0000}"/>
    <cellStyle name="SAPBEXHLevel0 21 7" xfId="18527" xr:uid="{00000000-0005-0000-0000-00008D3B0000}"/>
    <cellStyle name="SAPBEXHLevel0 21 7 2" xfId="33529" xr:uid="{00000000-0005-0000-0000-00008E3B0000}"/>
    <cellStyle name="SAPBEXHLevel0 22" xfId="5257" xr:uid="{00000000-0005-0000-0000-00008F3B0000}"/>
    <cellStyle name="SAPBEXHLevel0 22 2" xfId="22568" xr:uid="{00000000-0005-0000-0000-0000903B0000}"/>
    <cellStyle name="SAPBEXHLevel0 23" xfId="7163" xr:uid="{00000000-0005-0000-0000-0000913B0000}"/>
    <cellStyle name="SAPBEXHLevel0 23 2" xfId="23445" xr:uid="{00000000-0005-0000-0000-0000923B0000}"/>
    <cellStyle name="SAPBEXHLevel0 24" xfId="10246" xr:uid="{00000000-0005-0000-0000-0000933B0000}"/>
    <cellStyle name="SAPBEXHLevel0 24 2" xfId="26205" xr:uid="{00000000-0005-0000-0000-0000943B0000}"/>
    <cellStyle name="SAPBEXHLevel0 25" xfId="15103" xr:uid="{00000000-0005-0000-0000-0000953B0000}"/>
    <cellStyle name="SAPBEXHLevel0 25 2" xfId="30535" xr:uid="{00000000-0005-0000-0000-0000963B0000}"/>
    <cellStyle name="SAPBEXHLevel0 26" xfId="16295" xr:uid="{00000000-0005-0000-0000-0000973B0000}"/>
    <cellStyle name="SAPBEXHLevel0 26 2" xfId="31433" xr:uid="{00000000-0005-0000-0000-0000983B0000}"/>
    <cellStyle name="SAPBEXHLevel0 3" xfId="822" xr:uid="{00000000-0005-0000-0000-0000993B0000}"/>
    <cellStyle name="SAPBEXHLevel0 3 10" xfId="2979" xr:uid="{00000000-0005-0000-0000-00009A3B0000}"/>
    <cellStyle name="SAPBEXHLevel0 3 10 2" xfId="4532" xr:uid="{00000000-0005-0000-0000-00009B3B0000}"/>
    <cellStyle name="SAPBEXHLevel0 3 10 2 2" xfId="9687" xr:uid="{00000000-0005-0000-0000-00009C3B0000}"/>
    <cellStyle name="SAPBEXHLevel0 3 10 2 2 2" xfId="25678" xr:uid="{00000000-0005-0000-0000-00009D3B0000}"/>
    <cellStyle name="SAPBEXHLevel0 3 10 2 3" xfId="12505" xr:uid="{00000000-0005-0000-0000-00009E3B0000}"/>
    <cellStyle name="SAPBEXHLevel0 3 10 2 3 2" xfId="28349" xr:uid="{00000000-0005-0000-0000-00009F3B0000}"/>
    <cellStyle name="SAPBEXHLevel0 3 10 2 4" xfId="10489" xr:uid="{00000000-0005-0000-0000-0000A03B0000}"/>
    <cellStyle name="SAPBEXHLevel0 3 10 2 4 2" xfId="26411" xr:uid="{00000000-0005-0000-0000-0000A13B0000}"/>
    <cellStyle name="SAPBEXHLevel0 3 10 2 5" xfId="17828" xr:uid="{00000000-0005-0000-0000-0000A23B0000}"/>
    <cellStyle name="SAPBEXHLevel0 3 10 2 5 2" xfId="32944" xr:uid="{00000000-0005-0000-0000-0000A33B0000}"/>
    <cellStyle name="SAPBEXHLevel0 3 10 2 6" xfId="20436" xr:uid="{00000000-0005-0000-0000-0000A43B0000}"/>
    <cellStyle name="SAPBEXHLevel0 3 10 2 6 2" xfId="35373" xr:uid="{00000000-0005-0000-0000-0000A53B0000}"/>
    <cellStyle name="SAPBEXHLevel0 3 10 2 7" xfId="18430" xr:uid="{00000000-0005-0000-0000-0000A63B0000}"/>
    <cellStyle name="SAPBEXHLevel0 3 10 2 7 2" xfId="33481" xr:uid="{00000000-0005-0000-0000-0000A73B0000}"/>
    <cellStyle name="SAPBEXHLevel0 3 10 3" xfId="8150" xr:uid="{00000000-0005-0000-0000-0000A83B0000}"/>
    <cellStyle name="SAPBEXHLevel0 3 10 3 2" xfId="24179" xr:uid="{00000000-0005-0000-0000-0000A93B0000}"/>
    <cellStyle name="SAPBEXHLevel0 3 10 4" xfId="10977" xr:uid="{00000000-0005-0000-0000-0000AA3B0000}"/>
    <cellStyle name="SAPBEXHLevel0 3 10 4 2" xfId="26844" xr:uid="{00000000-0005-0000-0000-0000AB3B0000}"/>
    <cellStyle name="SAPBEXHLevel0 3 10 5" xfId="15329" xr:uid="{00000000-0005-0000-0000-0000AC3B0000}"/>
    <cellStyle name="SAPBEXHLevel0 3 10 5 2" xfId="30738" xr:uid="{00000000-0005-0000-0000-0000AD3B0000}"/>
    <cellStyle name="SAPBEXHLevel0 3 10 6" xfId="16329" xr:uid="{00000000-0005-0000-0000-0000AE3B0000}"/>
    <cellStyle name="SAPBEXHLevel0 3 10 6 2" xfId="31467" xr:uid="{00000000-0005-0000-0000-0000AF3B0000}"/>
    <cellStyle name="SAPBEXHLevel0 3 10 7" xfId="18939" xr:uid="{00000000-0005-0000-0000-0000B03B0000}"/>
    <cellStyle name="SAPBEXHLevel0 3 10 7 2" xfId="33887" xr:uid="{00000000-0005-0000-0000-0000B13B0000}"/>
    <cellStyle name="SAPBEXHLevel0 3 11" xfId="2980" xr:uid="{00000000-0005-0000-0000-0000B23B0000}"/>
    <cellStyle name="SAPBEXHLevel0 3 11 2" xfId="4531" xr:uid="{00000000-0005-0000-0000-0000B33B0000}"/>
    <cellStyle name="SAPBEXHLevel0 3 11 2 2" xfId="9686" xr:uid="{00000000-0005-0000-0000-0000B43B0000}"/>
    <cellStyle name="SAPBEXHLevel0 3 11 2 2 2" xfId="25677" xr:uid="{00000000-0005-0000-0000-0000B53B0000}"/>
    <cellStyle name="SAPBEXHLevel0 3 11 2 3" xfId="12504" xr:uid="{00000000-0005-0000-0000-0000B63B0000}"/>
    <cellStyle name="SAPBEXHLevel0 3 11 2 3 2" xfId="28348" xr:uid="{00000000-0005-0000-0000-0000B73B0000}"/>
    <cellStyle name="SAPBEXHLevel0 3 11 2 4" xfId="14034" xr:uid="{00000000-0005-0000-0000-0000B83B0000}"/>
    <cellStyle name="SAPBEXHLevel0 3 11 2 4 2" xfId="29616" xr:uid="{00000000-0005-0000-0000-0000B93B0000}"/>
    <cellStyle name="SAPBEXHLevel0 3 11 2 5" xfId="17827" xr:uid="{00000000-0005-0000-0000-0000BA3B0000}"/>
    <cellStyle name="SAPBEXHLevel0 3 11 2 5 2" xfId="32943" xr:uid="{00000000-0005-0000-0000-0000BB3B0000}"/>
    <cellStyle name="SAPBEXHLevel0 3 11 2 6" xfId="20435" xr:uid="{00000000-0005-0000-0000-0000BC3B0000}"/>
    <cellStyle name="SAPBEXHLevel0 3 11 2 6 2" xfId="35372" xr:uid="{00000000-0005-0000-0000-0000BD3B0000}"/>
    <cellStyle name="SAPBEXHLevel0 3 11 2 7" xfId="21422" xr:uid="{00000000-0005-0000-0000-0000BE3B0000}"/>
    <cellStyle name="SAPBEXHLevel0 3 11 2 7 2" xfId="36348" xr:uid="{00000000-0005-0000-0000-0000BF3B0000}"/>
    <cellStyle name="SAPBEXHLevel0 3 11 3" xfId="8151" xr:uid="{00000000-0005-0000-0000-0000C03B0000}"/>
    <cellStyle name="SAPBEXHLevel0 3 11 3 2" xfId="24180" xr:uid="{00000000-0005-0000-0000-0000C13B0000}"/>
    <cellStyle name="SAPBEXHLevel0 3 11 4" xfId="10978" xr:uid="{00000000-0005-0000-0000-0000C23B0000}"/>
    <cellStyle name="SAPBEXHLevel0 3 11 4 2" xfId="26845" xr:uid="{00000000-0005-0000-0000-0000C33B0000}"/>
    <cellStyle name="SAPBEXHLevel0 3 11 5" xfId="13798" xr:uid="{00000000-0005-0000-0000-0000C43B0000}"/>
    <cellStyle name="SAPBEXHLevel0 3 11 5 2" xfId="29386" xr:uid="{00000000-0005-0000-0000-0000C53B0000}"/>
    <cellStyle name="SAPBEXHLevel0 3 11 6" xfId="16330" xr:uid="{00000000-0005-0000-0000-0000C63B0000}"/>
    <cellStyle name="SAPBEXHLevel0 3 11 6 2" xfId="31468" xr:uid="{00000000-0005-0000-0000-0000C73B0000}"/>
    <cellStyle name="SAPBEXHLevel0 3 11 7" xfId="18940" xr:uid="{00000000-0005-0000-0000-0000C83B0000}"/>
    <cellStyle name="SAPBEXHLevel0 3 11 7 2" xfId="33888" xr:uid="{00000000-0005-0000-0000-0000C93B0000}"/>
    <cellStyle name="SAPBEXHLevel0 3 12" xfId="2981" xr:uid="{00000000-0005-0000-0000-0000CA3B0000}"/>
    <cellStyle name="SAPBEXHLevel0 3 12 2" xfId="4530" xr:uid="{00000000-0005-0000-0000-0000CB3B0000}"/>
    <cellStyle name="SAPBEXHLevel0 3 12 2 2" xfId="9685" xr:uid="{00000000-0005-0000-0000-0000CC3B0000}"/>
    <cellStyle name="SAPBEXHLevel0 3 12 2 2 2" xfId="25676" xr:uid="{00000000-0005-0000-0000-0000CD3B0000}"/>
    <cellStyle name="SAPBEXHLevel0 3 12 2 3" xfId="12503" xr:uid="{00000000-0005-0000-0000-0000CE3B0000}"/>
    <cellStyle name="SAPBEXHLevel0 3 12 2 3 2" xfId="28347" xr:uid="{00000000-0005-0000-0000-0000CF3B0000}"/>
    <cellStyle name="SAPBEXHLevel0 3 12 2 4" xfId="14843" xr:uid="{00000000-0005-0000-0000-0000D03B0000}"/>
    <cellStyle name="SAPBEXHLevel0 3 12 2 4 2" xfId="30295" xr:uid="{00000000-0005-0000-0000-0000D13B0000}"/>
    <cellStyle name="SAPBEXHLevel0 3 12 2 5" xfId="17826" xr:uid="{00000000-0005-0000-0000-0000D23B0000}"/>
    <cellStyle name="SAPBEXHLevel0 3 12 2 5 2" xfId="32942" xr:uid="{00000000-0005-0000-0000-0000D33B0000}"/>
    <cellStyle name="SAPBEXHLevel0 3 12 2 6" xfId="20434" xr:uid="{00000000-0005-0000-0000-0000D43B0000}"/>
    <cellStyle name="SAPBEXHLevel0 3 12 2 6 2" xfId="35371" xr:uid="{00000000-0005-0000-0000-0000D53B0000}"/>
    <cellStyle name="SAPBEXHLevel0 3 12 2 7" xfId="21911" xr:uid="{00000000-0005-0000-0000-0000D63B0000}"/>
    <cellStyle name="SAPBEXHLevel0 3 12 2 7 2" xfId="36830" xr:uid="{00000000-0005-0000-0000-0000D73B0000}"/>
    <cellStyle name="SAPBEXHLevel0 3 12 3" xfId="8152" xr:uid="{00000000-0005-0000-0000-0000D83B0000}"/>
    <cellStyle name="SAPBEXHLevel0 3 12 3 2" xfId="24181" xr:uid="{00000000-0005-0000-0000-0000D93B0000}"/>
    <cellStyle name="SAPBEXHLevel0 3 12 4" xfId="10979" xr:uid="{00000000-0005-0000-0000-0000DA3B0000}"/>
    <cellStyle name="SAPBEXHLevel0 3 12 4 2" xfId="26846" xr:uid="{00000000-0005-0000-0000-0000DB3B0000}"/>
    <cellStyle name="SAPBEXHLevel0 3 12 5" xfId="10367" xr:uid="{00000000-0005-0000-0000-0000DC3B0000}"/>
    <cellStyle name="SAPBEXHLevel0 3 12 5 2" xfId="26305" xr:uid="{00000000-0005-0000-0000-0000DD3B0000}"/>
    <cellStyle name="SAPBEXHLevel0 3 12 6" xfId="16331" xr:uid="{00000000-0005-0000-0000-0000DE3B0000}"/>
    <cellStyle name="SAPBEXHLevel0 3 12 6 2" xfId="31469" xr:uid="{00000000-0005-0000-0000-0000DF3B0000}"/>
    <cellStyle name="SAPBEXHLevel0 3 12 7" xfId="18941" xr:uid="{00000000-0005-0000-0000-0000E03B0000}"/>
    <cellStyle name="SAPBEXHLevel0 3 12 7 2" xfId="33889" xr:uid="{00000000-0005-0000-0000-0000E13B0000}"/>
    <cellStyle name="SAPBEXHLevel0 3 13" xfId="2982" xr:uid="{00000000-0005-0000-0000-0000E23B0000}"/>
    <cellStyle name="SAPBEXHLevel0 3 13 2" xfId="4529" xr:uid="{00000000-0005-0000-0000-0000E33B0000}"/>
    <cellStyle name="SAPBEXHLevel0 3 13 2 2" xfId="9684" xr:uid="{00000000-0005-0000-0000-0000E43B0000}"/>
    <cellStyle name="SAPBEXHLevel0 3 13 2 2 2" xfId="25675" xr:uid="{00000000-0005-0000-0000-0000E53B0000}"/>
    <cellStyle name="SAPBEXHLevel0 3 13 2 3" xfId="12502" xr:uid="{00000000-0005-0000-0000-0000E63B0000}"/>
    <cellStyle name="SAPBEXHLevel0 3 13 2 3 2" xfId="28346" xr:uid="{00000000-0005-0000-0000-0000E73B0000}"/>
    <cellStyle name="SAPBEXHLevel0 3 13 2 4" xfId="14033" xr:uid="{00000000-0005-0000-0000-0000E83B0000}"/>
    <cellStyle name="SAPBEXHLevel0 3 13 2 4 2" xfId="29615" xr:uid="{00000000-0005-0000-0000-0000E93B0000}"/>
    <cellStyle name="SAPBEXHLevel0 3 13 2 5" xfId="17825" xr:uid="{00000000-0005-0000-0000-0000EA3B0000}"/>
    <cellStyle name="SAPBEXHLevel0 3 13 2 5 2" xfId="32941" xr:uid="{00000000-0005-0000-0000-0000EB3B0000}"/>
    <cellStyle name="SAPBEXHLevel0 3 13 2 6" xfId="20433" xr:uid="{00000000-0005-0000-0000-0000EC3B0000}"/>
    <cellStyle name="SAPBEXHLevel0 3 13 2 6 2" xfId="35370" xr:uid="{00000000-0005-0000-0000-0000ED3B0000}"/>
    <cellStyle name="SAPBEXHLevel0 3 13 2 7" xfId="21279" xr:uid="{00000000-0005-0000-0000-0000EE3B0000}"/>
    <cellStyle name="SAPBEXHLevel0 3 13 2 7 2" xfId="36205" xr:uid="{00000000-0005-0000-0000-0000EF3B0000}"/>
    <cellStyle name="SAPBEXHLevel0 3 13 3" xfId="8153" xr:uid="{00000000-0005-0000-0000-0000F03B0000}"/>
    <cellStyle name="SAPBEXHLevel0 3 13 3 2" xfId="24182" xr:uid="{00000000-0005-0000-0000-0000F13B0000}"/>
    <cellStyle name="SAPBEXHLevel0 3 13 4" xfId="10980" xr:uid="{00000000-0005-0000-0000-0000F23B0000}"/>
    <cellStyle name="SAPBEXHLevel0 3 13 4 2" xfId="26847" xr:uid="{00000000-0005-0000-0000-0000F33B0000}"/>
    <cellStyle name="SAPBEXHLevel0 3 13 5" xfId="13109" xr:uid="{00000000-0005-0000-0000-0000F43B0000}"/>
    <cellStyle name="SAPBEXHLevel0 3 13 5 2" xfId="28889" xr:uid="{00000000-0005-0000-0000-0000F53B0000}"/>
    <cellStyle name="SAPBEXHLevel0 3 13 6" xfId="16332" xr:uid="{00000000-0005-0000-0000-0000F63B0000}"/>
    <cellStyle name="SAPBEXHLevel0 3 13 6 2" xfId="31470" xr:uid="{00000000-0005-0000-0000-0000F73B0000}"/>
    <cellStyle name="SAPBEXHLevel0 3 13 7" xfId="18942" xr:uid="{00000000-0005-0000-0000-0000F83B0000}"/>
    <cellStyle name="SAPBEXHLevel0 3 13 7 2" xfId="33890" xr:uid="{00000000-0005-0000-0000-0000F93B0000}"/>
    <cellStyle name="SAPBEXHLevel0 3 14" xfId="2983" xr:uid="{00000000-0005-0000-0000-0000FA3B0000}"/>
    <cellStyle name="SAPBEXHLevel0 3 14 2" xfId="4528" xr:uid="{00000000-0005-0000-0000-0000FB3B0000}"/>
    <cellStyle name="SAPBEXHLevel0 3 14 2 2" xfId="9683" xr:uid="{00000000-0005-0000-0000-0000FC3B0000}"/>
    <cellStyle name="SAPBEXHLevel0 3 14 2 2 2" xfId="25674" xr:uid="{00000000-0005-0000-0000-0000FD3B0000}"/>
    <cellStyle name="SAPBEXHLevel0 3 14 2 3" xfId="12501" xr:uid="{00000000-0005-0000-0000-0000FE3B0000}"/>
    <cellStyle name="SAPBEXHLevel0 3 14 2 3 2" xfId="28345" xr:uid="{00000000-0005-0000-0000-0000FF3B0000}"/>
    <cellStyle name="SAPBEXHLevel0 3 14 2 4" xfId="14844" xr:uid="{00000000-0005-0000-0000-0000003C0000}"/>
    <cellStyle name="SAPBEXHLevel0 3 14 2 4 2" xfId="30296" xr:uid="{00000000-0005-0000-0000-0000013C0000}"/>
    <cellStyle name="SAPBEXHLevel0 3 14 2 5" xfId="17824" xr:uid="{00000000-0005-0000-0000-0000023C0000}"/>
    <cellStyle name="SAPBEXHLevel0 3 14 2 5 2" xfId="32940" xr:uid="{00000000-0005-0000-0000-0000033C0000}"/>
    <cellStyle name="SAPBEXHLevel0 3 14 2 6" xfId="20432" xr:uid="{00000000-0005-0000-0000-0000043C0000}"/>
    <cellStyle name="SAPBEXHLevel0 3 14 2 6 2" xfId="35369" xr:uid="{00000000-0005-0000-0000-0000053C0000}"/>
    <cellStyle name="SAPBEXHLevel0 3 14 2 7" xfId="21913" xr:uid="{00000000-0005-0000-0000-0000063C0000}"/>
    <cellStyle name="SAPBEXHLevel0 3 14 2 7 2" xfId="36832" xr:uid="{00000000-0005-0000-0000-0000073C0000}"/>
    <cellStyle name="SAPBEXHLevel0 3 14 3" xfId="8154" xr:uid="{00000000-0005-0000-0000-0000083C0000}"/>
    <cellStyle name="SAPBEXHLevel0 3 14 3 2" xfId="24183" xr:uid="{00000000-0005-0000-0000-0000093C0000}"/>
    <cellStyle name="SAPBEXHLevel0 3 14 4" xfId="10981" xr:uid="{00000000-0005-0000-0000-00000A3C0000}"/>
    <cellStyle name="SAPBEXHLevel0 3 14 4 2" xfId="26848" xr:uid="{00000000-0005-0000-0000-00000B3C0000}"/>
    <cellStyle name="SAPBEXHLevel0 3 14 5" xfId="6937" xr:uid="{00000000-0005-0000-0000-00000C3C0000}"/>
    <cellStyle name="SAPBEXHLevel0 3 14 5 2" xfId="23341" xr:uid="{00000000-0005-0000-0000-00000D3C0000}"/>
    <cellStyle name="SAPBEXHLevel0 3 14 6" xfId="16333" xr:uid="{00000000-0005-0000-0000-00000E3C0000}"/>
    <cellStyle name="SAPBEXHLevel0 3 14 6 2" xfId="31471" xr:uid="{00000000-0005-0000-0000-00000F3C0000}"/>
    <cellStyle name="SAPBEXHLevel0 3 14 7" xfId="18943" xr:uid="{00000000-0005-0000-0000-0000103C0000}"/>
    <cellStyle name="SAPBEXHLevel0 3 14 7 2" xfId="33891" xr:uid="{00000000-0005-0000-0000-0000113C0000}"/>
    <cellStyle name="SAPBEXHLevel0 3 15" xfId="2984" xr:uid="{00000000-0005-0000-0000-0000123C0000}"/>
    <cellStyle name="SAPBEXHLevel0 3 15 2" xfId="4527" xr:uid="{00000000-0005-0000-0000-0000133C0000}"/>
    <cellStyle name="SAPBEXHLevel0 3 15 2 2" xfId="9682" xr:uid="{00000000-0005-0000-0000-0000143C0000}"/>
    <cellStyle name="SAPBEXHLevel0 3 15 2 2 2" xfId="25673" xr:uid="{00000000-0005-0000-0000-0000153C0000}"/>
    <cellStyle name="SAPBEXHLevel0 3 15 2 3" xfId="12500" xr:uid="{00000000-0005-0000-0000-0000163C0000}"/>
    <cellStyle name="SAPBEXHLevel0 3 15 2 3 2" xfId="28344" xr:uid="{00000000-0005-0000-0000-0000173C0000}"/>
    <cellStyle name="SAPBEXHLevel0 3 15 2 4" xfId="14032" xr:uid="{00000000-0005-0000-0000-0000183C0000}"/>
    <cellStyle name="SAPBEXHLevel0 3 15 2 4 2" xfId="29614" xr:uid="{00000000-0005-0000-0000-0000193C0000}"/>
    <cellStyle name="SAPBEXHLevel0 3 15 2 5" xfId="17823" xr:uid="{00000000-0005-0000-0000-00001A3C0000}"/>
    <cellStyle name="SAPBEXHLevel0 3 15 2 5 2" xfId="32939" xr:uid="{00000000-0005-0000-0000-00001B3C0000}"/>
    <cellStyle name="SAPBEXHLevel0 3 15 2 6" xfId="20431" xr:uid="{00000000-0005-0000-0000-00001C3C0000}"/>
    <cellStyle name="SAPBEXHLevel0 3 15 2 6 2" xfId="35368" xr:uid="{00000000-0005-0000-0000-00001D3C0000}"/>
    <cellStyle name="SAPBEXHLevel0 3 15 2 7" xfId="21912" xr:uid="{00000000-0005-0000-0000-00001E3C0000}"/>
    <cellStyle name="SAPBEXHLevel0 3 15 2 7 2" xfId="36831" xr:uid="{00000000-0005-0000-0000-00001F3C0000}"/>
    <cellStyle name="SAPBEXHLevel0 3 15 3" xfId="8155" xr:uid="{00000000-0005-0000-0000-0000203C0000}"/>
    <cellStyle name="SAPBEXHLevel0 3 15 3 2" xfId="24184" xr:uid="{00000000-0005-0000-0000-0000213C0000}"/>
    <cellStyle name="SAPBEXHLevel0 3 15 4" xfId="10982" xr:uid="{00000000-0005-0000-0000-0000223C0000}"/>
    <cellStyle name="SAPBEXHLevel0 3 15 4 2" xfId="26849" xr:uid="{00000000-0005-0000-0000-0000233C0000}"/>
    <cellStyle name="SAPBEXHLevel0 3 15 5" xfId="14294" xr:uid="{00000000-0005-0000-0000-0000243C0000}"/>
    <cellStyle name="SAPBEXHLevel0 3 15 5 2" xfId="29817" xr:uid="{00000000-0005-0000-0000-0000253C0000}"/>
    <cellStyle name="SAPBEXHLevel0 3 15 6" xfId="16334" xr:uid="{00000000-0005-0000-0000-0000263C0000}"/>
    <cellStyle name="SAPBEXHLevel0 3 15 6 2" xfId="31472" xr:uid="{00000000-0005-0000-0000-0000273C0000}"/>
    <cellStyle name="SAPBEXHLevel0 3 15 7" xfId="18944" xr:uid="{00000000-0005-0000-0000-0000283C0000}"/>
    <cellStyle name="SAPBEXHLevel0 3 15 7 2" xfId="33892" xr:uid="{00000000-0005-0000-0000-0000293C0000}"/>
    <cellStyle name="SAPBEXHLevel0 3 16" xfId="2985" xr:uid="{00000000-0005-0000-0000-00002A3C0000}"/>
    <cellStyle name="SAPBEXHLevel0 3 16 2" xfId="4526" xr:uid="{00000000-0005-0000-0000-00002B3C0000}"/>
    <cellStyle name="SAPBEXHLevel0 3 16 2 2" xfId="9681" xr:uid="{00000000-0005-0000-0000-00002C3C0000}"/>
    <cellStyle name="SAPBEXHLevel0 3 16 2 2 2" xfId="25672" xr:uid="{00000000-0005-0000-0000-00002D3C0000}"/>
    <cellStyle name="SAPBEXHLevel0 3 16 2 3" xfId="12499" xr:uid="{00000000-0005-0000-0000-00002E3C0000}"/>
    <cellStyle name="SAPBEXHLevel0 3 16 2 3 2" xfId="28343" xr:uid="{00000000-0005-0000-0000-00002F3C0000}"/>
    <cellStyle name="SAPBEXHLevel0 3 16 2 4" xfId="7400" xr:uid="{00000000-0005-0000-0000-0000303C0000}"/>
    <cellStyle name="SAPBEXHLevel0 3 16 2 4 2" xfId="23598" xr:uid="{00000000-0005-0000-0000-0000313C0000}"/>
    <cellStyle name="SAPBEXHLevel0 3 16 2 5" xfId="17822" xr:uid="{00000000-0005-0000-0000-0000323C0000}"/>
    <cellStyle name="SAPBEXHLevel0 3 16 2 5 2" xfId="32938" xr:uid="{00000000-0005-0000-0000-0000333C0000}"/>
    <cellStyle name="SAPBEXHLevel0 3 16 2 6" xfId="20430" xr:uid="{00000000-0005-0000-0000-0000343C0000}"/>
    <cellStyle name="SAPBEXHLevel0 3 16 2 6 2" xfId="35367" xr:uid="{00000000-0005-0000-0000-0000353C0000}"/>
    <cellStyle name="SAPBEXHLevel0 3 16 2 7" xfId="21914" xr:uid="{00000000-0005-0000-0000-0000363C0000}"/>
    <cellStyle name="SAPBEXHLevel0 3 16 2 7 2" xfId="36833" xr:uid="{00000000-0005-0000-0000-0000373C0000}"/>
    <cellStyle name="SAPBEXHLevel0 3 16 3" xfId="8156" xr:uid="{00000000-0005-0000-0000-0000383C0000}"/>
    <cellStyle name="SAPBEXHLevel0 3 16 3 2" xfId="24185" xr:uid="{00000000-0005-0000-0000-0000393C0000}"/>
    <cellStyle name="SAPBEXHLevel0 3 16 4" xfId="10983" xr:uid="{00000000-0005-0000-0000-00003A3C0000}"/>
    <cellStyle name="SAPBEXHLevel0 3 16 4 2" xfId="26850" xr:uid="{00000000-0005-0000-0000-00003B3C0000}"/>
    <cellStyle name="SAPBEXHLevel0 3 16 5" xfId="13027" xr:uid="{00000000-0005-0000-0000-00003C3C0000}"/>
    <cellStyle name="SAPBEXHLevel0 3 16 5 2" xfId="28826" xr:uid="{00000000-0005-0000-0000-00003D3C0000}"/>
    <cellStyle name="SAPBEXHLevel0 3 16 6" xfId="16335" xr:uid="{00000000-0005-0000-0000-00003E3C0000}"/>
    <cellStyle name="SAPBEXHLevel0 3 16 6 2" xfId="31473" xr:uid="{00000000-0005-0000-0000-00003F3C0000}"/>
    <cellStyle name="SAPBEXHLevel0 3 16 7" xfId="18945" xr:uid="{00000000-0005-0000-0000-0000403C0000}"/>
    <cellStyle name="SAPBEXHLevel0 3 16 7 2" xfId="33893" xr:uid="{00000000-0005-0000-0000-0000413C0000}"/>
    <cellStyle name="SAPBEXHLevel0 3 17" xfId="4533" xr:uid="{00000000-0005-0000-0000-0000423C0000}"/>
    <cellStyle name="SAPBEXHLevel0 3 17 2" xfId="9688" xr:uid="{00000000-0005-0000-0000-0000433C0000}"/>
    <cellStyle name="SAPBEXHLevel0 3 17 2 2" xfId="25679" xr:uid="{00000000-0005-0000-0000-0000443C0000}"/>
    <cellStyle name="SAPBEXHLevel0 3 17 3" xfId="12506" xr:uid="{00000000-0005-0000-0000-0000453C0000}"/>
    <cellStyle name="SAPBEXHLevel0 3 17 3 2" xfId="28350" xr:uid="{00000000-0005-0000-0000-0000463C0000}"/>
    <cellStyle name="SAPBEXHLevel0 3 17 4" xfId="14842" xr:uid="{00000000-0005-0000-0000-0000473C0000}"/>
    <cellStyle name="SAPBEXHLevel0 3 17 4 2" xfId="30294" xr:uid="{00000000-0005-0000-0000-0000483C0000}"/>
    <cellStyle name="SAPBEXHLevel0 3 17 5" xfId="17829" xr:uid="{00000000-0005-0000-0000-0000493C0000}"/>
    <cellStyle name="SAPBEXHLevel0 3 17 5 2" xfId="32945" xr:uid="{00000000-0005-0000-0000-00004A3C0000}"/>
    <cellStyle name="SAPBEXHLevel0 3 17 6" xfId="20437" xr:uid="{00000000-0005-0000-0000-00004B3C0000}"/>
    <cellStyle name="SAPBEXHLevel0 3 17 6 2" xfId="35374" xr:uid="{00000000-0005-0000-0000-00004C3C0000}"/>
    <cellStyle name="SAPBEXHLevel0 3 17 7" xfId="21280" xr:uid="{00000000-0005-0000-0000-00004D3C0000}"/>
    <cellStyle name="SAPBEXHLevel0 3 17 7 2" xfId="36206" xr:uid="{00000000-0005-0000-0000-00004E3C0000}"/>
    <cellStyle name="SAPBEXHLevel0 3 18" xfId="5441" xr:uid="{00000000-0005-0000-0000-00004F3C0000}"/>
    <cellStyle name="SAPBEXHLevel0 3 18 2" xfId="22682" xr:uid="{00000000-0005-0000-0000-0000503C0000}"/>
    <cellStyle name="SAPBEXHLevel0 3 19" xfId="6883" xr:uid="{00000000-0005-0000-0000-0000513C0000}"/>
    <cellStyle name="SAPBEXHLevel0 3 19 2" xfId="23319" xr:uid="{00000000-0005-0000-0000-0000523C0000}"/>
    <cellStyle name="SAPBEXHLevel0 3 2" xfId="2986" xr:uid="{00000000-0005-0000-0000-0000533C0000}"/>
    <cellStyle name="SAPBEXHLevel0 3 2 2" xfId="2987" xr:uid="{00000000-0005-0000-0000-0000543C0000}"/>
    <cellStyle name="SAPBEXHLevel0 3 2 2 2" xfId="3297" xr:uid="{00000000-0005-0000-0000-0000553C0000}"/>
    <cellStyle name="SAPBEXHLevel0 3 2 2 2 2" xfId="8465" xr:uid="{00000000-0005-0000-0000-0000563C0000}"/>
    <cellStyle name="SAPBEXHLevel0 3 2 2 2 2 2" xfId="24494" xr:uid="{00000000-0005-0000-0000-0000573C0000}"/>
    <cellStyle name="SAPBEXHLevel0 3 2 2 2 3" xfId="11292" xr:uid="{00000000-0005-0000-0000-0000583C0000}"/>
    <cellStyle name="SAPBEXHLevel0 3 2 2 2 3 2" xfId="27159" xr:uid="{00000000-0005-0000-0000-0000593C0000}"/>
    <cellStyle name="SAPBEXHLevel0 3 2 2 2 4" xfId="15016" xr:uid="{00000000-0005-0000-0000-00005A3C0000}"/>
    <cellStyle name="SAPBEXHLevel0 3 2 2 2 4 2" xfId="30463" xr:uid="{00000000-0005-0000-0000-00005B3C0000}"/>
    <cellStyle name="SAPBEXHLevel0 3 2 2 2 5" xfId="16644" xr:uid="{00000000-0005-0000-0000-00005C3C0000}"/>
    <cellStyle name="SAPBEXHLevel0 3 2 2 2 5 2" xfId="31782" xr:uid="{00000000-0005-0000-0000-00005D3C0000}"/>
    <cellStyle name="SAPBEXHLevel0 3 2 2 2 6" xfId="19254" xr:uid="{00000000-0005-0000-0000-00005E3C0000}"/>
    <cellStyle name="SAPBEXHLevel0 3 2 2 2 6 2" xfId="34201" xr:uid="{00000000-0005-0000-0000-00005F3C0000}"/>
    <cellStyle name="SAPBEXHLevel0 3 2 2 2 7" xfId="15997" xr:uid="{00000000-0005-0000-0000-0000603C0000}"/>
    <cellStyle name="SAPBEXHLevel0 3 2 2 2 7 2" xfId="31141" xr:uid="{00000000-0005-0000-0000-0000613C0000}"/>
    <cellStyle name="SAPBEXHLevel0 3 2 2 3" xfId="8158" xr:uid="{00000000-0005-0000-0000-0000623C0000}"/>
    <cellStyle name="SAPBEXHLevel0 3 2 2 3 2" xfId="24187" xr:uid="{00000000-0005-0000-0000-0000633C0000}"/>
    <cellStyle name="SAPBEXHLevel0 3 2 2 4" xfId="10985" xr:uid="{00000000-0005-0000-0000-0000643C0000}"/>
    <cellStyle name="SAPBEXHLevel0 3 2 2 4 2" xfId="26852" xr:uid="{00000000-0005-0000-0000-0000653C0000}"/>
    <cellStyle name="SAPBEXHLevel0 3 2 2 5" xfId="13107" xr:uid="{00000000-0005-0000-0000-0000663C0000}"/>
    <cellStyle name="SAPBEXHLevel0 3 2 2 5 2" xfId="28887" xr:uid="{00000000-0005-0000-0000-0000673C0000}"/>
    <cellStyle name="SAPBEXHLevel0 3 2 2 6" xfId="16337" xr:uid="{00000000-0005-0000-0000-0000683C0000}"/>
    <cellStyle name="SAPBEXHLevel0 3 2 2 6 2" xfId="31475" xr:uid="{00000000-0005-0000-0000-0000693C0000}"/>
    <cellStyle name="SAPBEXHLevel0 3 2 2 7" xfId="18947" xr:uid="{00000000-0005-0000-0000-00006A3C0000}"/>
    <cellStyle name="SAPBEXHLevel0 3 2 2 7 2" xfId="33895" xr:uid="{00000000-0005-0000-0000-00006B3C0000}"/>
    <cellStyle name="SAPBEXHLevel0 3 2 3" xfId="4525" xr:uid="{00000000-0005-0000-0000-00006C3C0000}"/>
    <cellStyle name="SAPBEXHLevel0 3 2 3 2" xfId="9680" xr:uid="{00000000-0005-0000-0000-00006D3C0000}"/>
    <cellStyle name="SAPBEXHLevel0 3 2 3 2 2" xfId="25671" xr:uid="{00000000-0005-0000-0000-00006E3C0000}"/>
    <cellStyle name="SAPBEXHLevel0 3 2 3 3" xfId="12498" xr:uid="{00000000-0005-0000-0000-00006F3C0000}"/>
    <cellStyle name="SAPBEXHLevel0 3 2 3 3 2" xfId="28342" xr:uid="{00000000-0005-0000-0000-0000703C0000}"/>
    <cellStyle name="SAPBEXHLevel0 3 2 3 4" xfId="15459" xr:uid="{00000000-0005-0000-0000-0000713C0000}"/>
    <cellStyle name="SAPBEXHLevel0 3 2 3 4 2" xfId="30827" xr:uid="{00000000-0005-0000-0000-0000723C0000}"/>
    <cellStyle name="SAPBEXHLevel0 3 2 3 5" xfId="17821" xr:uid="{00000000-0005-0000-0000-0000733C0000}"/>
    <cellStyle name="SAPBEXHLevel0 3 2 3 5 2" xfId="32937" xr:uid="{00000000-0005-0000-0000-0000743C0000}"/>
    <cellStyle name="SAPBEXHLevel0 3 2 3 6" xfId="20429" xr:uid="{00000000-0005-0000-0000-0000753C0000}"/>
    <cellStyle name="SAPBEXHLevel0 3 2 3 6 2" xfId="35366" xr:uid="{00000000-0005-0000-0000-0000763C0000}"/>
    <cellStyle name="SAPBEXHLevel0 3 2 3 7" xfId="21275" xr:uid="{00000000-0005-0000-0000-0000773C0000}"/>
    <cellStyle name="SAPBEXHLevel0 3 2 3 7 2" xfId="36201" xr:uid="{00000000-0005-0000-0000-0000783C0000}"/>
    <cellStyle name="SAPBEXHLevel0 3 2 4" xfId="8157" xr:uid="{00000000-0005-0000-0000-0000793C0000}"/>
    <cellStyle name="SAPBEXHLevel0 3 2 4 2" xfId="24186" xr:uid="{00000000-0005-0000-0000-00007A3C0000}"/>
    <cellStyle name="SAPBEXHLevel0 3 2 5" xfId="10984" xr:uid="{00000000-0005-0000-0000-00007B3C0000}"/>
    <cellStyle name="SAPBEXHLevel0 3 2 5 2" xfId="26851" xr:uid="{00000000-0005-0000-0000-00007C3C0000}"/>
    <cellStyle name="SAPBEXHLevel0 3 2 6" xfId="13060" xr:uid="{00000000-0005-0000-0000-00007D3C0000}"/>
    <cellStyle name="SAPBEXHLevel0 3 2 6 2" xfId="28844" xr:uid="{00000000-0005-0000-0000-00007E3C0000}"/>
    <cellStyle name="SAPBEXHLevel0 3 2 7" xfId="16336" xr:uid="{00000000-0005-0000-0000-00007F3C0000}"/>
    <cellStyle name="SAPBEXHLevel0 3 2 7 2" xfId="31474" xr:uid="{00000000-0005-0000-0000-0000803C0000}"/>
    <cellStyle name="SAPBEXHLevel0 3 2 8" xfId="18946" xr:uid="{00000000-0005-0000-0000-0000813C0000}"/>
    <cellStyle name="SAPBEXHLevel0 3 2 8 2" xfId="33894" xr:uid="{00000000-0005-0000-0000-0000823C0000}"/>
    <cellStyle name="SAPBEXHLevel0 3 20" xfId="13357" xr:uid="{00000000-0005-0000-0000-0000833C0000}"/>
    <cellStyle name="SAPBEXHLevel0 3 20 2" xfId="29054" xr:uid="{00000000-0005-0000-0000-0000843C0000}"/>
    <cellStyle name="SAPBEXHLevel0 3 21" xfId="14712" xr:uid="{00000000-0005-0000-0000-0000853C0000}"/>
    <cellStyle name="SAPBEXHLevel0 3 21 2" xfId="30189" xr:uid="{00000000-0005-0000-0000-0000863C0000}"/>
    <cellStyle name="SAPBEXHLevel0 3 22" xfId="15866" xr:uid="{00000000-0005-0000-0000-0000873C0000}"/>
    <cellStyle name="SAPBEXHLevel0 3 22 2" xfId="31087" xr:uid="{00000000-0005-0000-0000-0000883C0000}"/>
    <cellStyle name="SAPBEXHLevel0 3 23" xfId="6315" xr:uid="{00000000-0005-0000-0000-0000893C0000}"/>
    <cellStyle name="SAPBEXHLevel0 3 3" xfId="2988" xr:uid="{00000000-0005-0000-0000-00008A3C0000}"/>
    <cellStyle name="SAPBEXHLevel0 3 3 2" xfId="2989" xr:uid="{00000000-0005-0000-0000-00008B3C0000}"/>
    <cellStyle name="SAPBEXHLevel0 3 3 2 2" xfId="4523" xr:uid="{00000000-0005-0000-0000-00008C3C0000}"/>
    <cellStyle name="SAPBEXHLevel0 3 3 2 2 2" xfId="9678" xr:uid="{00000000-0005-0000-0000-00008D3C0000}"/>
    <cellStyle name="SAPBEXHLevel0 3 3 2 2 2 2" xfId="25669" xr:uid="{00000000-0005-0000-0000-00008E3C0000}"/>
    <cellStyle name="SAPBEXHLevel0 3 3 2 2 3" xfId="12496" xr:uid="{00000000-0005-0000-0000-00008F3C0000}"/>
    <cellStyle name="SAPBEXHLevel0 3 3 2 2 3 2" xfId="28340" xr:uid="{00000000-0005-0000-0000-0000903C0000}"/>
    <cellStyle name="SAPBEXHLevel0 3 3 2 2 4" xfId="14031" xr:uid="{00000000-0005-0000-0000-0000913C0000}"/>
    <cellStyle name="SAPBEXHLevel0 3 3 2 2 4 2" xfId="29613" xr:uid="{00000000-0005-0000-0000-0000923C0000}"/>
    <cellStyle name="SAPBEXHLevel0 3 3 2 2 5" xfId="17819" xr:uid="{00000000-0005-0000-0000-0000933C0000}"/>
    <cellStyle name="SAPBEXHLevel0 3 3 2 2 5 2" xfId="32935" xr:uid="{00000000-0005-0000-0000-0000943C0000}"/>
    <cellStyle name="SAPBEXHLevel0 3 3 2 2 6" xfId="20427" xr:uid="{00000000-0005-0000-0000-0000953C0000}"/>
    <cellStyle name="SAPBEXHLevel0 3 3 2 2 6 2" xfId="35364" xr:uid="{00000000-0005-0000-0000-0000963C0000}"/>
    <cellStyle name="SAPBEXHLevel0 3 3 2 2 7" xfId="21274" xr:uid="{00000000-0005-0000-0000-0000973C0000}"/>
    <cellStyle name="SAPBEXHLevel0 3 3 2 2 7 2" xfId="36200" xr:uid="{00000000-0005-0000-0000-0000983C0000}"/>
    <cellStyle name="SAPBEXHLevel0 3 3 2 3" xfId="8160" xr:uid="{00000000-0005-0000-0000-0000993C0000}"/>
    <cellStyle name="SAPBEXHLevel0 3 3 2 3 2" xfId="24189" xr:uid="{00000000-0005-0000-0000-00009A3C0000}"/>
    <cellStyle name="SAPBEXHLevel0 3 3 2 4" xfId="10987" xr:uid="{00000000-0005-0000-0000-00009B3C0000}"/>
    <cellStyle name="SAPBEXHLevel0 3 3 2 4 2" xfId="26854" xr:uid="{00000000-0005-0000-0000-00009C3C0000}"/>
    <cellStyle name="SAPBEXHLevel0 3 3 2 5" xfId="13106" xr:uid="{00000000-0005-0000-0000-00009D3C0000}"/>
    <cellStyle name="SAPBEXHLevel0 3 3 2 5 2" xfId="28886" xr:uid="{00000000-0005-0000-0000-00009E3C0000}"/>
    <cellStyle name="SAPBEXHLevel0 3 3 2 6" xfId="16339" xr:uid="{00000000-0005-0000-0000-00009F3C0000}"/>
    <cellStyle name="SAPBEXHLevel0 3 3 2 6 2" xfId="31477" xr:uid="{00000000-0005-0000-0000-0000A03C0000}"/>
    <cellStyle name="SAPBEXHLevel0 3 3 2 7" xfId="18949" xr:uid="{00000000-0005-0000-0000-0000A13C0000}"/>
    <cellStyle name="SAPBEXHLevel0 3 3 2 7 2" xfId="33897" xr:uid="{00000000-0005-0000-0000-0000A23C0000}"/>
    <cellStyle name="SAPBEXHLevel0 3 3 3" xfId="4524" xr:uid="{00000000-0005-0000-0000-0000A33C0000}"/>
    <cellStyle name="SAPBEXHLevel0 3 3 3 2" xfId="9679" xr:uid="{00000000-0005-0000-0000-0000A43C0000}"/>
    <cellStyle name="SAPBEXHLevel0 3 3 3 2 2" xfId="25670" xr:uid="{00000000-0005-0000-0000-0000A53C0000}"/>
    <cellStyle name="SAPBEXHLevel0 3 3 3 3" xfId="12497" xr:uid="{00000000-0005-0000-0000-0000A63C0000}"/>
    <cellStyle name="SAPBEXHLevel0 3 3 3 3 2" xfId="28341" xr:uid="{00000000-0005-0000-0000-0000A73C0000}"/>
    <cellStyle name="SAPBEXHLevel0 3 3 3 4" xfId="14846" xr:uid="{00000000-0005-0000-0000-0000A83C0000}"/>
    <cellStyle name="SAPBEXHLevel0 3 3 3 4 2" xfId="30298" xr:uid="{00000000-0005-0000-0000-0000A93C0000}"/>
    <cellStyle name="SAPBEXHLevel0 3 3 3 5" xfId="17820" xr:uid="{00000000-0005-0000-0000-0000AA3C0000}"/>
    <cellStyle name="SAPBEXHLevel0 3 3 3 5 2" xfId="32936" xr:uid="{00000000-0005-0000-0000-0000AB3C0000}"/>
    <cellStyle name="SAPBEXHLevel0 3 3 3 6" xfId="20428" xr:uid="{00000000-0005-0000-0000-0000AC3C0000}"/>
    <cellStyle name="SAPBEXHLevel0 3 3 3 6 2" xfId="35365" xr:uid="{00000000-0005-0000-0000-0000AD3C0000}"/>
    <cellStyle name="SAPBEXHLevel0 3 3 3 7" xfId="21915" xr:uid="{00000000-0005-0000-0000-0000AE3C0000}"/>
    <cellStyle name="SAPBEXHLevel0 3 3 3 7 2" xfId="36834" xr:uid="{00000000-0005-0000-0000-0000AF3C0000}"/>
    <cellStyle name="SAPBEXHLevel0 3 3 4" xfId="8159" xr:uid="{00000000-0005-0000-0000-0000B03C0000}"/>
    <cellStyle name="SAPBEXHLevel0 3 3 4 2" xfId="24188" xr:uid="{00000000-0005-0000-0000-0000B13C0000}"/>
    <cellStyle name="SAPBEXHLevel0 3 3 5" xfId="10986" xr:uid="{00000000-0005-0000-0000-0000B23C0000}"/>
    <cellStyle name="SAPBEXHLevel0 3 3 5 2" xfId="26853" xr:uid="{00000000-0005-0000-0000-0000B33C0000}"/>
    <cellStyle name="SAPBEXHLevel0 3 3 6" xfId="15330" xr:uid="{00000000-0005-0000-0000-0000B43C0000}"/>
    <cellStyle name="SAPBEXHLevel0 3 3 6 2" xfId="30739" xr:uid="{00000000-0005-0000-0000-0000B53C0000}"/>
    <cellStyle name="SAPBEXHLevel0 3 3 7" xfId="16338" xr:uid="{00000000-0005-0000-0000-0000B63C0000}"/>
    <cellStyle name="SAPBEXHLevel0 3 3 7 2" xfId="31476" xr:uid="{00000000-0005-0000-0000-0000B73C0000}"/>
    <cellStyle name="SAPBEXHLevel0 3 3 8" xfId="18948" xr:uid="{00000000-0005-0000-0000-0000B83C0000}"/>
    <cellStyle name="SAPBEXHLevel0 3 3 8 2" xfId="33896" xr:uid="{00000000-0005-0000-0000-0000B93C0000}"/>
    <cellStyle name="SAPBEXHLevel0 3 4" xfId="2990" xr:uid="{00000000-0005-0000-0000-0000BA3C0000}"/>
    <cellStyle name="SAPBEXHLevel0 3 4 2" xfId="2991" xr:uid="{00000000-0005-0000-0000-0000BB3C0000}"/>
    <cellStyle name="SAPBEXHLevel0 3 4 2 2" xfId="4521" xr:uid="{00000000-0005-0000-0000-0000BC3C0000}"/>
    <cellStyle name="SAPBEXHLevel0 3 4 2 2 2" xfId="9676" xr:uid="{00000000-0005-0000-0000-0000BD3C0000}"/>
    <cellStyle name="SAPBEXHLevel0 3 4 2 2 2 2" xfId="25667" xr:uid="{00000000-0005-0000-0000-0000BE3C0000}"/>
    <cellStyle name="SAPBEXHLevel0 3 4 2 2 3" xfId="12494" xr:uid="{00000000-0005-0000-0000-0000BF3C0000}"/>
    <cellStyle name="SAPBEXHLevel0 3 4 2 2 3 2" xfId="28338" xr:uid="{00000000-0005-0000-0000-0000C03C0000}"/>
    <cellStyle name="SAPBEXHLevel0 3 4 2 2 4" xfId="5941" xr:uid="{00000000-0005-0000-0000-0000C13C0000}"/>
    <cellStyle name="SAPBEXHLevel0 3 4 2 2 4 2" xfId="22915" xr:uid="{00000000-0005-0000-0000-0000C23C0000}"/>
    <cellStyle name="SAPBEXHLevel0 3 4 2 2 5" xfId="17817" xr:uid="{00000000-0005-0000-0000-0000C33C0000}"/>
    <cellStyle name="SAPBEXHLevel0 3 4 2 2 5 2" xfId="32933" xr:uid="{00000000-0005-0000-0000-0000C43C0000}"/>
    <cellStyle name="SAPBEXHLevel0 3 4 2 2 6" xfId="20425" xr:uid="{00000000-0005-0000-0000-0000C53C0000}"/>
    <cellStyle name="SAPBEXHLevel0 3 4 2 2 6 2" xfId="35362" xr:uid="{00000000-0005-0000-0000-0000C63C0000}"/>
    <cellStyle name="SAPBEXHLevel0 3 4 2 2 7" xfId="21917" xr:uid="{00000000-0005-0000-0000-0000C73C0000}"/>
    <cellStyle name="SAPBEXHLevel0 3 4 2 2 7 2" xfId="36836" xr:uid="{00000000-0005-0000-0000-0000C83C0000}"/>
    <cellStyle name="SAPBEXHLevel0 3 4 2 3" xfId="8162" xr:uid="{00000000-0005-0000-0000-0000C93C0000}"/>
    <cellStyle name="SAPBEXHLevel0 3 4 2 3 2" xfId="24191" xr:uid="{00000000-0005-0000-0000-0000CA3C0000}"/>
    <cellStyle name="SAPBEXHLevel0 3 4 2 4" xfId="10989" xr:uid="{00000000-0005-0000-0000-0000CB3C0000}"/>
    <cellStyle name="SAPBEXHLevel0 3 4 2 4 2" xfId="26856" xr:uid="{00000000-0005-0000-0000-0000CC3C0000}"/>
    <cellStyle name="SAPBEXHLevel0 3 4 2 5" xfId="13105" xr:uid="{00000000-0005-0000-0000-0000CD3C0000}"/>
    <cellStyle name="SAPBEXHLevel0 3 4 2 5 2" xfId="28885" xr:uid="{00000000-0005-0000-0000-0000CE3C0000}"/>
    <cellStyle name="SAPBEXHLevel0 3 4 2 6" xfId="16341" xr:uid="{00000000-0005-0000-0000-0000CF3C0000}"/>
    <cellStyle name="SAPBEXHLevel0 3 4 2 6 2" xfId="31479" xr:uid="{00000000-0005-0000-0000-0000D03C0000}"/>
    <cellStyle name="SAPBEXHLevel0 3 4 2 7" xfId="18951" xr:uid="{00000000-0005-0000-0000-0000D13C0000}"/>
    <cellStyle name="SAPBEXHLevel0 3 4 2 7 2" xfId="33899" xr:uid="{00000000-0005-0000-0000-0000D23C0000}"/>
    <cellStyle name="SAPBEXHLevel0 3 4 3" xfId="4522" xr:uid="{00000000-0005-0000-0000-0000D33C0000}"/>
    <cellStyle name="SAPBEXHLevel0 3 4 3 2" xfId="9677" xr:uid="{00000000-0005-0000-0000-0000D43C0000}"/>
    <cellStyle name="SAPBEXHLevel0 3 4 3 2 2" xfId="25668" xr:uid="{00000000-0005-0000-0000-0000D53C0000}"/>
    <cellStyle name="SAPBEXHLevel0 3 4 3 3" xfId="12495" xr:uid="{00000000-0005-0000-0000-0000D63C0000}"/>
    <cellStyle name="SAPBEXHLevel0 3 4 3 3 2" xfId="28339" xr:uid="{00000000-0005-0000-0000-0000D73C0000}"/>
    <cellStyle name="SAPBEXHLevel0 3 4 3 4" xfId="14847" xr:uid="{00000000-0005-0000-0000-0000D83C0000}"/>
    <cellStyle name="SAPBEXHLevel0 3 4 3 4 2" xfId="30299" xr:uid="{00000000-0005-0000-0000-0000D93C0000}"/>
    <cellStyle name="SAPBEXHLevel0 3 4 3 5" xfId="17818" xr:uid="{00000000-0005-0000-0000-0000DA3C0000}"/>
    <cellStyle name="SAPBEXHLevel0 3 4 3 5 2" xfId="32934" xr:uid="{00000000-0005-0000-0000-0000DB3C0000}"/>
    <cellStyle name="SAPBEXHLevel0 3 4 3 6" xfId="20426" xr:uid="{00000000-0005-0000-0000-0000DC3C0000}"/>
    <cellStyle name="SAPBEXHLevel0 3 4 3 6 2" xfId="35363" xr:uid="{00000000-0005-0000-0000-0000DD3C0000}"/>
    <cellStyle name="SAPBEXHLevel0 3 4 3 7" xfId="14476" xr:uid="{00000000-0005-0000-0000-0000DE3C0000}"/>
    <cellStyle name="SAPBEXHLevel0 3 4 3 7 2" xfId="29992" xr:uid="{00000000-0005-0000-0000-0000DF3C0000}"/>
    <cellStyle name="SAPBEXHLevel0 3 4 4" xfId="8161" xr:uid="{00000000-0005-0000-0000-0000E03C0000}"/>
    <cellStyle name="SAPBEXHLevel0 3 4 4 2" xfId="24190" xr:uid="{00000000-0005-0000-0000-0000E13C0000}"/>
    <cellStyle name="SAPBEXHLevel0 3 4 5" xfId="10988" xr:uid="{00000000-0005-0000-0000-0000E23C0000}"/>
    <cellStyle name="SAPBEXHLevel0 3 4 5 2" xfId="26855" xr:uid="{00000000-0005-0000-0000-0000E33C0000}"/>
    <cellStyle name="SAPBEXHLevel0 3 4 6" xfId="10522" xr:uid="{00000000-0005-0000-0000-0000E43C0000}"/>
    <cellStyle name="SAPBEXHLevel0 3 4 6 2" xfId="26444" xr:uid="{00000000-0005-0000-0000-0000E53C0000}"/>
    <cellStyle name="SAPBEXHLevel0 3 4 7" xfId="16340" xr:uid="{00000000-0005-0000-0000-0000E63C0000}"/>
    <cellStyle name="SAPBEXHLevel0 3 4 7 2" xfId="31478" xr:uid="{00000000-0005-0000-0000-0000E73C0000}"/>
    <cellStyle name="SAPBEXHLevel0 3 4 8" xfId="18950" xr:uid="{00000000-0005-0000-0000-0000E83C0000}"/>
    <cellStyle name="SAPBEXHLevel0 3 4 8 2" xfId="33898" xr:uid="{00000000-0005-0000-0000-0000E93C0000}"/>
    <cellStyle name="SAPBEXHLevel0 3 5" xfId="2992" xr:uid="{00000000-0005-0000-0000-0000EA3C0000}"/>
    <cellStyle name="SAPBEXHLevel0 3 5 2" xfId="2993" xr:uid="{00000000-0005-0000-0000-0000EB3C0000}"/>
    <cellStyle name="SAPBEXHLevel0 3 5 2 2" xfId="4519" xr:uid="{00000000-0005-0000-0000-0000EC3C0000}"/>
    <cellStyle name="SAPBEXHLevel0 3 5 2 2 2" xfId="9674" xr:uid="{00000000-0005-0000-0000-0000ED3C0000}"/>
    <cellStyle name="SAPBEXHLevel0 3 5 2 2 2 2" xfId="25665" xr:uid="{00000000-0005-0000-0000-0000EE3C0000}"/>
    <cellStyle name="SAPBEXHLevel0 3 5 2 2 3" xfId="12492" xr:uid="{00000000-0005-0000-0000-0000EF3C0000}"/>
    <cellStyle name="SAPBEXHLevel0 3 5 2 2 3 2" xfId="28336" xr:uid="{00000000-0005-0000-0000-0000F03C0000}"/>
    <cellStyle name="SAPBEXHLevel0 3 5 2 2 4" xfId="14848" xr:uid="{00000000-0005-0000-0000-0000F13C0000}"/>
    <cellStyle name="SAPBEXHLevel0 3 5 2 2 4 2" xfId="30300" xr:uid="{00000000-0005-0000-0000-0000F23C0000}"/>
    <cellStyle name="SAPBEXHLevel0 3 5 2 2 5" xfId="17815" xr:uid="{00000000-0005-0000-0000-0000F33C0000}"/>
    <cellStyle name="SAPBEXHLevel0 3 5 2 2 5 2" xfId="32931" xr:uid="{00000000-0005-0000-0000-0000F43C0000}"/>
    <cellStyle name="SAPBEXHLevel0 3 5 2 2 6" xfId="20423" xr:uid="{00000000-0005-0000-0000-0000F53C0000}"/>
    <cellStyle name="SAPBEXHLevel0 3 5 2 2 6 2" xfId="35360" xr:uid="{00000000-0005-0000-0000-0000F63C0000}"/>
    <cellStyle name="SAPBEXHLevel0 3 5 2 2 7" xfId="21273" xr:uid="{00000000-0005-0000-0000-0000F73C0000}"/>
    <cellStyle name="SAPBEXHLevel0 3 5 2 2 7 2" xfId="36199" xr:uid="{00000000-0005-0000-0000-0000F83C0000}"/>
    <cellStyle name="SAPBEXHLevel0 3 5 2 3" xfId="8164" xr:uid="{00000000-0005-0000-0000-0000F93C0000}"/>
    <cellStyle name="SAPBEXHLevel0 3 5 2 3 2" xfId="24193" xr:uid="{00000000-0005-0000-0000-0000FA3C0000}"/>
    <cellStyle name="SAPBEXHLevel0 3 5 2 4" xfId="10991" xr:uid="{00000000-0005-0000-0000-0000FB3C0000}"/>
    <cellStyle name="SAPBEXHLevel0 3 5 2 4 2" xfId="26858" xr:uid="{00000000-0005-0000-0000-0000FC3C0000}"/>
    <cellStyle name="SAPBEXHLevel0 3 5 2 5" xfId="13104" xr:uid="{00000000-0005-0000-0000-0000FD3C0000}"/>
    <cellStyle name="SAPBEXHLevel0 3 5 2 5 2" xfId="28884" xr:uid="{00000000-0005-0000-0000-0000FE3C0000}"/>
    <cellStyle name="SAPBEXHLevel0 3 5 2 6" xfId="16343" xr:uid="{00000000-0005-0000-0000-0000FF3C0000}"/>
    <cellStyle name="SAPBEXHLevel0 3 5 2 6 2" xfId="31481" xr:uid="{00000000-0005-0000-0000-0000003D0000}"/>
    <cellStyle name="SAPBEXHLevel0 3 5 2 7" xfId="18953" xr:uid="{00000000-0005-0000-0000-0000013D0000}"/>
    <cellStyle name="SAPBEXHLevel0 3 5 2 7 2" xfId="33901" xr:uid="{00000000-0005-0000-0000-0000023D0000}"/>
    <cellStyle name="SAPBEXHLevel0 3 5 3" xfId="4520" xr:uid="{00000000-0005-0000-0000-0000033D0000}"/>
    <cellStyle name="SAPBEXHLevel0 3 5 3 2" xfId="9675" xr:uid="{00000000-0005-0000-0000-0000043D0000}"/>
    <cellStyle name="SAPBEXHLevel0 3 5 3 2 2" xfId="25666" xr:uid="{00000000-0005-0000-0000-0000053D0000}"/>
    <cellStyle name="SAPBEXHLevel0 3 5 3 3" xfId="12493" xr:uid="{00000000-0005-0000-0000-0000063D0000}"/>
    <cellStyle name="SAPBEXHLevel0 3 5 3 3 2" xfId="28337" xr:uid="{00000000-0005-0000-0000-0000073D0000}"/>
    <cellStyle name="SAPBEXHLevel0 3 5 3 4" xfId="14030" xr:uid="{00000000-0005-0000-0000-0000083D0000}"/>
    <cellStyle name="SAPBEXHLevel0 3 5 3 4 2" xfId="29612" xr:uid="{00000000-0005-0000-0000-0000093D0000}"/>
    <cellStyle name="SAPBEXHLevel0 3 5 3 5" xfId="17816" xr:uid="{00000000-0005-0000-0000-00000A3D0000}"/>
    <cellStyle name="SAPBEXHLevel0 3 5 3 5 2" xfId="32932" xr:uid="{00000000-0005-0000-0000-00000B3D0000}"/>
    <cellStyle name="SAPBEXHLevel0 3 5 3 6" xfId="20424" xr:uid="{00000000-0005-0000-0000-00000C3D0000}"/>
    <cellStyle name="SAPBEXHLevel0 3 5 3 6 2" xfId="35361" xr:uid="{00000000-0005-0000-0000-00000D3D0000}"/>
    <cellStyle name="SAPBEXHLevel0 3 5 3 7" xfId="21916" xr:uid="{00000000-0005-0000-0000-00000E3D0000}"/>
    <cellStyle name="SAPBEXHLevel0 3 5 3 7 2" xfId="36835" xr:uid="{00000000-0005-0000-0000-00000F3D0000}"/>
    <cellStyle name="SAPBEXHLevel0 3 5 4" xfId="8163" xr:uid="{00000000-0005-0000-0000-0000103D0000}"/>
    <cellStyle name="SAPBEXHLevel0 3 5 4 2" xfId="24192" xr:uid="{00000000-0005-0000-0000-0000113D0000}"/>
    <cellStyle name="SAPBEXHLevel0 3 5 5" xfId="10990" xr:uid="{00000000-0005-0000-0000-0000123D0000}"/>
    <cellStyle name="SAPBEXHLevel0 3 5 5 2" xfId="26857" xr:uid="{00000000-0005-0000-0000-0000133D0000}"/>
    <cellStyle name="SAPBEXHLevel0 3 5 6" xfId="13550" xr:uid="{00000000-0005-0000-0000-0000143D0000}"/>
    <cellStyle name="SAPBEXHLevel0 3 5 6 2" xfId="29175" xr:uid="{00000000-0005-0000-0000-0000153D0000}"/>
    <cellStyle name="SAPBEXHLevel0 3 5 7" xfId="16342" xr:uid="{00000000-0005-0000-0000-0000163D0000}"/>
    <cellStyle name="SAPBEXHLevel0 3 5 7 2" xfId="31480" xr:uid="{00000000-0005-0000-0000-0000173D0000}"/>
    <cellStyle name="SAPBEXHLevel0 3 5 8" xfId="18952" xr:uid="{00000000-0005-0000-0000-0000183D0000}"/>
    <cellStyle name="SAPBEXHLevel0 3 5 8 2" xfId="33900" xr:uid="{00000000-0005-0000-0000-0000193D0000}"/>
    <cellStyle name="SAPBEXHLevel0 3 6" xfId="2994" xr:uid="{00000000-0005-0000-0000-00001A3D0000}"/>
    <cellStyle name="SAPBEXHLevel0 3 6 2" xfId="2995" xr:uid="{00000000-0005-0000-0000-00001B3D0000}"/>
    <cellStyle name="SAPBEXHLevel0 3 6 2 2" xfId="4517" xr:uid="{00000000-0005-0000-0000-00001C3D0000}"/>
    <cellStyle name="SAPBEXHLevel0 3 6 2 2 2" xfId="9672" xr:uid="{00000000-0005-0000-0000-00001D3D0000}"/>
    <cellStyle name="SAPBEXHLevel0 3 6 2 2 2 2" xfId="25663" xr:uid="{00000000-0005-0000-0000-00001E3D0000}"/>
    <cellStyle name="SAPBEXHLevel0 3 6 2 2 3" xfId="12490" xr:uid="{00000000-0005-0000-0000-00001F3D0000}"/>
    <cellStyle name="SAPBEXHLevel0 3 6 2 2 3 2" xfId="28334" xr:uid="{00000000-0005-0000-0000-0000203D0000}"/>
    <cellStyle name="SAPBEXHLevel0 3 6 2 2 4" xfId="14849" xr:uid="{00000000-0005-0000-0000-0000213D0000}"/>
    <cellStyle name="SAPBEXHLevel0 3 6 2 2 4 2" xfId="30301" xr:uid="{00000000-0005-0000-0000-0000223D0000}"/>
    <cellStyle name="SAPBEXHLevel0 3 6 2 2 5" xfId="17813" xr:uid="{00000000-0005-0000-0000-0000233D0000}"/>
    <cellStyle name="SAPBEXHLevel0 3 6 2 2 5 2" xfId="32929" xr:uid="{00000000-0005-0000-0000-0000243D0000}"/>
    <cellStyle name="SAPBEXHLevel0 3 6 2 2 6" xfId="20421" xr:uid="{00000000-0005-0000-0000-0000253D0000}"/>
    <cellStyle name="SAPBEXHLevel0 3 6 2 2 6 2" xfId="35358" xr:uid="{00000000-0005-0000-0000-0000263D0000}"/>
    <cellStyle name="SAPBEXHLevel0 3 6 2 2 7" xfId="20919" xr:uid="{00000000-0005-0000-0000-0000273D0000}"/>
    <cellStyle name="SAPBEXHLevel0 3 6 2 2 7 2" xfId="35845" xr:uid="{00000000-0005-0000-0000-0000283D0000}"/>
    <cellStyle name="SAPBEXHLevel0 3 6 2 3" xfId="8166" xr:uid="{00000000-0005-0000-0000-0000293D0000}"/>
    <cellStyle name="SAPBEXHLevel0 3 6 2 3 2" xfId="24195" xr:uid="{00000000-0005-0000-0000-00002A3D0000}"/>
    <cellStyle name="SAPBEXHLevel0 3 6 2 4" xfId="10993" xr:uid="{00000000-0005-0000-0000-00002B3D0000}"/>
    <cellStyle name="SAPBEXHLevel0 3 6 2 4 2" xfId="26860" xr:uid="{00000000-0005-0000-0000-00002C3D0000}"/>
    <cellStyle name="SAPBEXHLevel0 3 6 2 5" xfId="13103" xr:uid="{00000000-0005-0000-0000-00002D3D0000}"/>
    <cellStyle name="SAPBEXHLevel0 3 6 2 5 2" xfId="28883" xr:uid="{00000000-0005-0000-0000-00002E3D0000}"/>
    <cellStyle name="SAPBEXHLevel0 3 6 2 6" xfId="16345" xr:uid="{00000000-0005-0000-0000-00002F3D0000}"/>
    <cellStyle name="SAPBEXHLevel0 3 6 2 6 2" xfId="31483" xr:uid="{00000000-0005-0000-0000-0000303D0000}"/>
    <cellStyle name="SAPBEXHLevel0 3 6 2 7" xfId="18955" xr:uid="{00000000-0005-0000-0000-0000313D0000}"/>
    <cellStyle name="SAPBEXHLevel0 3 6 2 7 2" xfId="33903" xr:uid="{00000000-0005-0000-0000-0000323D0000}"/>
    <cellStyle name="SAPBEXHLevel0 3 6 3" xfId="4518" xr:uid="{00000000-0005-0000-0000-0000333D0000}"/>
    <cellStyle name="SAPBEXHLevel0 3 6 3 2" xfId="9673" xr:uid="{00000000-0005-0000-0000-0000343D0000}"/>
    <cellStyle name="SAPBEXHLevel0 3 6 3 2 2" xfId="25664" xr:uid="{00000000-0005-0000-0000-0000353D0000}"/>
    <cellStyle name="SAPBEXHLevel0 3 6 3 3" xfId="12491" xr:uid="{00000000-0005-0000-0000-0000363D0000}"/>
    <cellStyle name="SAPBEXHLevel0 3 6 3 3 2" xfId="28335" xr:uid="{00000000-0005-0000-0000-0000373D0000}"/>
    <cellStyle name="SAPBEXHLevel0 3 6 3 4" xfId="14029" xr:uid="{00000000-0005-0000-0000-0000383D0000}"/>
    <cellStyle name="SAPBEXHLevel0 3 6 3 4 2" xfId="29611" xr:uid="{00000000-0005-0000-0000-0000393D0000}"/>
    <cellStyle name="SAPBEXHLevel0 3 6 3 5" xfId="17814" xr:uid="{00000000-0005-0000-0000-00003A3D0000}"/>
    <cellStyle name="SAPBEXHLevel0 3 6 3 5 2" xfId="32930" xr:uid="{00000000-0005-0000-0000-00003B3D0000}"/>
    <cellStyle name="SAPBEXHLevel0 3 6 3 6" xfId="20422" xr:uid="{00000000-0005-0000-0000-00003C3D0000}"/>
    <cellStyle name="SAPBEXHLevel0 3 6 3 6 2" xfId="35359" xr:uid="{00000000-0005-0000-0000-00003D3D0000}"/>
    <cellStyle name="SAPBEXHLevel0 3 6 3 7" xfId="21272" xr:uid="{00000000-0005-0000-0000-00003E3D0000}"/>
    <cellStyle name="SAPBEXHLevel0 3 6 3 7 2" xfId="36198" xr:uid="{00000000-0005-0000-0000-00003F3D0000}"/>
    <cellStyle name="SAPBEXHLevel0 3 6 4" xfId="8165" xr:uid="{00000000-0005-0000-0000-0000403D0000}"/>
    <cellStyle name="SAPBEXHLevel0 3 6 4 2" xfId="24194" xr:uid="{00000000-0005-0000-0000-0000413D0000}"/>
    <cellStyle name="SAPBEXHLevel0 3 6 5" xfId="10992" xr:uid="{00000000-0005-0000-0000-0000423D0000}"/>
    <cellStyle name="SAPBEXHLevel0 3 6 5 2" xfId="26859" xr:uid="{00000000-0005-0000-0000-0000433D0000}"/>
    <cellStyle name="SAPBEXHLevel0 3 6 6" xfId="15327" xr:uid="{00000000-0005-0000-0000-0000443D0000}"/>
    <cellStyle name="SAPBEXHLevel0 3 6 6 2" xfId="30736" xr:uid="{00000000-0005-0000-0000-0000453D0000}"/>
    <cellStyle name="SAPBEXHLevel0 3 6 7" xfId="16344" xr:uid="{00000000-0005-0000-0000-0000463D0000}"/>
    <cellStyle name="SAPBEXHLevel0 3 6 7 2" xfId="31482" xr:uid="{00000000-0005-0000-0000-0000473D0000}"/>
    <cellStyle name="SAPBEXHLevel0 3 6 8" xfId="18954" xr:uid="{00000000-0005-0000-0000-0000483D0000}"/>
    <cellStyle name="SAPBEXHLevel0 3 6 8 2" xfId="33902" xr:uid="{00000000-0005-0000-0000-0000493D0000}"/>
    <cellStyle name="SAPBEXHLevel0 3 7" xfId="2996" xr:uid="{00000000-0005-0000-0000-00004A3D0000}"/>
    <cellStyle name="SAPBEXHLevel0 3 7 2" xfId="2997" xr:uid="{00000000-0005-0000-0000-00004B3D0000}"/>
    <cellStyle name="SAPBEXHLevel0 3 7 2 2" xfId="4515" xr:uid="{00000000-0005-0000-0000-00004C3D0000}"/>
    <cellStyle name="SAPBEXHLevel0 3 7 2 2 2" xfId="9670" xr:uid="{00000000-0005-0000-0000-00004D3D0000}"/>
    <cellStyle name="SAPBEXHLevel0 3 7 2 2 2 2" xfId="25661" xr:uid="{00000000-0005-0000-0000-00004E3D0000}"/>
    <cellStyle name="SAPBEXHLevel0 3 7 2 2 3" xfId="12488" xr:uid="{00000000-0005-0000-0000-00004F3D0000}"/>
    <cellStyle name="SAPBEXHLevel0 3 7 2 2 3 2" xfId="28332" xr:uid="{00000000-0005-0000-0000-0000503D0000}"/>
    <cellStyle name="SAPBEXHLevel0 3 7 2 2 4" xfId="14850" xr:uid="{00000000-0005-0000-0000-0000513D0000}"/>
    <cellStyle name="SAPBEXHLevel0 3 7 2 2 4 2" xfId="30302" xr:uid="{00000000-0005-0000-0000-0000523D0000}"/>
    <cellStyle name="SAPBEXHLevel0 3 7 2 2 5" xfId="17811" xr:uid="{00000000-0005-0000-0000-0000533D0000}"/>
    <cellStyle name="SAPBEXHLevel0 3 7 2 2 5 2" xfId="32927" xr:uid="{00000000-0005-0000-0000-0000543D0000}"/>
    <cellStyle name="SAPBEXHLevel0 3 7 2 2 6" xfId="20419" xr:uid="{00000000-0005-0000-0000-0000553D0000}"/>
    <cellStyle name="SAPBEXHLevel0 3 7 2 2 6 2" xfId="35356" xr:uid="{00000000-0005-0000-0000-0000563D0000}"/>
    <cellStyle name="SAPBEXHLevel0 3 7 2 2 7" xfId="21918" xr:uid="{00000000-0005-0000-0000-0000573D0000}"/>
    <cellStyle name="SAPBEXHLevel0 3 7 2 2 7 2" xfId="36837" xr:uid="{00000000-0005-0000-0000-0000583D0000}"/>
    <cellStyle name="SAPBEXHLevel0 3 7 2 3" xfId="8168" xr:uid="{00000000-0005-0000-0000-0000593D0000}"/>
    <cellStyle name="SAPBEXHLevel0 3 7 2 3 2" xfId="24197" xr:uid="{00000000-0005-0000-0000-00005A3D0000}"/>
    <cellStyle name="SAPBEXHLevel0 3 7 2 4" xfId="10995" xr:uid="{00000000-0005-0000-0000-00005B3D0000}"/>
    <cellStyle name="SAPBEXHLevel0 3 7 2 4 2" xfId="26862" xr:uid="{00000000-0005-0000-0000-00005C3D0000}"/>
    <cellStyle name="SAPBEXHLevel0 3 7 2 5" xfId="13102" xr:uid="{00000000-0005-0000-0000-00005D3D0000}"/>
    <cellStyle name="SAPBEXHLevel0 3 7 2 5 2" xfId="28882" xr:uid="{00000000-0005-0000-0000-00005E3D0000}"/>
    <cellStyle name="SAPBEXHLevel0 3 7 2 6" xfId="16347" xr:uid="{00000000-0005-0000-0000-00005F3D0000}"/>
    <cellStyle name="SAPBEXHLevel0 3 7 2 6 2" xfId="31485" xr:uid="{00000000-0005-0000-0000-0000603D0000}"/>
    <cellStyle name="SAPBEXHLevel0 3 7 2 7" xfId="18957" xr:uid="{00000000-0005-0000-0000-0000613D0000}"/>
    <cellStyle name="SAPBEXHLevel0 3 7 2 7 2" xfId="33905" xr:uid="{00000000-0005-0000-0000-0000623D0000}"/>
    <cellStyle name="SAPBEXHLevel0 3 7 3" xfId="4516" xr:uid="{00000000-0005-0000-0000-0000633D0000}"/>
    <cellStyle name="SAPBEXHLevel0 3 7 3 2" xfId="9671" xr:uid="{00000000-0005-0000-0000-0000643D0000}"/>
    <cellStyle name="SAPBEXHLevel0 3 7 3 2 2" xfId="25662" xr:uid="{00000000-0005-0000-0000-0000653D0000}"/>
    <cellStyle name="SAPBEXHLevel0 3 7 3 3" xfId="12489" xr:uid="{00000000-0005-0000-0000-0000663D0000}"/>
    <cellStyle name="SAPBEXHLevel0 3 7 3 3 2" xfId="28333" xr:uid="{00000000-0005-0000-0000-0000673D0000}"/>
    <cellStyle name="SAPBEXHLevel0 3 7 3 4" xfId="14028" xr:uid="{00000000-0005-0000-0000-0000683D0000}"/>
    <cellStyle name="SAPBEXHLevel0 3 7 3 4 2" xfId="29610" xr:uid="{00000000-0005-0000-0000-0000693D0000}"/>
    <cellStyle name="SAPBEXHLevel0 3 7 3 5" xfId="17812" xr:uid="{00000000-0005-0000-0000-00006A3D0000}"/>
    <cellStyle name="SAPBEXHLevel0 3 7 3 5 2" xfId="32928" xr:uid="{00000000-0005-0000-0000-00006B3D0000}"/>
    <cellStyle name="SAPBEXHLevel0 3 7 3 6" xfId="20420" xr:uid="{00000000-0005-0000-0000-00006C3D0000}"/>
    <cellStyle name="SAPBEXHLevel0 3 7 3 6 2" xfId="35357" xr:uid="{00000000-0005-0000-0000-00006D3D0000}"/>
    <cellStyle name="SAPBEXHLevel0 3 7 3 7" xfId="21919" xr:uid="{00000000-0005-0000-0000-00006E3D0000}"/>
    <cellStyle name="SAPBEXHLevel0 3 7 3 7 2" xfId="36838" xr:uid="{00000000-0005-0000-0000-00006F3D0000}"/>
    <cellStyle name="SAPBEXHLevel0 3 7 4" xfId="8167" xr:uid="{00000000-0005-0000-0000-0000703D0000}"/>
    <cellStyle name="SAPBEXHLevel0 3 7 4 2" xfId="24196" xr:uid="{00000000-0005-0000-0000-0000713D0000}"/>
    <cellStyle name="SAPBEXHLevel0 3 7 5" xfId="10994" xr:uid="{00000000-0005-0000-0000-0000723D0000}"/>
    <cellStyle name="SAPBEXHLevel0 3 7 5 2" xfId="26861" xr:uid="{00000000-0005-0000-0000-0000733D0000}"/>
    <cellStyle name="SAPBEXHLevel0 3 7 6" xfId="13549" xr:uid="{00000000-0005-0000-0000-0000743D0000}"/>
    <cellStyle name="SAPBEXHLevel0 3 7 6 2" xfId="29174" xr:uid="{00000000-0005-0000-0000-0000753D0000}"/>
    <cellStyle name="SAPBEXHLevel0 3 7 7" xfId="16346" xr:uid="{00000000-0005-0000-0000-0000763D0000}"/>
    <cellStyle name="SAPBEXHLevel0 3 7 7 2" xfId="31484" xr:uid="{00000000-0005-0000-0000-0000773D0000}"/>
    <cellStyle name="SAPBEXHLevel0 3 7 8" xfId="18956" xr:uid="{00000000-0005-0000-0000-0000783D0000}"/>
    <cellStyle name="SAPBEXHLevel0 3 7 8 2" xfId="33904" xr:uid="{00000000-0005-0000-0000-0000793D0000}"/>
    <cellStyle name="SAPBEXHLevel0 3 8" xfId="2998" xr:uid="{00000000-0005-0000-0000-00007A3D0000}"/>
    <cellStyle name="SAPBEXHLevel0 3 8 2" xfId="4514" xr:uid="{00000000-0005-0000-0000-00007B3D0000}"/>
    <cellStyle name="SAPBEXHLevel0 3 8 2 2" xfId="9669" xr:uid="{00000000-0005-0000-0000-00007C3D0000}"/>
    <cellStyle name="SAPBEXHLevel0 3 8 2 2 2" xfId="25660" xr:uid="{00000000-0005-0000-0000-00007D3D0000}"/>
    <cellStyle name="SAPBEXHLevel0 3 8 2 3" xfId="12487" xr:uid="{00000000-0005-0000-0000-00007E3D0000}"/>
    <cellStyle name="SAPBEXHLevel0 3 8 2 3 2" xfId="28331" xr:uid="{00000000-0005-0000-0000-00007F3D0000}"/>
    <cellStyle name="SAPBEXHLevel0 3 8 2 4" xfId="14027" xr:uid="{00000000-0005-0000-0000-0000803D0000}"/>
    <cellStyle name="SAPBEXHLevel0 3 8 2 4 2" xfId="29609" xr:uid="{00000000-0005-0000-0000-0000813D0000}"/>
    <cellStyle name="SAPBEXHLevel0 3 8 2 5" xfId="17810" xr:uid="{00000000-0005-0000-0000-0000823D0000}"/>
    <cellStyle name="SAPBEXHLevel0 3 8 2 5 2" xfId="32926" xr:uid="{00000000-0005-0000-0000-0000833D0000}"/>
    <cellStyle name="SAPBEXHLevel0 3 8 2 6" xfId="20418" xr:uid="{00000000-0005-0000-0000-0000843D0000}"/>
    <cellStyle name="SAPBEXHLevel0 3 8 2 6 2" xfId="35355" xr:uid="{00000000-0005-0000-0000-0000853D0000}"/>
    <cellStyle name="SAPBEXHLevel0 3 8 2 7" xfId="21271" xr:uid="{00000000-0005-0000-0000-0000863D0000}"/>
    <cellStyle name="SAPBEXHLevel0 3 8 2 7 2" xfId="36197" xr:uid="{00000000-0005-0000-0000-0000873D0000}"/>
    <cellStyle name="SAPBEXHLevel0 3 8 3" xfId="8169" xr:uid="{00000000-0005-0000-0000-0000883D0000}"/>
    <cellStyle name="SAPBEXHLevel0 3 8 3 2" xfId="24198" xr:uid="{00000000-0005-0000-0000-0000893D0000}"/>
    <cellStyle name="SAPBEXHLevel0 3 8 4" xfId="10996" xr:uid="{00000000-0005-0000-0000-00008A3D0000}"/>
    <cellStyle name="SAPBEXHLevel0 3 8 4 2" xfId="26863" xr:uid="{00000000-0005-0000-0000-00008B3D0000}"/>
    <cellStyle name="SAPBEXHLevel0 3 8 5" xfId="15328" xr:uid="{00000000-0005-0000-0000-00008C3D0000}"/>
    <cellStyle name="SAPBEXHLevel0 3 8 5 2" xfId="30737" xr:uid="{00000000-0005-0000-0000-00008D3D0000}"/>
    <cellStyle name="SAPBEXHLevel0 3 8 6" xfId="16348" xr:uid="{00000000-0005-0000-0000-00008E3D0000}"/>
    <cellStyle name="SAPBEXHLevel0 3 8 6 2" xfId="31486" xr:uid="{00000000-0005-0000-0000-00008F3D0000}"/>
    <cellStyle name="SAPBEXHLevel0 3 8 7" xfId="18958" xr:uid="{00000000-0005-0000-0000-0000903D0000}"/>
    <cellStyle name="SAPBEXHLevel0 3 8 7 2" xfId="33906" xr:uid="{00000000-0005-0000-0000-0000913D0000}"/>
    <cellStyle name="SAPBEXHLevel0 3 9" xfId="2999" xr:uid="{00000000-0005-0000-0000-0000923D0000}"/>
    <cellStyle name="SAPBEXHLevel0 3 9 2" xfId="4513" xr:uid="{00000000-0005-0000-0000-0000933D0000}"/>
    <cellStyle name="SAPBEXHLevel0 3 9 2 2" xfId="9668" xr:uid="{00000000-0005-0000-0000-0000943D0000}"/>
    <cellStyle name="SAPBEXHLevel0 3 9 2 2 2" xfId="25659" xr:uid="{00000000-0005-0000-0000-0000953D0000}"/>
    <cellStyle name="SAPBEXHLevel0 3 9 2 3" xfId="12486" xr:uid="{00000000-0005-0000-0000-0000963D0000}"/>
    <cellStyle name="SAPBEXHLevel0 3 9 2 3 2" xfId="28330" xr:uid="{00000000-0005-0000-0000-0000973D0000}"/>
    <cellStyle name="SAPBEXHLevel0 3 9 2 4" xfId="14851" xr:uid="{00000000-0005-0000-0000-0000983D0000}"/>
    <cellStyle name="SAPBEXHLevel0 3 9 2 4 2" xfId="30303" xr:uid="{00000000-0005-0000-0000-0000993D0000}"/>
    <cellStyle name="SAPBEXHLevel0 3 9 2 5" xfId="17809" xr:uid="{00000000-0005-0000-0000-00009A3D0000}"/>
    <cellStyle name="SAPBEXHLevel0 3 9 2 5 2" xfId="32925" xr:uid="{00000000-0005-0000-0000-00009B3D0000}"/>
    <cellStyle name="SAPBEXHLevel0 3 9 2 6" xfId="20417" xr:uid="{00000000-0005-0000-0000-00009C3D0000}"/>
    <cellStyle name="SAPBEXHLevel0 3 9 2 6 2" xfId="35354" xr:uid="{00000000-0005-0000-0000-00009D3D0000}"/>
    <cellStyle name="SAPBEXHLevel0 3 9 2 7" xfId="21270" xr:uid="{00000000-0005-0000-0000-00009E3D0000}"/>
    <cellStyle name="SAPBEXHLevel0 3 9 2 7 2" xfId="36196" xr:uid="{00000000-0005-0000-0000-00009F3D0000}"/>
    <cellStyle name="SAPBEXHLevel0 3 9 3" xfId="8170" xr:uid="{00000000-0005-0000-0000-0000A03D0000}"/>
    <cellStyle name="SAPBEXHLevel0 3 9 3 2" xfId="24199" xr:uid="{00000000-0005-0000-0000-0000A13D0000}"/>
    <cellStyle name="SAPBEXHLevel0 3 9 4" xfId="10997" xr:uid="{00000000-0005-0000-0000-0000A23D0000}"/>
    <cellStyle name="SAPBEXHLevel0 3 9 4 2" xfId="26864" xr:uid="{00000000-0005-0000-0000-0000A33D0000}"/>
    <cellStyle name="SAPBEXHLevel0 3 9 5" xfId="15065" xr:uid="{00000000-0005-0000-0000-0000A43D0000}"/>
    <cellStyle name="SAPBEXHLevel0 3 9 5 2" xfId="30512" xr:uid="{00000000-0005-0000-0000-0000A53D0000}"/>
    <cellStyle name="SAPBEXHLevel0 3 9 6" xfId="16349" xr:uid="{00000000-0005-0000-0000-0000A63D0000}"/>
    <cellStyle name="SAPBEXHLevel0 3 9 6 2" xfId="31487" xr:uid="{00000000-0005-0000-0000-0000A73D0000}"/>
    <cellStyle name="SAPBEXHLevel0 3 9 7" xfId="18959" xr:uid="{00000000-0005-0000-0000-0000A83D0000}"/>
    <cellStyle name="SAPBEXHLevel0 3 9 7 2" xfId="33907" xr:uid="{00000000-0005-0000-0000-0000A93D0000}"/>
    <cellStyle name="SAPBEXHLevel0 4" xfId="823" xr:uid="{00000000-0005-0000-0000-0000AA3D0000}"/>
    <cellStyle name="SAPBEXHLevel0 4 10" xfId="3001" xr:uid="{00000000-0005-0000-0000-0000AB3D0000}"/>
    <cellStyle name="SAPBEXHLevel0 4 10 2" xfId="4511" xr:uid="{00000000-0005-0000-0000-0000AC3D0000}"/>
    <cellStyle name="SAPBEXHLevel0 4 10 2 2" xfId="9666" xr:uid="{00000000-0005-0000-0000-0000AD3D0000}"/>
    <cellStyle name="SAPBEXHLevel0 4 10 2 2 2" xfId="25657" xr:uid="{00000000-0005-0000-0000-0000AE3D0000}"/>
    <cellStyle name="SAPBEXHLevel0 4 10 2 3" xfId="12484" xr:uid="{00000000-0005-0000-0000-0000AF3D0000}"/>
    <cellStyle name="SAPBEXHLevel0 4 10 2 3 2" xfId="28328" xr:uid="{00000000-0005-0000-0000-0000B03D0000}"/>
    <cellStyle name="SAPBEXHLevel0 4 10 2 4" xfId="14852" xr:uid="{00000000-0005-0000-0000-0000B13D0000}"/>
    <cellStyle name="SAPBEXHLevel0 4 10 2 4 2" xfId="30304" xr:uid="{00000000-0005-0000-0000-0000B23D0000}"/>
    <cellStyle name="SAPBEXHLevel0 4 10 2 5" xfId="17807" xr:uid="{00000000-0005-0000-0000-0000B33D0000}"/>
    <cellStyle name="SAPBEXHLevel0 4 10 2 5 2" xfId="32923" xr:uid="{00000000-0005-0000-0000-0000B43D0000}"/>
    <cellStyle name="SAPBEXHLevel0 4 10 2 6" xfId="20415" xr:uid="{00000000-0005-0000-0000-0000B53D0000}"/>
    <cellStyle name="SAPBEXHLevel0 4 10 2 6 2" xfId="35352" xr:uid="{00000000-0005-0000-0000-0000B63D0000}"/>
    <cellStyle name="SAPBEXHLevel0 4 10 2 7" xfId="21920" xr:uid="{00000000-0005-0000-0000-0000B73D0000}"/>
    <cellStyle name="SAPBEXHLevel0 4 10 2 7 2" xfId="36839" xr:uid="{00000000-0005-0000-0000-0000B83D0000}"/>
    <cellStyle name="SAPBEXHLevel0 4 10 3" xfId="8172" xr:uid="{00000000-0005-0000-0000-0000B93D0000}"/>
    <cellStyle name="SAPBEXHLevel0 4 10 3 2" xfId="24201" xr:uid="{00000000-0005-0000-0000-0000BA3D0000}"/>
    <cellStyle name="SAPBEXHLevel0 4 10 4" xfId="10999" xr:uid="{00000000-0005-0000-0000-0000BB3D0000}"/>
    <cellStyle name="SAPBEXHLevel0 4 10 4 2" xfId="26866" xr:uid="{00000000-0005-0000-0000-0000BC3D0000}"/>
    <cellStyle name="SAPBEXHLevel0 4 10 5" xfId="6938" xr:uid="{00000000-0005-0000-0000-0000BD3D0000}"/>
    <cellStyle name="SAPBEXHLevel0 4 10 5 2" xfId="23342" xr:uid="{00000000-0005-0000-0000-0000BE3D0000}"/>
    <cellStyle name="SAPBEXHLevel0 4 10 6" xfId="16351" xr:uid="{00000000-0005-0000-0000-0000BF3D0000}"/>
    <cellStyle name="SAPBEXHLevel0 4 10 6 2" xfId="31489" xr:uid="{00000000-0005-0000-0000-0000C03D0000}"/>
    <cellStyle name="SAPBEXHLevel0 4 10 7" xfId="18961" xr:uid="{00000000-0005-0000-0000-0000C13D0000}"/>
    <cellStyle name="SAPBEXHLevel0 4 10 7 2" xfId="33909" xr:uid="{00000000-0005-0000-0000-0000C23D0000}"/>
    <cellStyle name="SAPBEXHLevel0 4 11" xfId="3002" xr:uid="{00000000-0005-0000-0000-0000C33D0000}"/>
    <cellStyle name="SAPBEXHLevel0 4 11 2" xfId="4510" xr:uid="{00000000-0005-0000-0000-0000C43D0000}"/>
    <cellStyle name="SAPBEXHLevel0 4 11 2 2" xfId="9665" xr:uid="{00000000-0005-0000-0000-0000C53D0000}"/>
    <cellStyle name="SAPBEXHLevel0 4 11 2 2 2" xfId="25656" xr:uid="{00000000-0005-0000-0000-0000C63D0000}"/>
    <cellStyle name="SAPBEXHLevel0 4 11 2 3" xfId="12483" xr:uid="{00000000-0005-0000-0000-0000C73D0000}"/>
    <cellStyle name="SAPBEXHLevel0 4 11 2 3 2" xfId="28327" xr:uid="{00000000-0005-0000-0000-0000C83D0000}"/>
    <cellStyle name="SAPBEXHLevel0 4 11 2 4" xfId="14025" xr:uid="{00000000-0005-0000-0000-0000C93D0000}"/>
    <cellStyle name="SAPBEXHLevel0 4 11 2 4 2" xfId="29607" xr:uid="{00000000-0005-0000-0000-0000CA3D0000}"/>
    <cellStyle name="SAPBEXHLevel0 4 11 2 5" xfId="17806" xr:uid="{00000000-0005-0000-0000-0000CB3D0000}"/>
    <cellStyle name="SAPBEXHLevel0 4 11 2 5 2" xfId="32922" xr:uid="{00000000-0005-0000-0000-0000CC3D0000}"/>
    <cellStyle name="SAPBEXHLevel0 4 11 2 6" xfId="20414" xr:uid="{00000000-0005-0000-0000-0000CD3D0000}"/>
    <cellStyle name="SAPBEXHLevel0 4 11 2 6 2" xfId="35351" xr:uid="{00000000-0005-0000-0000-0000CE3D0000}"/>
    <cellStyle name="SAPBEXHLevel0 4 11 2 7" xfId="21269" xr:uid="{00000000-0005-0000-0000-0000CF3D0000}"/>
    <cellStyle name="SAPBEXHLevel0 4 11 2 7 2" xfId="36195" xr:uid="{00000000-0005-0000-0000-0000D03D0000}"/>
    <cellStyle name="SAPBEXHLevel0 4 11 3" xfId="8173" xr:uid="{00000000-0005-0000-0000-0000D13D0000}"/>
    <cellStyle name="SAPBEXHLevel0 4 11 3 2" xfId="24202" xr:uid="{00000000-0005-0000-0000-0000D23D0000}"/>
    <cellStyle name="SAPBEXHLevel0 4 11 4" xfId="11000" xr:uid="{00000000-0005-0000-0000-0000D33D0000}"/>
    <cellStyle name="SAPBEXHLevel0 4 11 4 2" xfId="26867" xr:uid="{00000000-0005-0000-0000-0000D43D0000}"/>
    <cellStyle name="SAPBEXHLevel0 4 11 5" xfId="14295" xr:uid="{00000000-0005-0000-0000-0000D53D0000}"/>
    <cellStyle name="SAPBEXHLevel0 4 11 5 2" xfId="29818" xr:uid="{00000000-0005-0000-0000-0000D63D0000}"/>
    <cellStyle name="SAPBEXHLevel0 4 11 6" xfId="16352" xr:uid="{00000000-0005-0000-0000-0000D73D0000}"/>
    <cellStyle name="SAPBEXHLevel0 4 11 6 2" xfId="31490" xr:uid="{00000000-0005-0000-0000-0000D83D0000}"/>
    <cellStyle name="SAPBEXHLevel0 4 11 7" xfId="18962" xr:uid="{00000000-0005-0000-0000-0000D93D0000}"/>
    <cellStyle name="SAPBEXHLevel0 4 11 7 2" xfId="33910" xr:uid="{00000000-0005-0000-0000-0000DA3D0000}"/>
    <cellStyle name="SAPBEXHLevel0 4 12" xfId="3003" xr:uid="{00000000-0005-0000-0000-0000DB3D0000}"/>
    <cellStyle name="SAPBEXHLevel0 4 12 2" xfId="4509" xr:uid="{00000000-0005-0000-0000-0000DC3D0000}"/>
    <cellStyle name="SAPBEXHLevel0 4 12 2 2" xfId="9664" xr:uid="{00000000-0005-0000-0000-0000DD3D0000}"/>
    <cellStyle name="SAPBEXHLevel0 4 12 2 2 2" xfId="25655" xr:uid="{00000000-0005-0000-0000-0000DE3D0000}"/>
    <cellStyle name="SAPBEXHLevel0 4 12 2 3" xfId="12482" xr:uid="{00000000-0005-0000-0000-0000DF3D0000}"/>
    <cellStyle name="SAPBEXHLevel0 4 12 2 3 2" xfId="28326" xr:uid="{00000000-0005-0000-0000-0000E03D0000}"/>
    <cellStyle name="SAPBEXHLevel0 4 12 2 4" xfId="14853" xr:uid="{00000000-0005-0000-0000-0000E13D0000}"/>
    <cellStyle name="SAPBEXHLevel0 4 12 2 4 2" xfId="30305" xr:uid="{00000000-0005-0000-0000-0000E23D0000}"/>
    <cellStyle name="SAPBEXHLevel0 4 12 2 5" xfId="17805" xr:uid="{00000000-0005-0000-0000-0000E33D0000}"/>
    <cellStyle name="SAPBEXHLevel0 4 12 2 5 2" xfId="32921" xr:uid="{00000000-0005-0000-0000-0000E43D0000}"/>
    <cellStyle name="SAPBEXHLevel0 4 12 2 6" xfId="20413" xr:uid="{00000000-0005-0000-0000-0000E53D0000}"/>
    <cellStyle name="SAPBEXHLevel0 4 12 2 6 2" xfId="35350" xr:uid="{00000000-0005-0000-0000-0000E63D0000}"/>
    <cellStyle name="SAPBEXHLevel0 4 12 2 7" xfId="21268" xr:uid="{00000000-0005-0000-0000-0000E73D0000}"/>
    <cellStyle name="SAPBEXHLevel0 4 12 2 7 2" xfId="36194" xr:uid="{00000000-0005-0000-0000-0000E83D0000}"/>
    <cellStyle name="SAPBEXHLevel0 4 12 3" xfId="8174" xr:uid="{00000000-0005-0000-0000-0000E93D0000}"/>
    <cellStyle name="SAPBEXHLevel0 4 12 3 2" xfId="24203" xr:uid="{00000000-0005-0000-0000-0000EA3D0000}"/>
    <cellStyle name="SAPBEXHLevel0 4 12 4" xfId="11001" xr:uid="{00000000-0005-0000-0000-0000EB3D0000}"/>
    <cellStyle name="SAPBEXHLevel0 4 12 4 2" xfId="26868" xr:uid="{00000000-0005-0000-0000-0000EC3D0000}"/>
    <cellStyle name="SAPBEXHLevel0 4 12 5" xfId="13100" xr:uid="{00000000-0005-0000-0000-0000ED3D0000}"/>
    <cellStyle name="SAPBEXHLevel0 4 12 5 2" xfId="28880" xr:uid="{00000000-0005-0000-0000-0000EE3D0000}"/>
    <cellStyle name="SAPBEXHLevel0 4 12 6" xfId="16353" xr:uid="{00000000-0005-0000-0000-0000EF3D0000}"/>
    <cellStyle name="SAPBEXHLevel0 4 12 6 2" xfId="31491" xr:uid="{00000000-0005-0000-0000-0000F03D0000}"/>
    <cellStyle name="SAPBEXHLevel0 4 12 7" xfId="18963" xr:uid="{00000000-0005-0000-0000-0000F13D0000}"/>
    <cellStyle name="SAPBEXHLevel0 4 12 7 2" xfId="33911" xr:uid="{00000000-0005-0000-0000-0000F23D0000}"/>
    <cellStyle name="SAPBEXHLevel0 4 13" xfId="3004" xr:uid="{00000000-0005-0000-0000-0000F33D0000}"/>
    <cellStyle name="SAPBEXHLevel0 4 13 2" xfId="4508" xr:uid="{00000000-0005-0000-0000-0000F43D0000}"/>
    <cellStyle name="SAPBEXHLevel0 4 13 2 2" xfId="9663" xr:uid="{00000000-0005-0000-0000-0000F53D0000}"/>
    <cellStyle name="SAPBEXHLevel0 4 13 2 2 2" xfId="25654" xr:uid="{00000000-0005-0000-0000-0000F63D0000}"/>
    <cellStyle name="SAPBEXHLevel0 4 13 2 3" xfId="12481" xr:uid="{00000000-0005-0000-0000-0000F73D0000}"/>
    <cellStyle name="SAPBEXHLevel0 4 13 2 3 2" xfId="28325" xr:uid="{00000000-0005-0000-0000-0000F83D0000}"/>
    <cellStyle name="SAPBEXHLevel0 4 13 2 4" xfId="15463" xr:uid="{00000000-0005-0000-0000-0000F93D0000}"/>
    <cellStyle name="SAPBEXHLevel0 4 13 2 4 2" xfId="30831" xr:uid="{00000000-0005-0000-0000-0000FA3D0000}"/>
    <cellStyle name="SAPBEXHLevel0 4 13 2 5" xfId="17804" xr:uid="{00000000-0005-0000-0000-0000FB3D0000}"/>
    <cellStyle name="SAPBEXHLevel0 4 13 2 5 2" xfId="32920" xr:uid="{00000000-0005-0000-0000-0000FC3D0000}"/>
    <cellStyle name="SAPBEXHLevel0 4 13 2 6" xfId="20412" xr:uid="{00000000-0005-0000-0000-0000FD3D0000}"/>
    <cellStyle name="SAPBEXHLevel0 4 13 2 6 2" xfId="35349" xr:uid="{00000000-0005-0000-0000-0000FE3D0000}"/>
    <cellStyle name="SAPBEXHLevel0 4 13 2 7" xfId="21923" xr:uid="{00000000-0005-0000-0000-0000FF3D0000}"/>
    <cellStyle name="SAPBEXHLevel0 4 13 2 7 2" xfId="36842" xr:uid="{00000000-0005-0000-0000-0000003E0000}"/>
    <cellStyle name="SAPBEXHLevel0 4 13 3" xfId="8175" xr:uid="{00000000-0005-0000-0000-0000013E0000}"/>
    <cellStyle name="SAPBEXHLevel0 4 13 3 2" xfId="24204" xr:uid="{00000000-0005-0000-0000-0000023E0000}"/>
    <cellStyle name="SAPBEXHLevel0 4 13 4" xfId="11002" xr:uid="{00000000-0005-0000-0000-0000033E0000}"/>
    <cellStyle name="SAPBEXHLevel0 4 13 4 2" xfId="26869" xr:uid="{00000000-0005-0000-0000-0000043E0000}"/>
    <cellStyle name="SAPBEXHLevel0 4 13 5" xfId="10521" xr:uid="{00000000-0005-0000-0000-0000053E0000}"/>
    <cellStyle name="SAPBEXHLevel0 4 13 5 2" xfId="26443" xr:uid="{00000000-0005-0000-0000-0000063E0000}"/>
    <cellStyle name="SAPBEXHLevel0 4 13 6" xfId="16354" xr:uid="{00000000-0005-0000-0000-0000073E0000}"/>
    <cellStyle name="SAPBEXHLevel0 4 13 6 2" xfId="31492" xr:uid="{00000000-0005-0000-0000-0000083E0000}"/>
    <cellStyle name="SAPBEXHLevel0 4 13 7" xfId="18964" xr:uid="{00000000-0005-0000-0000-0000093E0000}"/>
    <cellStyle name="SAPBEXHLevel0 4 13 7 2" xfId="33912" xr:uid="{00000000-0005-0000-0000-00000A3E0000}"/>
    <cellStyle name="SAPBEXHLevel0 4 14" xfId="3005" xr:uid="{00000000-0005-0000-0000-00000B3E0000}"/>
    <cellStyle name="SAPBEXHLevel0 4 14 2" xfId="4507" xr:uid="{00000000-0005-0000-0000-00000C3E0000}"/>
    <cellStyle name="SAPBEXHLevel0 4 14 2 2" xfId="9662" xr:uid="{00000000-0005-0000-0000-00000D3E0000}"/>
    <cellStyle name="SAPBEXHLevel0 4 14 2 2 2" xfId="25653" xr:uid="{00000000-0005-0000-0000-00000E3E0000}"/>
    <cellStyle name="SAPBEXHLevel0 4 14 2 3" xfId="12480" xr:uid="{00000000-0005-0000-0000-00000F3E0000}"/>
    <cellStyle name="SAPBEXHLevel0 4 14 2 3 2" xfId="28324" xr:uid="{00000000-0005-0000-0000-0000103E0000}"/>
    <cellStyle name="SAPBEXHLevel0 4 14 2 4" xfId="14024" xr:uid="{00000000-0005-0000-0000-0000113E0000}"/>
    <cellStyle name="SAPBEXHLevel0 4 14 2 4 2" xfId="29606" xr:uid="{00000000-0005-0000-0000-0000123E0000}"/>
    <cellStyle name="SAPBEXHLevel0 4 14 2 5" xfId="17803" xr:uid="{00000000-0005-0000-0000-0000133E0000}"/>
    <cellStyle name="SAPBEXHLevel0 4 14 2 5 2" xfId="32919" xr:uid="{00000000-0005-0000-0000-0000143E0000}"/>
    <cellStyle name="SAPBEXHLevel0 4 14 2 6" xfId="20411" xr:uid="{00000000-0005-0000-0000-0000153E0000}"/>
    <cellStyle name="SAPBEXHLevel0 4 14 2 6 2" xfId="35348" xr:uid="{00000000-0005-0000-0000-0000163E0000}"/>
    <cellStyle name="SAPBEXHLevel0 4 14 2 7" xfId="21922" xr:uid="{00000000-0005-0000-0000-0000173E0000}"/>
    <cellStyle name="SAPBEXHLevel0 4 14 2 7 2" xfId="36841" xr:uid="{00000000-0005-0000-0000-0000183E0000}"/>
    <cellStyle name="SAPBEXHLevel0 4 14 3" xfId="8176" xr:uid="{00000000-0005-0000-0000-0000193E0000}"/>
    <cellStyle name="SAPBEXHLevel0 4 14 3 2" xfId="24205" xr:uid="{00000000-0005-0000-0000-00001A3E0000}"/>
    <cellStyle name="SAPBEXHLevel0 4 14 4" xfId="11003" xr:uid="{00000000-0005-0000-0000-00001B3E0000}"/>
    <cellStyle name="SAPBEXHLevel0 4 14 4 2" xfId="26870" xr:uid="{00000000-0005-0000-0000-00001C3E0000}"/>
    <cellStyle name="SAPBEXHLevel0 4 14 5" xfId="14630" xr:uid="{00000000-0005-0000-0000-00001D3E0000}"/>
    <cellStyle name="SAPBEXHLevel0 4 14 5 2" xfId="30131" xr:uid="{00000000-0005-0000-0000-00001E3E0000}"/>
    <cellStyle name="SAPBEXHLevel0 4 14 6" xfId="16355" xr:uid="{00000000-0005-0000-0000-00001F3E0000}"/>
    <cellStyle name="SAPBEXHLevel0 4 14 6 2" xfId="31493" xr:uid="{00000000-0005-0000-0000-0000203E0000}"/>
    <cellStyle name="SAPBEXHLevel0 4 14 7" xfId="18965" xr:uid="{00000000-0005-0000-0000-0000213E0000}"/>
    <cellStyle name="SAPBEXHLevel0 4 14 7 2" xfId="33913" xr:uid="{00000000-0005-0000-0000-0000223E0000}"/>
    <cellStyle name="SAPBEXHLevel0 4 15" xfId="3006" xr:uid="{00000000-0005-0000-0000-0000233E0000}"/>
    <cellStyle name="SAPBEXHLevel0 4 15 2" xfId="4506" xr:uid="{00000000-0005-0000-0000-0000243E0000}"/>
    <cellStyle name="SAPBEXHLevel0 4 15 2 2" xfId="9661" xr:uid="{00000000-0005-0000-0000-0000253E0000}"/>
    <cellStyle name="SAPBEXHLevel0 4 15 2 2 2" xfId="25652" xr:uid="{00000000-0005-0000-0000-0000263E0000}"/>
    <cellStyle name="SAPBEXHLevel0 4 15 2 3" xfId="12479" xr:uid="{00000000-0005-0000-0000-0000273E0000}"/>
    <cellStyle name="SAPBEXHLevel0 4 15 2 3 2" xfId="28323" xr:uid="{00000000-0005-0000-0000-0000283E0000}"/>
    <cellStyle name="SAPBEXHLevel0 4 15 2 4" xfId="7402" xr:uid="{00000000-0005-0000-0000-0000293E0000}"/>
    <cellStyle name="SAPBEXHLevel0 4 15 2 4 2" xfId="23600" xr:uid="{00000000-0005-0000-0000-00002A3E0000}"/>
    <cellStyle name="SAPBEXHLevel0 4 15 2 5" xfId="17802" xr:uid="{00000000-0005-0000-0000-00002B3E0000}"/>
    <cellStyle name="SAPBEXHLevel0 4 15 2 5 2" xfId="32918" xr:uid="{00000000-0005-0000-0000-00002C3E0000}"/>
    <cellStyle name="SAPBEXHLevel0 4 15 2 6" xfId="20410" xr:uid="{00000000-0005-0000-0000-00002D3E0000}"/>
    <cellStyle name="SAPBEXHLevel0 4 15 2 6 2" xfId="35347" xr:uid="{00000000-0005-0000-0000-00002E3E0000}"/>
    <cellStyle name="SAPBEXHLevel0 4 15 2 7" xfId="21612" xr:uid="{00000000-0005-0000-0000-00002F3E0000}"/>
    <cellStyle name="SAPBEXHLevel0 4 15 2 7 2" xfId="36538" xr:uid="{00000000-0005-0000-0000-0000303E0000}"/>
    <cellStyle name="SAPBEXHLevel0 4 15 3" xfId="8177" xr:uid="{00000000-0005-0000-0000-0000313E0000}"/>
    <cellStyle name="SAPBEXHLevel0 4 15 3 2" xfId="24206" xr:uid="{00000000-0005-0000-0000-0000323E0000}"/>
    <cellStyle name="SAPBEXHLevel0 4 15 4" xfId="11004" xr:uid="{00000000-0005-0000-0000-0000333E0000}"/>
    <cellStyle name="SAPBEXHLevel0 4 15 4 2" xfId="26871" xr:uid="{00000000-0005-0000-0000-0000343E0000}"/>
    <cellStyle name="SAPBEXHLevel0 4 15 5" xfId="14457" xr:uid="{00000000-0005-0000-0000-0000353E0000}"/>
    <cellStyle name="SAPBEXHLevel0 4 15 5 2" xfId="29974" xr:uid="{00000000-0005-0000-0000-0000363E0000}"/>
    <cellStyle name="SAPBEXHLevel0 4 15 6" xfId="16356" xr:uid="{00000000-0005-0000-0000-0000373E0000}"/>
    <cellStyle name="SAPBEXHLevel0 4 15 6 2" xfId="31494" xr:uid="{00000000-0005-0000-0000-0000383E0000}"/>
    <cellStyle name="SAPBEXHLevel0 4 15 7" xfId="18966" xr:uid="{00000000-0005-0000-0000-0000393E0000}"/>
    <cellStyle name="SAPBEXHLevel0 4 15 7 2" xfId="33914" xr:uid="{00000000-0005-0000-0000-00003A3E0000}"/>
    <cellStyle name="SAPBEXHLevel0 4 16" xfId="3007" xr:uid="{00000000-0005-0000-0000-00003B3E0000}"/>
    <cellStyle name="SAPBEXHLevel0 4 16 2" xfId="4505" xr:uid="{00000000-0005-0000-0000-00003C3E0000}"/>
    <cellStyle name="SAPBEXHLevel0 4 16 2 2" xfId="9660" xr:uid="{00000000-0005-0000-0000-00003D3E0000}"/>
    <cellStyle name="SAPBEXHLevel0 4 16 2 2 2" xfId="25651" xr:uid="{00000000-0005-0000-0000-00003E3E0000}"/>
    <cellStyle name="SAPBEXHLevel0 4 16 2 3" xfId="12478" xr:uid="{00000000-0005-0000-0000-00003F3E0000}"/>
    <cellStyle name="SAPBEXHLevel0 4 16 2 3 2" xfId="28322" xr:uid="{00000000-0005-0000-0000-0000403E0000}"/>
    <cellStyle name="SAPBEXHLevel0 4 16 2 4" xfId="6949" xr:uid="{00000000-0005-0000-0000-0000413E0000}"/>
    <cellStyle name="SAPBEXHLevel0 4 16 2 4 2" xfId="23352" xr:uid="{00000000-0005-0000-0000-0000423E0000}"/>
    <cellStyle name="SAPBEXHLevel0 4 16 2 5" xfId="17801" xr:uid="{00000000-0005-0000-0000-0000433E0000}"/>
    <cellStyle name="SAPBEXHLevel0 4 16 2 5 2" xfId="32917" xr:uid="{00000000-0005-0000-0000-0000443E0000}"/>
    <cellStyle name="SAPBEXHLevel0 4 16 2 6" xfId="20409" xr:uid="{00000000-0005-0000-0000-0000453E0000}"/>
    <cellStyle name="SAPBEXHLevel0 4 16 2 6 2" xfId="35346" xr:uid="{00000000-0005-0000-0000-0000463E0000}"/>
    <cellStyle name="SAPBEXHLevel0 4 16 2 7" xfId="21267" xr:uid="{00000000-0005-0000-0000-0000473E0000}"/>
    <cellStyle name="SAPBEXHLevel0 4 16 2 7 2" xfId="36193" xr:uid="{00000000-0005-0000-0000-0000483E0000}"/>
    <cellStyle name="SAPBEXHLevel0 4 16 3" xfId="8178" xr:uid="{00000000-0005-0000-0000-0000493E0000}"/>
    <cellStyle name="SAPBEXHLevel0 4 16 3 2" xfId="24207" xr:uid="{00000000-0005-0000-0000-00004A3E0000}"/>
    <cellStyle name="SAPBEXHLevel0 4 16 4" xfId="11005" xr:uid="{00000000-0005-0000-0000-00004B3E0000}"/>
    <cellStyle name="SAPBEXHLevel0 4 16 4 2" xfId="26872" xr:uid="{00000000-0005-0000-0000-00004C3E0000}"/>
    <cellStyle name="SAPBEXHLevel0 4 16 5" xfId="13552" xr:uid="{00000000-0005-0000-0000-00004D3E0000}"/>
    <cellStyle name="SAPBEXHLevel0 4 16 5 2" xfId="29177" xr:uid="{00000000-0005-0000-0000-00004E3E0000}"/>
    <cellStyle name="SAPBEXHLevel0 4 16 6" xfId="16357" xr:uid="{00000000-0005-0000-0000-00004F3E0000}"/>
    <cellStyle name="SAPBEXHLevel0 4 16 6 2" xfId="31495" xr:uid="{00000000-0005-0000-0000-0000503E0000}"/>
    <cellStyle name="SAPBEXHLevel0 4 16 7" xfId="18967" xr:uid="{00000000-0005-0000-0000-0000513E0000}"/>
    <cellStyle name="SAPBEXHLevel0 4 16 7 2" xfId="33915" xr:uid="{00000000-0005-0000-0000-0000523E0000}"/>
    <cellStyle name="SAPBEXHLevel0 4 17" xfId="3000" xr:uid="{00000000-0005-0000-0000-0000533E0000}"/>
    <cellStyle name="SAPBEXHLevel0 4 17 2" xfId="8171" xr:uid="{00000000-0005-0000-0000-0000543E0000}"/>
    <cellStyle name="SAPBEXHLevel0 4 17 2 2" xfId="24200" xr:uid="{00000000-0005-0000-0000-0000553E0000}"/>
    <cellStyle name="SAPBEXHLevel0 4 17 3" xfId="10998" xr:uid="{00000000-0005-0000-0000-0000563E0000}"/>
    <cellStyle name="SAPBEXHLevel0 4 17 3 2" xfId="26865" xr:uid="{00000000-0005-0000-0000-0000573E0000}"/>
    <cellStyle name="SAPBEXHLevel0 4 17 4" xfId="13101" xr:uid="{00000000-0005-0000-0000-0000583E0000}"/>
    <cellStyle name="SAPBEXHLevel0 4 17 4 2" xfId="28881" xr:uid="{00000000-0005-0000-0000-0000593E0000}"/>
    <cellStyle name="SAPBEXHLevel0 4 17 5" xfId="16350" xr:uid="{00000000-0005-0000-0000-00005A3E0000}"/>
    <cellStyle name="SAPBEXHLevel0 4 17 5 2" xfId="31488" xr:uid="{00000000-0005-0000-0000-00005B3E0000}"/>
    <cellStyle name="SAPBEXHLevel0 4 17 6" xfId="18960" xr:uid="{00000000-0005-0000-0000-00005C3E0000}"/>
    <cellStyle name="SAPBEXHLevel0 4 17 6 2" xfId="33908" xr:uid="{00000000-0005-0000-0000-00005D3E0000}"/>
    <cellStyle name="SAPBEXHLevel0 4 17 7" xfId="21157" xr:uid="{00000000-0005-0000-0000-00005E3E0000}"/>
    <cellStyle name="SAPBEXHLevel0 4 17 7 2" xfId="36083" xr:uid="{00000000-0005-0000-0000-00005F3E0000}"/>
    <cellStyle name="SAPBEXHLevel0 4 17 8" xfId="6309" xr:uid="{00000000-0005-0000-0000-0000603E0000}"/>
    <cellStyle name="SAPBEXHLevel0 4 18" xfId="4512" xr:uid="{00000000-0005-0000-0000-0000613E0000}"/>
    <cellStyle name="SAPBEXHLevel0 4 18 2" xfId="9667" xr:uid="{00000000-0005-0000-0000-0000623E0000}"/>
    <cellStyle name="SAPBEXHLevel0 4 18 2 2" xfId="25658" xr:uid="{00000000-0005-0000-0000-0000633E0000}"/>
    <cellStyle name="SAPBEXHLevel0 4 18 3" xfId="12485" xr:uid="{00000000-0005-0000-0000-0000643E0000}"/>
    <cellStyle name="SAPBEXHLevel0 4 18 3 2" xfId="28329" xr:uid="{00000000-0005-0000-0000-0000653E0000}"/>
    <cellStyle name="SAPBEXHLevel0 4 18 4" xfId="14026" xr:uid="{00000000-0005-0000-0000-0000663E0000}"/>
    <cellStyle name="SAPBEXHLevel0 4 18 4 2" xfId="29608" xr:uid="{00000000-0005-0000-0000-0000673E0000}"/>
    <cellStyle name="SAPBEXHLevel0 4 18 5" xfId="17808" xr:uid="{00000000-0005-0000-0000-0000683E0000}"/>
    <cellStyle name="SAPBEXHLevel0 4 18 5 2" xfId="32924" xr:uid="{00000000-0005-0000-0000-0000693E0000}"/>
    <cellStyle name="SAPBEXHLevel0 4 18 6" xfId="20416" xr:uid="{00000000-0005-0000-0000-00006A3E0000}"/>
    <cellStyle name="SAPBEXHLevel0 4 18 6 2" xfId="35353" xr:uid="{00000000-0005-0000-0000-00006B3E0000}"/>
    <cellStyle name="SAPBEXHLevel0 4 18 7" xfId="21921" xr:uid="{00000000-0005-0000-0000-00006C3E0000}"/>
    <cellStyle name="SAPBEXHLevel0 4 18 7 2" xfId="36840" xr:uid="{00000000-0005-0000-0000-00006D3E0000}"/>
    <cellStyle name="SAPBEXHLevel0 4 19" xfId="5204" xr:uid="{00000000-0005-0000-0000-00006E3E0000}"/>
    <cellStyle name="SAPBEXHLevel0 4 19 2" xfId="22537" xr:uid="{00000000-0005-0000-0000-00006F3E0000}"/>
    <cellStyle name="SAPBEXHLevel0 4 2" xfId="824" xr:uid="{00000000-0005-0000-0000-0000703E0000}"/>
    <cellStyle name="SAPBEXHLevel0 4 2 10" xfId="18279" xr:uid="{00000000-0005-0000-0000-0000713E0000}"/>
    <cellStyle name="SAPBEXHLevel0 4 2 10 2" xfId="33366" xr:uid="{00000000-0005-0000-0000-0000723E0000}"/>
    <cellStyle name="SAPBEXHLevel0 4 2 11" xfId="5042" xr:uid="{00000000-0005-0000-0000-0000733E0000}"/>
    <cellStyle name="SAPBEXHLevel0 4 2 12" xfId="38032" xr:uid="{00000000-0005-0000-0000-0000743E0000}"/>
    <cellStyle name="SAPBEXHLevel0 4 2 2" xfId="3009" xr:uid="{00000000-0005-0000-0000-0000753E0000}"/>
    <cellStyle name="SAPBEXHLevel0 4 2 2 2" xfId="4503" xr:uid="{00000000-0005-0000-0000-0000763E0000}"/>
    <cellStyle name="SAPBEXHLevel0 4 2 2 2 2" xfId="9658" xr:uid="{00000000-0005-0000-0000-0000773E0000}"/>
    <cellStyle name="SAPBEXHLevel0 4 2 2 2 2 2" xfId="25649" xr:uid="{00000000-0005-0000-0000-0000783E0000}"/>
    <cellStyle name="SAPBEXHLevel0 4 2 2 2 3" xfId="12476" xr:uid="{00000000-0005-0000-0000-0000793E0000}"/>
    <cellStyle name="SAPBEXHLevel0 4 2 2 2 3 2" xfId="28320" xr:uid="{00000000-0005-0000-0000-00007A3E0000}"/>
    <cellStyle name="SAPBEXHLevel0 4 2 2 2 4" xfId="15226" xr:uid="{00000000-0005-0000-0000-00007B3E0000}"/>
    <cellStyle name="SAPBEXHLevel0 4 2 2 2 4 2" xfId="30639" xr:uid="{00000000-0005-0000-0000-00007C3E0000}"/>
    <cellStyle name="SAPBEXHLevel0 4 2 2 2 5" xfId="17799" xr:uid="{00000000-0005-0000-0000-00007D3E0000}"/>
    <cellStyle name="SAPBEXHLevel0 4 2 2 2 5 2" xfId="32915" xr:uid="{00000000-0005-0000-0000-00007E3E0000}"/>
    <cellStyle name="SAPBEXHLevel0 4 2 2 2 6" xfId="20407" xr:uid="{00000000-0005-0000-0000-00007F3E0000}"/>
    <cellStyle name="SAPBEXHLevel0 4 2 2 2 6 2" xfId="35344" xr:uid="{00000000-0005-0000-0000-0000803E0000}"/>
    <cellStyle name="SAPBEXHLevel0 4 2 2 2 7" xfId="21925" xr:uid="{00000000-0005-0000-0000-0000813E0000}"/>
    <cellStyle name="SAPBEXHLevel0 4 2 2 2 7 2" xfId="36844" xr:uid="{00000000-0005-0000-0000-0000823E0000}"/>
    <cellStyle name="SAPBEXHLevel0 4 2 2 3" xfId="8180" xr:uid="{00000000-0005-0000-0000-0000833E0000}"/>
    <cellStyle name="SAPBEXHLevel0 4 2 2 3 2" xfId="24209" xr:uid="{00000000-0005-0000-0000-0000843E0000}"/>
    <cellStyle name="SAPBEXHLevel0 4 2 2 4" xfId="11007" xr:uid="{00000000-0005-0000-0000-0000853E0000}"/>
    <cellStyle name="SAPBEXHLevel0 4 2 2 4 2" xfId="26874" xr:uid="{00000000-0005-0000-0000-0000863E0000}"/>
    <cellStyle name="SAPBEXHLevel0 4 2 2 5" xfId="13551" xr:uid="{00000000-0005-0000-0000-0000873E0000}"/>
    <cellStyle name="SAPBEXHLevel0 4 2 2 5 2" xfId="29176" xr:uid="{00000000-0005-0000-0000-0000883E0000}"/>
    <cellStyle name="SAPBEXHLevel0 4 2 2 6" xfId="16359" xr:uid="{00000000-0005-0000-0000-0000893E0000}"/>
    <cellStyle name="SAPBEXHLevel0 4 2 2 6 2" xfId="31497" xr:uid="{00000000-0005-0000-0000-00008A3E0000}"/>
    <cellStyle name="SAPBEXHLevel0 4 2 2 7" xfId="18969" xr:uid="{00000000-0005-0000-0000-00008B3E0000}"/>
    <cellStyle name="SAPBEXHLevel0 4 2 2 7 2" xfId="33917" xr:uid="{00000000-0005-0000-0000-00008C3E0000}"/>
    <cellStyle name="SAPBEXHLevel0 4 2 3" xfId="3008" xr:uid="{00000000-0005-0000-0000-00008D3E0000}"/>
    <cellStyle name="SAPBEXHLevel0 4 2 3 2" xfId="8179" xr:uid="{00000000-0005-0000-0000-00008E3E0000}"/>
    <cellStyle name="SAPBEXHLevel0 4 2 3 2 2" xfId="24208" xr:uid="{00000000-0005-0000-0000-00008F3E0000}"/>
    <cellStyle name="SAPBEXHLevel0 4 2 3 3" xfId="11006" xr:uid="{00000000-0005-0000-0000-0000903E0000}"/>
    <cellStyle name="SAPBEXHLevel0 4 2 3 3 2" xfId="26873" xr:uid="{00000000-0005-0000-0000-0000913E0000}"/>
    <cellStyle name="SAPBEXHLevel0 4 2 3 4" xfId="15325" xr:uid="{00000000-0005-0000-0000-0000923E0000}"/>
    <cellStyle name="SAPBEXHLevel0 4 2 3 4 2" xfId="30734" xr:uid="{00000000-0005-0000-0000-0000933E0000}"/>
    <cellStyle name="SAPBEXHLevel0 4 2 3 5" xfId="16358" xr:uid="{00000000-0005-0000-0000-0000943E0000}"/>
    <cellStyle name="SAPBEXHLevel0 4 2 3 5 2" xfId="31496" xr:uid="{00000000-0005-0000-0000-0000953E0000}"/>
    <cellStyle name="SAPBEXHLevel0 4 2 3 6" xfId="18968" xr:uid="{00000000-0005-0000-0000-0000963E0000}"/>
    <cellStyle name="SAPBEXHLevel0 4 2 3 6 2" xfId="33916" xr:uid="{00000000-0005-0000-0000-0000973E0000}"/>
    <cellStyle name="SAPBEXHLevel0 4 2 3 7" xfId="21159" xr:uid="{00000000-0005-0000-0000-0000983E0000}"/>
    <cellStyle name="SAPBEXHLevel0 4 2 3 7 2" xfId="36085" xr:uid="{00000000-0005-0000-0000-0000993E0000}"/>
    <cellStyle name="SAPBEXHLevel0 4 2 3 8" xfId="6310" xr:uid="{00000000-0005-0000-0000-00009A3E0000}"/>
    <cellStyle name="SAPBEXHLevel0 4 2 4" xfId="4504" xr:uid="{00000000-0005-0000-0000-00009B3E0000}"/>
    <cellStyle name="SAPBEXHLevel0 4 2 4 2" xfId="9659" xr:uid="{00000000-0005-0000-0000-00009C3E0000}"/>
    <cellStyle name="SAPBEXHLevel0 4 2 4 2 2" xfId="25650" xr:uid="{00000000-0005-0000-0000-00009D3E0000}"/>
    <cellStyle name="SAPBEXHLevel0 4 2 4 3" xfId="12477" xr:uid="{00000000-0005-0000-0000-00009E3E0000}"/>
    <cellStyle name="SAPBEXHLevel0 4 2 4 3 2" xfId="28321" xr:uid="{00000000-0005-0000-0000-00009F3E0000}"/>
    <cellStyle name="SAPBEXHLevel0 4 2 4 4" xfId="14862" xr:uid="{00000000-0005-0000-0000-0000A03E0000}"/>
    <cellStyle name="SAPBEXHLevel0 4 2 4 4 2" xfId="30313" xr:uid="{00000000-0005-0000-0000-0000A13E0000}"/>
    <cellStyle name="SAPBEXHLevel0 4 2 4 5" xfId="17800" xr:uid="{00000000-0005-0000-0000-0000A23E0000}"/>
    <cellStyle name="SAPBEXHLevel0 4 2 4 5 2" xfId="32916" xr:uid="{00000000-0005-0000-0000-0000A33E0000}"/>
    <cellStyle name="SAPBEXHLevel0 4 2 4 6" xfId="20408" xr:uid="{00000000-0005-0000-0000-0000A43E0000}"/>
    <cellStyle name="SAPBEXHLevel0 4 2 4 6 2" xfId="35345" xr:uid="{00000000-0005-0000-0000-0000A53E0000}"/>
    <cellStyle name="SAPBEXHLevel0 4 2 4 7" xfId="21266" xr:uid="{00000000-0005-0000-0000-0000A63E0000}"/>
    <cellStyle name="SAPBEXHLevel0 4 2 4 7 2" xfId="36192" xr:uid="{00000000-0005-0000-0000-0000A73E0000}"/>
    <cellStyle name="SAPBEXHLevel0 4 2 5" xfId="5203" xr:uid="{00000000-0005-0000-0000-0000A83E0000}"/>
    <cellStyle name="SAPBEXHLevel0 4 2 5 2" xfId="22536" xr:uid="{00000000-0005-0000-0000-0000A93E0000}"/>
    <cellStyle name="SAPBEXHLevel0 4 2 6" xfId="5755" xr:uid="{00000000-0005-0000-0000-0000AA3E0000}"/>
    <cellStyle name="SAPBEXHLevel0 4 2 6 2" xfId="22796" xr:uid="{00000000-0005-0000-0000-0000AB3E0000}"/>
    <cellStyle name="SAPBEXHLevel0 4 2 7" xfId="15435" xr:uid="{00000000-0005-0000-0000-0000AC3E0000}"/>
    <cellStyle name="SAPBEXHLevel0 4 2 7 2" xfId="30813" xr:uid="{00000000-0005-0000-0000-0000AD3E0000}"/>
    <cellStyle name="SAPBEXHLevel0 4 2 8" xfId="14209" xr:uid="{00000000-0005-0000-0000-0000AE3E0000}"/>
    <cellStyle name="SAPBEXHLevel0 4 2 8 2" xfId="29750" xr:uid="{00000000-0005-0000-0000-0000AF3E0000}"/>
    <cellStyle name="SAPBEXHLevel0 4 2 9" xfId="15510" xr:uid="{00000000-0005-0000-0000-0000B03E0000}"/>
    <cellStyle name="SAPBEXHLevel0 4 2 9 2" xfId="30868" xr:uid="{00000000-0005-0000-0000-0000B13E0000}"/>
    <cellStyle name="SAPBEXHLevel0 4 20" xfId="6882" xr:uid="{00000000-0005-0000-0000-0000B23E0000}"/>
    <cellStyle name="SAPBEXHLevel0 4 20 2" xfId="23318" xr:uid="{00000000-0005-0000-0000-0000B33E0000}"/>
    <cellStyle name="SAPBEXHLevel0 4 21" xfId="11824" xr:uid="{00000000-0005-0000-0000-0000B43E0000}"/>
    <cellStyle name="SAPBEXHLevel0 4 21 2" xfId="27671" xr:uid="{00000000-0005-0000-0000-0000B53E0000}"/>
    <cellStyle name="SAPBEXHLevel0 4 22" xfId="10337" xr:uid="{00000000-0005-0000-0000-0000B63E0000}"/>
    <cellStyle name="SAPBEXHLevel0 4 22 2" xfId="26277" xr:uid="{00000000-0005-0000-0000-0000B73E0000}"/>
    <cellStyle name="SAPBEXHLevel0 4 23" xfId="9011" xr:uid="{00000000-0005-0000-0000-0000B83E0000}"/>
    <cellStyle name="SAPBEXHLevel0 4 23 2" xfId="25010" xr:uid="{00000000-0005-0000-0000-0000B93E0000}"/>
    <cellStyle name="SAPBEXHLevel0 4 24" xfId="18297" xr:uid="{00000000-0005-0000-0000-0000BA3E0000}"/>
    <cellStyle name="SAPBEXHLevel0 4 24 2" xfId="33372" xr:uid="{00000000-0005-0000-0000-0000BB3E0000}"/>
    <cellStyle name="SAPBEXHLevel0 4 25" xfId="5041" xr:uid="{00000000-0005-0000-0000-0000BC3E0000}"/>
    <cellStyle name="SAPBEXHLevel0 4 26" xfId="38031" xr:uid="{00000000-0005-0000-0000-0000BD3E0000}"/>
    <cellStyle name="SAPBEXHLevel0 4 3" xfId="825" xr:uid="{00000000-0005-0000-0000-0000BE3E0000}"/>
    <cellStyle name="SAPBEXHLevel0 4 3 10" xfId="18269" xr:uid="{00000000-0005-0000-0000-0000BF3E0000}"/>
    <cellStyle name="SAPBEXHLevel0 4 3 10 2" xfId="33364" xr:uid="{00000000-0005-0000-0000-0000C03E0000}"/>
    <cellStyle name="SAPBEXHLevel0 4 3 11" xfId="5043" xr:uid="{00000000-0005-0000-0000-0000C13E0000}"/>
    <cellStyle name="SAPBEXHLevel0 4 3 12" xfId="38033" xr:uid="{00000000-0005-0000-0000-0000C23E0000}"/>
    <cellStyle name="SAPBEXHLevel0 4 3 2" xfId="3011" xr:uid="{00000000-0005-0000-0000-0000C33E0000}"/>
    <cellStyle name="SAPBEXHLevel0 4 3 2 2" xfId="3305" xr:uid="{00000000-0005-0000-0000-0000C43E0000}"/>
    <cellStyle name="SAPBEXHLevel0 4 3 2 2 2" xfId="8473" xr:uid="{00000000-0005-0000-0000-0000C53E0000}"/>
    <cellStyle name="SAPBEXHLevel0 4 3 2 2 2 2" xfId="24502" xr:uid="{00000000-0005-0000-0000-0000C63E0000}"/>
    <cellStyle name="SAPBEXHLevel0 4 3 2 2 3" xfId="11300" xr:uid="{00000000-0005-0000-0000-0000C73E0000}"/>
    <cellStyle name="SAPBEXHLevel0 4 3 2 2 3 2" xfId="27167" xr:uid="{00000000-0005-0000-0000-0000C83E0000}"/>
    <cellStyle name="SAPBEXHLevel0 4 3 2 2 4" xfId="13856" xr:uid="{00000000-0005-0000-0000-0000C93E0000}"/>
    <cellStyle name="SAPBEXHLevel0 4 3 2 2 4 2" xfId="29444" xr:uid="{00000000-0005-0000-0000-0000CA3E0000}"/>
    <cellStyle name="SAPBEXHLevel0 4 3 2 2 5" xfId="16652" xr:uid="{00000000-0005-0000-0000-0000CB3E0000}"/>
    <cellStyle name="SAPBEXHLevel0 4 3 2 2 5 2" xfId="31790" xr:uid="{00000000-0005-0000-0000-0000CC3E0000}"/>
    <cellStyle name="SAPBEXHLevel0 4 3 2 2 6" xfId="19262" xr:uid="{00000000-0005-0000-0000-0000CD3E0000}"/>
    <cellStyle name="SAPBEXHLevel0 4 3 2 2 6 2" xfId="34209" xr:uid="{00000000-0005-0000-0000-0000CE3E0000}"/>
    <cellStyle name="SAPBEXHLevel0 4 3 2 2 7" xfId="22030" xr:uid="{00000000-0005-0000-0000-0000CF3E0000}"/>
    <cellStyle name="SAPBEXHLevel0 4 3 2 2 7 2" xfId="36949" xr:uid="{00000000-0005-0000-0000-0000D03E0000}"/>
    <cellStyle name="SAPBEXHLevel0 4 3 2 3" xfId="8182" xr:uid="{00000000-0005-0000-0000-0000D13E0000}"/>
    <cellStyle name="SAPBEXHLevel0 4 3 2 3 2" xfId="24211" xr:uid="{00000000-0005-0000-0000-0000D23E0000}"/>
    <cellStyle name="SAPBEXHLevel0 4 3 2 4" xfId="11009" xr:uid="{00000000-0005-0000-0000-0000D33E0000}"/>
    <cellStyle name="SAPBEXHLevel0 4 3 2 4 2" xfId="26876" xr:uid="{00000000-0005-0000-0000-0000D43E0000}"/>
    <cellStyle name="SAPBEXHLevel0 4 3 2 5" xfId="6692" xr:uid="{00000000-0005-0000-0000-0000D53E0000}"/>
    <cellStyle name="SAPBEXHLevel0 4 3 2 5 2" xfId="23184" xr:uid="{00000000-0005-0000-0000-0000D63E0000}"/>
    <cellStyle name="SAPBEXHLevel0 4 3 2 6" xfId="16361" xr:uid="{00000000-0005-0000-0000-0000D73E0000}"/>
    <cellStyle name="SAPBEXHLevel0 4 3 2 6 2" xfId="31499" xr:uid="{00000000-0005-0000-0000-0000D83E0000}"/>
    <cellStyle name="SAPBEXHLevel0 4 3 2 7" xfId="18971" xr:uid="{00000000-0005-0000-0000-0000D93E0000}"/>
    <cellStyle name="SAPBEXHLevel0 4 3 2 7 2" xfId="33919" xr:uid="{00000000-0005-0000-0000-0000DA3E0000}"/>
    <cellStyle name="SAPBEXHLevel0 4 3 3" xfId="3010" xr:uid="{00000000-0005-0000-0000-0000DB3E0000}"/>
    <cellStyle name="SAPBEXHLevel0 4 3 3 2" xfId="8181" xr:uid="{00000000-0005-0000-0000-0000DC3E0000}"/>
    <cellStyle name="SAPBEXHLevel0 4 3 3 2 2" xfId="24210" xr:uid="{00000000-0005-0000-0000-0000DD3E0000}"/>
    <cellStyle name="SAPBEXHLevel0 4 3 3 3" xfId="11008" xr:uid="{00000000-0005-0000-0000-0000DE3E0000}"/>
    <cellStyle name="SAPBEXHLevel0 4 3 3 3 2" xfId="26875" xr:uid="{00000000-0005-0000-0000-0000DF3E0000}"/>
    <cellStyle name="SAPBEXHLevel0 4 3 3 4" xfId="15326" xr:uid="{00000000-0005-0000-0000-0000E03E0000}"/>
    <cellStyle name="SAPBEXHLevel0 4 3 3 4 2" xfId="30735" xr:uid="{00000000-0005-0000-0000-0000E13E0000}"/>
    <cellStyle name="SAPBEXHLevel0 4 3 3 5" xfId="16360" xr:uid="{00000000-0005-0000-0000-0000E23E0000}"/>
    <cellStyle name="SAPBEXHLevel0 4 3 3 5 2" xfId="31498" xr:uid="{00000000-0005-0000-0000-0000E33E0000}"/>
    <cellStyle name="SAPBEXHLevel0 4 3 3 6" xfId="18970" xr:uid="{00000000-0005-0000-0000-0000E43E0000}"/>
    <cellStyle name="SAPBEXHLevel0 4 3 3 6 2" xfId="33918" xr:uid="{00000000-0005-0000-0000-0000E53E0000}"/>
    <cellStyle name="SAPBEXHLevel0 4 3 3 7" xfId="21160" xr:uid="{00000000-0005-0000-0000-0000E63E0000}"/>
    <cellStyle name="SAPBEXHLevel0 4 3 3 7 2" xfId="36086" xr:uid="{00000000-0005-0000-0000-0000E73E0000}"/>
    <cellStyle name="SAPBEXHLevel0 4 3 3 8" xfId="6311" xr:uid="{00000000-0005-0000-0000-0000E83E0000}"/>
    <cellStyle name="SAPBEXHLevel0 4 3 4" xfId="4502" xr:uid="{00000000-0005-0000-0000-0000E93E0000}"/>
    <cellStyle name="SAPBEXHLevel0 4 3 4 2" xfId="9657" xr:uid="{00000000-0005-0000-0000-0000EA3E0000}"/>
    <cellStyle name="SAPBEXHLevel0 4 3 4 2 2" xfId="25648" xr:uid="{00000000-0005-0000-0000-0000EB3E0000}"/>
    <cellStyle name="SAPBEXHLevel0 4 3 4 3" xfId="12475" xr:uid="{00000000-0005-0000-0000-0000EC3E0000}"/>
    <cellStyle name="SAPBEXHLevel0 4 3 4 3 2" xfId="28319" xr:uid="{00000000-0005-0000-0000-0000ED3E0000}"/>
    <cellStyle name="SAPBEXHLevel0 4 3 4 4" xfId="14016" xr:uid="{00000000-0005-0000-0000-0000EE3E0000}"/>
    <cellStyle name="SAPBEXHLevel0 4 3 4 4 2" xfId="29598" xr:uid="{00000000-0005-0000-0000-0000EF3E0000}"/>
    <cellStyle name="SAPBEXHLevel0 4 3 4 5" xfId="17798" xr:uid="{00000000-0005-0000-0000-0000F03E0000}"/>
    <cellStyle name="SAPBEXHLevel0 4 3 4 5 2" xfId="32914" xr:uid="{00000000-0005-0000-0000-0000F13E0000}"/>
    <cellStyle name="SAPBEXHLevel0 4 3 4 6" xfId="20406" xr:uid="{00000000-0005-0000-0000-0000F23E0000}"/>
    <cellStyle name="SAPBEXHLevel0 4 3 4 6 2" xfId="35343" xr:uid="{00000000-0005-0000-0000-0000F33E0000}"/>
    <cellStyle name="SAPBEXHLevel0 4 3 4 7" xfId="21924" xr:uid="{00000000-0005-0000-0000-0000F43E0000}"/>
    <cellStyle name="SAPBEXHLevel0 4 3 4 7 2" xfId="36843" xr:uid="{00000000-0005-0000-0000-0000F53E0000}"/>
    <cellStyle name="SAPBEXHLevel0 4 3 5" xfId="5202" xr:uid="{00000000-0005-0000-0000-0000F63E0000}"/>
    <cellStyle name="SAPBEXHLevel0 4 3 5 2" xfId="22535" xr:uid="{00000000-0005-0000-0000-0000F73E0000}"/>
    <cellStyle name="SAPBEXHLevel0 4 3 6" xfId="7296" xr:uid="{00000000-0005-0000-0000-0000F83E0000}"/>
    <cellStyle name="SAPBEXHLevel0 4 3 6 2" xfId="23523" xr:uid="{00000000-0005-0000-0000-0000F93E0000}"/>
    <cellStyle name="SAPBEXHLevel0 4 3 7" xfId="10231" xr:uid="{00000000-0005-0000-0000-0000FA3E0000}"/>
    <cellStyle name="SAPBEXHLevel0 4 3 7 2" xfId="26194" xr:uid="{00000000-0005-0000-0000-0000FB3E0000}"/>
    <cellStyle name="SAPBEXHLevel0 4 3 8" xfId="15075" xr:uid="{00000000-0005-0000-0000-0000FC3E0000}"/>
    <cellStyle name="SAPBEXHLevel0 4 3 8 2" xfId="30520" xr:uid="{00000000-0005-0000-0000-0000FD3E0000}"/>
    <cellStyle name="SAPBEXHLevel0 4 3 9" xfId="10629" xr:uid="{00000000-0005-0000-0000-0000FE3E0000}"/>
    <cellStyle name="SAPBEXHLevel0 4 3 9 2" xfId="26514" xr:uid="{00000000-0005-0000-0000-0000FF3E0000}"/>
    <cellStyle name="SAPBEXHLevel0 4 4" xfId="3012" xr:uid="{00000000-0005-0000-0000-0000003F0000}"/>
    <cellStyle name="SAPBEXHLevel0 4 4 2" xfId="3013" xr:uid="{00000000-0005-0000-0000-0000013F0000}"/>
    <cellStyle name="SAPBEXHLevel0 4 4 2 2" xfId="4500" xr:uid="{00000000-0005-0000-0000-0000023F0000}"/>
    <cellStyle name="SAPBEXHLevel0 4 4 2 2 2" xfId="9655" xr:uid="{00000000-0005-0000-0000-0000033F0000}"/>
    <cellStyle name="SAPBEXHLevel0 4 4 2 2 2 2" xfId="25646" xr:uid="{00000000-0005-0000-0000-0000043F0000}"/>
    <cellStyle name="SAPBEXHLevel0 4 4 2 2 3" xfId="12473" xr:uid="{00000000-0005-0000-0000-0000053F0000}"/>
    <cellStyle name="SAPBEXHLevel0 4 4 2 2 3 2" xfId="28317" xr:uid="{00000000-0005-0000-0000-0000063F0000}"/>
    <cellStyle name="SAPBEXHLevel0 4 4 2 2 4" xfId="14023" xr:uid="{00000000-0005-0000-0000-0000073F0000}"/>
    <cellStyle name="SAPBEXHLevel0 4 4 2 2 4 2" xfId="29605" xr:uid="{00000000-0005-0000-0000-0000083F0000}"/>
    <cellStyle name="SAPBEXHLevel0 4 4 2 2 5" xfId="17796" xr:uid="{00000000-0005-0000-0000-0000093F0000}"/>
    <cellStyle name="SAPBEXHLevel0 4 4 2 2 5 2" xfId="32912" xr:uid="{00000000-0005-0000-0000-00000A3F0000}"/>
    <cellStyle name="SAPBEXHLevel0 4 4 2 2 6" xfId="20404" xr:uid="{00000000-0005-0000-0000-00000B3F0000}"/>
    <cellStyle name="SAPBEXHLevel0 4 4 2 2 6 2" xfId="35341" xr:uid="{00000000-0005-0000-0000-00000C3F0000}"/>
    <cellStyle name="SAPBEXHLevel0 4 4 2 2 7" xfId="21264" xr:uid="{00000000-0005-0000-0000-00000D3F0000}"/>
    <cellStyle name="SAPBEXHLevel0 4 4 2 2 7 2" xfId="36190" xr:uid="{00000000-0005-0000-0000-00000E3F0000}"/>
    <cellStyle name="SAPBEXHLevel0 4 4 2 3" xfId="8184" xr:uid="{00000000-0005-0000-0000-00000F3F0000}"/>
    <cellStyle name="SAPBEXHLevel0 4 4 2 3 2" xfId="24213" xr:uid="{00000000-0005-0000-0000-0000103F0000}"/>
    <cellStyle name="SAPBEXHLevel0 4 4 2 4" xfId="11011" xr:uid="{00000000-0005-0000-0000-0000113F0000}"/>
    <cellStyle name="SAPBEXHLevel0 4 4 2 4 2" xfId="26878" xr:uid="{00000000-0005-0000-0000-0000123F0000}"/>
    <cellStyle name="SAPBEXHLevel0 4 4 2 5" xfId="13554" xr:uid="{00000000-0005-0000-0000-0000133F0000}"/>
    <cellStyle name="SAPBEXHLevel0 4 4 2 5 2" xfId="29179" xr:uid="{00000000-0005-0000-0000-0000143F0000}"/>
    <cellStyle name="SAPBEXHLevel0 4 4 2 6" xfId="16363" xr:uid="{00000000-0005-0000-0000-0000153F0000}"/>
    <cellStyle name="SAPBEXHLevel0 4 4 2 6 2" xfId="31501" xr:uid="{00000000-0005-0000-0000-0000163F0000}"/>
    <cellStyle name="SAPBEXHLevel0 4 4 2 7" xfId="18973" xr:uid="{00000000-0005-0000-0000-0000173F0000}"/>
    <cellStyle name="SAPBEXHLevel0 4 4 2 7 2" xfId="33921" xr:uid="{00000000-0005-0000-0000-0000183F0000}"/>
    <cellStyle name="SAPBEXHLevel0 4 4 3" xfId="4501" xr:uid="{00000000-0005-0000-0000-0000193F0000}"/>
    <cellStyle name="SAPBEXHLevel0 4 4 3 2" xfId="9656" xr:uid="{00000000-0005-0000-0000-00001A3F0000}"/>
    <cellStyle name="SAPBEXHLevel0 4 4 3 2 2" xfId="25647" xr:uid="{00000000-0005-0000-0000-00001B3F0000}"/>
    <cellStyle name="SAPBEXHLevel0 4 4 3 3" xfId="12474" xr:uid="{00000000-0005-0000-0000-00001C3F0000}"/>
    <cellStyle name="SAPBEXHLevel0 4 4 3 3 2" xfId="28318" xr:uid="{00000000-0005-0000-0000-00001D3F0000}"/>
    <cellStyle name="SAPBEXHLevel0 4 4 3 4" xfId="14854" xr:uid="{00000000-0005-0000-0000-00001E3F0000}"/>
    <cellStyle name="SAPBEXHLevel0 4 4 3 4 2" xfId="30306" xr:uid="{00000000-0005-0000-0000-00001F3F0000}"/>
    <cellStyle name="SAPBEXHLevel0 4 4 3 5" xfId="17797" xr:uid="{00000000-0005-0000-0000-0000203F0000}"/>
    <cellStyle name="SAPBEXHLevel0 4 4 3 5 2" xfId="32913" xr:uid="{00000000-0005-0000-0000-0000213F0000}"/>
    <cellStyle name="SAPBEXHLevel0 4 4 3 6" xfId="20405" xr:uid="{00000000-0005-0000-0000-0000223F0000}"/>
    <cellStyle name="SAPBEXHLevel0 4 4 3 6 2" xfId="35342" xr:uid="{00000000-0005-0000-0000-0000233F0000}"/>
    <cellStyle name="SAPBEXHLevel0 4 4 3 7" xfId="21265" xr:uid="{00000000-0005-0000-0000-0000243F0000}"/>
    <cellStyle name="SAPBEXHLevel0 4 4 3 7 2" xfId="36191" xr:uid="{00000000-0005-0000-0000-0000253F0000}"/>
    <cellStyle name="SAPBEXHLevel0 4 4 4" xfId="8183" xr:uid="{00000000-0005-0000-0000-0000263F0000}"/>
    <cellStyle name="SAPBEXHLevel0 4 4 4 2" xfId="24212" xr:uid="{00000000-0005-0000-0000-0000273F0000}"/>
    <cellStyle name="SAPBEXHLevel0 4 4 5" xfId="11010" xr:uid="{00000000-0005-0000-0000-0000283F0000}"/>
    <cellStyle name="SAPBEXHLevel0 4 4 5 2" xfId="26877" xr:uid="{00000000-0005-0000-0000-0000293F0000}"/>
    <cellStyle name="SAPBEXHLevel0 4 4 6" xfId="6693" xr:uid="{00000000-0005-0000-0000-00002A3F0000}"/>
    <cellStyle name="SAPBEXHLevel0 4 4 6 2" xfId="23185" xr:uid="{00000000-0005-0000-0000-00002B3F0000}"/>
    <cellStyle name="SAPBEXHLevel0 4 4 7" xfId="16362" xr:uid="{00000000-0005-0000-0000-00002C3F0000}"/>
    <cellStyle name="SAPBEXHLevel0 4 4 7 2" xfId="31500" xr:uid="{00000000-0005-0000-0000-00002D3F0000}"/>
    <cellStyle name="SAPBEXHLevel0 4 4 8" xfId="18972" xr:uid="{00000000-0005-0000-0000-00002E3F0000}"/>
    <cellStyle name="SAPBEXHLevel0 4 4 8 2" xfId="33920" xr:uid="{00000000-0005-0000-0000-00002F3F0000}"/>
    <cellStyle name="SAPBEXHLevel0 4 5" xfId="3014" xr:uid="{00000000-0005-0000-0000-0000303F0000}"/>
    <cellStyle name="SAPBEXHLevel0 4 5 2" xfId="3015" xr:uid="{00000000-0005-0000-0000-0000313F0000}"/>
    <cellStyle name="SAPBEXHLevel0 4 5 2 2" xfId="4498" xr:uid="{00000000-0005-0000-0000-0000323F0000}"/>
    <cellStyle name="SAPBEXHLevel0 4 5 2 2 2" xfId="9653" xr:uid="{00000000-0005-0000-0000-0000333F0000}"/>
    <cellStyle name="SAPBEXHLevel0 4 5 2 2 2 2" xfId="25644" xr:uid="{00000000-0005-0000-0000-0000343F0000}"/>
    <cellStyle name="SAPBEXHLevel0 4 5 2 2 3" xfId="12471" xr:uid="{00000000-0005-0000-0000-0000353F0000}"/>
    <cellStyle name="SAPBEXHLevel0 4 5 2 2 3 2" xfId="28315" xr:uid="{00000000-0005-0000-0000-0000363F0000}"/>
    <cellStyle name="SAPBEXHLevel0 4 5 2 2 4" xfId="14022" xr:uid="{00000000-0005-0000-0000-0000373F0000}"/>
    <cellStyle name="SAPBEXHLevel0 4 5 2 2 4 2" xfId="29604" xr:uid="{00000000-0005-0000-0000-0000383F0000}"/>
    <cellStyle name="SAPBEXHLevel0 4 5 2 2 5" xfId="17794" xr:uid="{00000000-0005-0000-0000-0000393F0000}"/>
    <cellStyle name="SAPBEXHLevel0 4 5 2 2 5 2" xfId="32910" xr:uid="{00000000-0005-0000-0000-00003A3F0000}"/>
    <cellStyle name="SAPBEXHLevel0 4 5 2 2 6" xfId="20402" xr:uid="{00000000-0005-0000-0000-00003B3F0000}"/>
    <cellStyle name="SAPBEXHLevel0 4 5 2 2 6 2" xfId="35339" xr:uid="{00000000-0005-0000-0000-00003C3F0000}"/>
    <cellStyle name="SAPBEXHLevel0 4 5 2 2 7" xfId="21926" xr:uid="{00000000-0005-0000-0000-00003D3F0000}"/>
    <cellStyle name="SAPBEXHLevel0 4 5 2 2 7 2" xfId="36845" xr:uid="{00000000-0005-0000-0000-00003E3F0000}"/>
    <cellStyle name="SAPBEXHLevel0 4 5 2 3" xfId="8186" xr:uid="{00000000-0005-0000-0000-00003F3F0000}"/>
    <cellStyle name="SAPBEXHLevel0 4 5 2 3 2" xfId="24215" xr:uid="{00000000-0005-0000-0000-0000403F0000}"/>
    <cellStyle name="SAPBEXHLevel0 4 5 2 4" xfId="11013" xr:uid="{00000000-0005-0000-0000-0000413F0000}"/>
    <cellStyle name="SAPBEXHLevel0 4 5 2 4 2" xfId="26880" xr:uid="{00000000-0005-0000-0000-0000423F0000}"/>
    <cellStyle name="SAPBEXHLevel0 4 5 2 5" xfId="15323" xr:uid="{00000000-0005-0000-0000-0000433F0000}"/>
    <cellStyle name="SAPBEXHLevel0 4 5 2 5 2" xfId="30732" xr:uid="{00000000-0005-0000-0000-0000443F0000}"/>
    <cellStyle name="SAPBEXHLevel0 4 5 2 6" xfId="16365" xr:uid="{00000000-0005-0000-0000-0000453F0000}"/>
    <cellStyle name="SAPBEXHLevel0 4 5 2 6 2" xfId="31503" xr:uid="{00000000-0005-0000-0000-0000463F0000}"/>
    <cellStyle name="SAPBEXHLevel0 4 5 2 7" xfId="18975" xr:uid="{00000000-0005-0000-0000-0000473F0000}"/>
    <cellStyle name="SAPBEXHLevel0 4 5 2 7 2" xfId="33923" xr:uid="{00000000-0005-0000-0000-0000483F0000}"/>
    <cellStyle name="SAPBEXHLevel0 4 5 3" xfId="4499" xr:uid="{00000000-0005-0000-0000-0000493F0000}"/>
    <cellStyle name="SAPBEXHLevel0 4 5 3 2" xfId="9654" xr:uid="{00000000-0005-0000-0000-00004A3F0000}"/>
    <cellStyle name="SAPBEXHLevel0 4 5 3 2 2" xfId="25645" xr:uid="{00000000-0005-0000-0000-00004B3F0000}"/>
    <cellStyle name="SAPBEXHLevel0 4 5 3 3" xfId="12472" xr:uid="{00000000-0005-0000-0000-00004C3F0000}"/>
    <cellStyle name="SAPBEXHLevel0 4 5 3 3 2" xfId="28316" xr:uid="{00000000-0005-0000-0000-00004D3F0000}"/>
    <cellStyle name="SAPBEXHLevel0 4 5 3 4" xfId="14855" xr:uid="{00000000-0005-0000-0000-00004E3F0000}"/>
    <cellStyle name="SAPBEXHLevel0 4 5 3 4 2" xfId="30307" xr:uid="{00000000-0005-0000-0000-00004F3F0000}"/>
    <cellStyle name="SAPBEXHLevel0 4 5 3 5" xfId="17795" xr:uid="{00000000-0005-0000-0000-0000503F0000}"/>
    <cellStyle name="SAPBEXHLevel0 4 5 3 5 2" xfId="32911" xr:uid="{00000000-0005-0000-0000-0000513F0000}"/>
    <cellStyle name="SAPBEXHLevel0 4 5 3 6" xfId="20403" xr:uid="{00000000-0005-0000-0000-0000523F0000}"/>
    <cellStyle name="SAPBEXHLevel0 4 5 3 6 2" xfId="35340" xr:uid="{00000000-0005-0000-0000-0000533F0000}"/>
    <cellStyle name="SAPBEXHLevel0 4 5 3 7" xfId="21927" xr:uid="{00000000-0005-0000-0000-0000543F0000}"/>
    <cellStyle name="SAPBEXHLevel0 4 5 3 7 2" xfId="36846" xr:uid="{00000000-0005-0000-0000-0000553F0000}"/>
    <cellStyle name="SAPBEXHLevel0 4 5 4" xfId="8185" xr:uid="{00000000-0005-0000-0000-0000563F0000}"/>
    <cellStyle name="SAPBEXHLevel0 4 5 4 2" xfId="24214" xr:uid="{00000000-0005-0000-0000-0000573F0000}"/>
    <cellStyle name="SAPBEXHLevel0 4 5 5" xfId="11012" xr:uid="{00000000-0005-0000-0000-0000583F0000}"/>
    <cellStyle name="SAPBEXHLevel0 4 5 5 2" xfId="26879" xr:uid="{00000000-0005-0000-0000-0000593F0000}"/>
    <cellStyle name="SAPBEXHLevel0 4 5 6" xfId="14289" xr:uid="{00000000-0005-0000-0000-00005A3F0000}"/>
    <cellStyle name="SAPBEXHLevel0 4 5 6 2" xfId="29812" xr:uid="{00000000-0005-0000-0000-00005B3F0000}"/>
    <cellStyle name="SAPBEXHLevel0 4 5 7" xfId="16364" xr:uid="{00000000-0005-0000-0000-00005C3F0000}"/>
    <cellStyle name="SAPBEXHLevel0 4 5 7 2" xfId="31502" xr:uid="{00000000-0005-0000-0000-00005D3F0000}"/>
    <cellStyle name="SAPBEXHLevel0 4 5 8" xfId="18974" xr:uid="{00000000-0005-0000-0000-00005E3F0000}"/>
    <cellStyle name="SAPBEXHLevel0 4 5 8 2" xfId="33922" xr:uid="{00000000-0005-0000-0000-00005F3F0000}"/>
    <cellStyle name="SAPBEXHLevel0 4 6" xfId="3016" xr:uid="{00000000-0005-0000-0000-0000603F0000}"/>
    <cellStyle name="SAPBEXHLevel0 4 6 2" xfId="3017" xr:uid="{00000000-0005-0000-0000-0000613F0000}"/>
    <cellStyle name="SAPBEXHLevel0 4 6 2 2" xfId="4496" xr:uid="{00000000-0005-0000-0000-0000623F0000}"/>
    <cellStyle name="SAPBEXHLevel0 4 6 2 2 2" xfId="9651" xr:uid="{00000000-0005-0000-0000-0000633F0000}"/>
    <cellStyle name="SAPBEXHLevel0 4 6 2 2 2 2" xfId="25642" xr:uid="{00000000-0005-0000-0000-0000643F0000}"/>
    <cellStyle name="SAPBEXHLevel0 4 6 2 2 3" xfId="12469" xr:uid="{00000000-0005-0000-0000-0000653F0000}"/>
    <cellStyle name="SAPBEXHLevel0 4 6 2 2 3 2" xfId="28313" xr:uid="{00000000-0005-0000-0000-0000663F0000}"/>
    <cellStyle name="SAPBEXHLevel0 4 6 2 2 4" xfId="14021" xr:uid="{00000000-0005-0000-0000-0000673F0000}"/>
    <cellStyle name="SAPBEXHLevel0 4 6 2 2 4 2" xfId="29603" xr:uid="{00000000-0005-0000-0000-0000683F0000}"/>
    <cellStyle name="SAPBEXHLevel0 4 6 2 2 5" xfId="17792" xr:uid="{00000000-0005-0000-0000-0000693F0000}"/>
    <cellStyle name="SAPBEXHLevel0 4 6 2 2 5 2" xfId="32908" xr:uid="{00000000-0005-0000-0000-00006A3F0000}"/>
    <cellStyle name="SAPBEXHLevel0 4 6 2 2 6" xfId="20400" xr:uid="{00000000-0005-0000-0000-00006B3F0000}"/>
    <cellStyle name="SAPBEXHLevel0 4 6 2 2 6 2" xfId="35337" xr:uid="{00000000-0005-0000-0000-00006C3F0000}"/>
    <cellStyle name="SAPBEXHLevel0 4 6 2 2 7" xfId="20886" xr:uid="{00000000-0005-0000-0000-00006D3F0000}"/>
    <cellStyle name="SAPBEXHLevel0 4 6 2 2 7 2" xfId="35813" xr:uid="{00000000-0005-0000-0000-00006E3F0000}"/>
    <cellStyle name="SAPBEXHLevel0 4 6 2 3" xfId="8188" xr:uid="{00000000-0005-0000-0000-00006F3F0000}"/>
    <cellStyle name="SAPBEXHLevel0 4 6 2 3 2" xfId="24217" xr:uid="{00000000-0005-0000-0000-0000703F0000}"/>
    <cellStyle name="SAPBEXHLevel0 4 6 2 4" xfId="11015" xr:uid="{00000000-0005-0000-0000-0000713F0000}"/>
    <cellStyle name="SAPBEXHLevel0 4 6 2 4 2" xfId="26882" xr:uid="{00000000-0005-0000-0000-0000723F0000}"/>
    <cellStyle name="SAPBEXHLevel0 4 6 2 5" xfId="14421" xr:uid="{00000000-0005-0000-0000-0000733F0000}"/>
    <cellStyle name="SAPBEXHLevel0 4 6 2 5 2" xfId="29940" xr:uid="{00000000-0005-0000-0000-0000743F0000}"/>
    <cellStyle name="SAPBEXHLevel0 4 6 2 6" xfId="16367" xr:uid="{00000000-0005-0000-0000-0000753F0000}"/>
    <cellStyle name="SAPBEXHLevel0 4 6 2 6 2" xfId="31505" xr:uid="{00000000-0005-0000-0000-0000763F0000}"/>
    <cellStyle name="SAPBEXHLevel0 4 6 2 7" xfId="18977" xr:uid="{00000000-0005-0000-0000-0000773F0000}"/>
    <cellStyle name="SAPBEXHLevel0 4 6 2 7 2" xfId="33925" xr:uid="{00000000-0005-0000-0000-0000783F0000}"/>
    <cellStyle name="SAPBEXHLevel0 4 6 3" xfId="4497" xr:uid="{00000000-0005-0000-0000-0000793F0000}"/>
    <cellStyle name="SAPBEXHLevel0 4 6 3 2" xfId="9652" xr:uid="{00000000-0005-0000-0000-00007A3F0000}"/>
    <cellStyle name="SAPBEXHLevel0 4 6 3 2 2" xfId="25643" xr:uid="{00000000-0005-0000-0000-00007B3F0000}"/>
    <cellStyle name="SAPBEXHLevel0 4 6 3 3" xfId="12470" xr:uid="{00000000-0005-0000-0000-00007C3F0000}"/>
    <cellStyle name="SAPBEXHLevel0 4 6 3 3 2" xfId="28314" xr:uid="{00000000-0005-0000-0000-00007D3F0000}"/>
    <cellStyle name="SAPBEXHLevel0 4 6 3 4" xfId="14856" xr:uid="{00000000-0005-0000-0000-00007E3F0000}"/>
    <cellStyle name="SAPBEXHLevel0 4 6 3 4 2" xfId="30308" xr:uid="{00000000-0005-0000-0000-00007F3F0000}"/>
    <cellStyle name="SAPBEXHLevel0 4 6 3 5" xfId="17793" xr:uid="{00000000-0005-0000-0000-0000803F0000}"/>
    <cellStyle name="SAPBEXHLevel0 4 6 3 5 2" xfId="32909" xr:uid="{00000000-0005-0000-0000-0000813F0000}"/>
    <cellStyle name="SAPBEXHLevel0 4 6 3 6" xfId="20401" xr:uid="{00000000-0005-0000-0000-0000823F0000}"/>
    <cellStyle name="SAPBEXHLevel0 4 6 3 6 2" xfId="35338" xr:uid="{00000000-0005-0000-0000-0000833F0000}"/>
    <cellStyle name="SAPBEXHLevel0 4 6 3 7" xfId="21263" xr:uid="{00000000-0005-0000-0000-0000843F0000}"/>
    <cellStyle name="SAPBEXHLevel0 4 6 3 7 2" xfId="36189" xr:uid="{00000000-0005-0000-0000-0000853F0000}"/>
    <cellStyle name="SAPBEXHLevel0 4 6 4" xfId="8187" xr:uid="{00000000-0005-0000-0000-0000863F0000}"/>
    <cellStyle name="SAPBEXHLevel0 4 6 4 2" xfId="24216" xr:uid="{00000000-0005-0000-0000-0000873F0000}"/>
    <cellStyle name="SAPBEXHLevel0 4 6 5" xfId="11014" xr:uid="{00000000-0005-0000-0000-0000883F0000}"/>
    <cellStyle name="SAPBEXHLevel0 4 6 5 2" xfId="26881" xr:uid="{00000000-0005-0000-0000-0000893F0000}"/>
    <cellStyle name="SAPBEXHLevel0 4 6 6" xfId="13553" xr:uid="{00000000-0005-0000-0000-00008A3F0000}"/>
    <cellStyle name="SAPBEXHLevel0 4 6 6 2" xfId="29178" xr:uid="{00000000-0005-0000-0000-00008B3F0000}"/>
    <cellStyle name="SAPBEXHLevel0 4 6 7" xfId="16366" xr:uid="{00000000-0005-0000-0000-00008C3F0000}"/>
    <cellStyle name="SAPBEXHLevel0 4 6 7 2" xfId="31504" xr:uid="{00000000-0005-0000-0000-00008D3F0000}"/>
    <cellStyle name="SAPBEXHLevel0 4 6 8" xfId="18976" xr:uid="{00000000-0005-0000-0000-00008E3F0000}"/>
    <cellStyle name="SAPBEXHLevel0 4 6 8 2" xfId="33924" xr:uid="{00000000-0005-0000-0000-00008F3F0000}"/>
    <cellStyle name="SAPBEXHLevel0 4 7" xfId="3018" xr:uid="{00000000-0005-0000-0000-0000903F0000}"/>
    <cellStyle name="SAPBEXHLevel0 4 7 2" xfId="3019" xr:uid="{00000000-0005-0000-0000-0000913F0000}"/>
    <cellStyle name="SAPBEXHLevel0 4 7 2 2" xfId="4494" xr:uid="{00000000-0005-0000-0000-0000923F0000}"/>
    <cellStyle name="SAPBEXHLevel0 4 7 2 2 2" xfId="9649" xr:uid="{00000000-0005-0000-0000-0000933F0000}"/>
    <cellStyle name="SAPBEXHLevel0 4 7 2 2 2 2" xfId="25640" xr:uid="{00000000-0005-0000-0000-0000943F0000}"/>
    <cellStyle name="SAPBEXHLevel0 4 7 2 2 3" xfId="12467" xr:uid="{00000000-0005-0000-0000-0000953F0000}"/>
    <cellStyle name="SAPBEXHLevel0 4 7 2 2 3 2" xfId="28311" xr:uid="{00000000-0005-0000-0000-0000963F0000}"/>
    <cellStyle name="SAPBEXHLevel0 4 7 2 2 4" xfId="14020" xr:uid="{00000000-0005-0000-0000-0000973F0000}"/>
    <cellStyle name="SAPBEXHLevel0 4 7 2 2 4 2" xfId="29602" xr:uid="{00000000-0005-0000-0000-0000983F0000}"/>
    <cellStyle name="SAPBEXHLevel0 4 7 2 2 5" xfId="17790" xr:uid="{00000000-0005-0000-0000-0000993F0000}"/>
    <cellStyle name="SAPBEXHLevel0 4 7 2 2 5 2" xfId="32906" xr:uid="{00000000-0005-0000-0000-00009A3F0000}"/>
    <cellStyle name="SAPBEXHLevel0 4 7 2 2 6" xfId="20398" xr:uid="{00000000-0005-0000-0000-00009B3F0000}"/>
    <cellStyle name="SAPBEXHLevel0 4 7 2 2 6 2" xfId="35335" xr:uid="{00000000-0005-0000-0000-00009C3F0000}"/>
    <cellStyle name="SAPBEXHLevel0 4 7 2 2 7" xfId="21261" xr:uid="{00000000-0005-0000-0000-00009D3F0000}"/>
    <cellStyle name="SAPBEXHLevel0 4 7 2 2 7 2" xfId="36187" xr:uid="{00000000-0005-0000-0000-00009E3F0000}"/>
    <cellStyle name="SAPBEXHLevel0 4 7 2 3" xfId="8190" xr:uid="{00000000-0005-0000-0000-00009F3F0000}"/>
    <cellStyle name="SAPBEXHLevel0 4 7 2 3 2" xfId="24219" xr:uid="{00000000-0005-0000-0000-0000A03F0000}"/>
    <cellStyle name="SAPBEXHLevel0 4 7 2 4" xfId="11017" xr:uid="{00000000-0005-0000-0000-0000A13F0000}"/>
    <cellStyle name="SAPBEXHLevel0 4 7 2 4 2" xfId="26884" xr:uid="{00000000-0005-0000-0000-0000A23F0000}"/>
    <cellStyle name="SAPBEXHLevel0 4 7 2 5" xfId="13556" xr:uid="{00000000-0005-0000-0000-0000A33F0000}"/>
    <cellStyle name="SAPBEXHLevel0 4 7 2 5 2" xfId="29181" xr:uid="{00000000-0005-0000-0000-0000A43F0000}"/>
    <cellStyle name="SAPBEXHLevel0 4 7 2 6" xfId="16369" xr:uid="{00000000-0005-0000-0000-0000A53F0000}"/>
    <cellStyle name="SAPBEXHLevel0 4 7 2 6 2" xfId="31507" xr:uid="{00000000-0005-0000-0000-0000A63F0000}"/>
    <cellStyle name="SAPBEXHLevel0 4 7 2 7" xfId="18979" xr:uid="{00000000-0005-0000-0000-0000A73F0000}"/>
    <cellStyle name="SAPBEXHLevel0 4 7 2 7 2" xfId="33927" xr:uid="{00000000-0005-0000-0000-0000A83F0000}"/>
    <cellStyle name="SAPBEXHLevel0 4 7 3" xfId="4495" xr:uid="{00000000-0005-0000-0000-0000A93F0000}"/>
    <cellStyle name="SAPBEXHLevel0 4 7 3 2" xfId="9650" xr:uid="{00000000-0005-0000-0000-0000AA3F0000}"/>
    <cellStyle name="SAPBEXHLevel0 4 7 3 2 2" xfId="25641" xr:uid="{00000000-0005-0000-0000-0000AB3F0000}"/>
    <cellStyle name="SAPBEXHLevel0 4 7 3 3" xfId="12468" xr:uid="{00000000-0005-0000-0000-0000AC3F0000}"/>
    <cellStyle name="SAPBEXHLevel0 4 7 3 3 2" xfId="28312" xr:uid="{00000000-0005-0000-0000-0000AD3F0000}"/>
    <cellStyle name="SAPBEXHLevel0 4 7 3 4" xfId="14857" xr:uid="{00000000-0005-0000-0000-0000AE3F0000}"/>
    <cellStyle name="SAPBEXHLevel0 4 7 3 4 2" xfId="30309" xr:uid="{00000000-0005-0000-0000-0000AF3F0000}"/>
    <cellStyle name="SAPBEXHLevel0 4 7 3 5" xfId="17791" xr:uid="{00000000-0005-0000-0000-0000B03F0000}"/>
    <cellStyle name="SAPBEXHLevel0 4 7 3 5 2" xfId="32907" xr:uid="{00000000-0005-0000-0000-0000B13F0000}"/>
    <cellStyle name="SAPBEXHLevel0 4 7 3 6" xfId="20399" xr:uid="{00000000-0005-0000-0000-0000B23F0000}"/>
    <cellStyle name="SAPBEXHLevel0 4 7 3 6 2" xfId="35336" xr:uid="{00000000-0005-0000-0000-0000B33F0000}"/>
    <cellStyle name="SAPBEXHLevel0 4 7 3 7" xfId="21928" xr:uid="{00000000-0005-0000-0000-0000B43F0000}"/>
    <cellStyle name="SAPBEXHLevel0 4 7 3 7 2" xfId="36847" xr:uid="{00000000-0005-0000-0000-0000B53F0000}"/>
    <cellStyle name="SAPBEXHLevel0 4 7 4" xfId="8189" xr:uid="{00000000-0005-0000-0000-0000B63F0000}"/>
    <cellStyle name="SAPBEXHLevel0 4 7 4 2" xfId="24218" xr:uid="{00000000-0005-0000-0000-0000B73F0000}"/>
    <cellStyle name="SAPBEXHLevel0 4 7 5" xfId="11016" xr:uid="{00000000-0005-0000-0000-0000B83F0000}"/>
    <cellStyle name="SAPBEXHLevel0 4 7 5 2" xfId="26883" xr:uid="{00000000-0005-0000-0000-0000B93F0000}"/>
    <cellStyle name="SAPBEXHLevel0 4 7 6" xfId="15324" xr:uid="{00000000-0005-0000-0000-0000BA3F0000}"/>
    <cellStyle name="SAPBEXHLevel0 4 7 6 2" xfId="30733" xr:uid="{00000000-0005-0000-0000-0000BB3F0000}"/>
    <cellStyle name="SAPBEXHLevel0 4 7 7" xfId="16368" xr:uid="{00000000-0005-0000-0000-0000BC3F0000}"/>
    <cellStyle name="SAPBEXHLevel0 4 7 7 2" xfId="31506" xr:uid="{00000000-0005-0000-0000-0000BD3F0000}"/>
    <cellStyle name="SAPBEXHLevel0 4 7 8" xfId="18978" xr:uid="{00000000-0005-0000-0000-0000BE3F0000}"/>
    <cellStyle name="SAPBEXHLevel0 4 7 8 2" xfId="33926" xr:uid="{00000000-0005-0000-0000-0000BF3F0000}"/>
    <cellStyle name="SAPBEXHLevel0 4 8" xfId="3020" xr:uid="{00000000-0005-0000-0000-0000C03F0000}"/>
    <cellStyle name="SAPBEXHLevel0 4 8 2" xfId="4493" xr:uid="{00000000-0005-0000-0000-0000C13F0000}"/>
    <cellStyle name="SAPBEXHLevel0 4 8 2 2" xfId="9648" xr:uid="{00000000-0005-0000-0000-0000C23F0000}"/>
    <cellStyle name="SAPBEXHLevel0 4 8 2 2 2" xfId="25639" xr:uid="{00000000-0005-0000-0000-0000C33F0000}"/>
    <cellStyle name="SAPBEXHLevel0 4 8 2 3" xfId="12466" xr:uid="{00000000-0005-0000-0000-0000C43F0000}"/>
    <cellStyle name="SAPBEXHLevel0 4 8 2 3 2" xfId="28310" xr:uid="{00000000-0005-0000-0000-0000C53F0000}"/>
    <cellStyle name="SAPBEXHLevel0 4 8 2 4" xfId="14859" xr:uid="{00000000-0005-0000-0000-0000C63F0000}"/>
    <cellStyle name="SAPBEXHLevel0 4 8 2 4 2" xfId="30310" xr:uid="{00000000-0005-0000-0000-0000C73F0000}"/>
    <cellStyle name="SAPBEXHLevel0 4 8 2 5" xfId="17789" xr:uid="{00000000-0005-0000-0000-0000C83F0000}"/>
    <cellStyle name="SAPBEXHLevel0 4 8 2 5 2" xfId="32905" xr:uid="{00000000-0005-0000-0000-0000C93F0000}"/>
    <cellStyle name="SAPBEXHLevel0 4 8 2 6" xfId="20397" xr:uid="{00000000-0005-0000-0000-0000CA3F0000}"/>
    <cellStyle name="SAPBEXHLevel0 4 8 2 6 2" xfId="35334" xr:uid="{00000000-0005-0000-0000-0000CB3F0000}"/>
    <cellStyle name="SAPBEXHLevel0 4 8 2 7" xfId="5244" xr:uid="{00000000-0005-0000-0000-0000CC3F0000}"/>
    <cellStyle name="SAPBEXHLevel0 4 8 2 7 2" xfId="22557" xr:uid="{00000000-0005-0000-0000-0000CD3F0000}"/>
    <cellStyle name="SAPBEXHLevel0 4 8 3" xfId="8191" xr:uid="{00000000-0005-0000-0000-0000CE3F0000}"/>
    <cellStyle name="SAPBEXHLevel0 4 8 3 2" xfId="24220" xr:uid="{00000000-0005-0000-0000-0000CF3F0000}"/>
    <cellStyle name="SAPBEXHLevel0 4 8 4" xfId="11018" xr:uid="{00000000-0005-0000-0000-0000D03F0000}"/>
    <cellStyle name="SAPBEXHLevel0 4 8 4 2" xfId="26885" xr:uid="{00000000-0005-0000-0000-0000D13F0000}"/>
    <cellStyle name="SAPBEXHLevel0 4 8 5" xfId="10622" xr:uid="{00000000-0005-0000-0000-0000D23F0000}"/>
    <cellStyle name="SAPBEXHLevel0 4 8 5 2" xfId="26509" xr:uid="{00000000-0005-0000-0000-0000D33F0000}"/>
    <cellStyle name="SAPBEXHLevel0 4 8 6" xfId="16370" xr:uid="{00000000-0005-0000-0000-0000D43F0000}"/>
    <cellStyle name="SAPBEXHLevel0 4 8 6 2" xfId="31508" xr:uid="{00000000-0005-0000-0000-0000D53F0000}"/>
    <cellStyle name="SAPBEXHLevel0 4 8 7" xfId="18980" xr:uid="{00000000-0005-0000-0000-0000D63F0000}"/>
    <cellStyle name="SAPBEXHLevel0 4 8 7 2" xfId="33928" xr:uid="{00000000-0005-0000-0000-0000D73F0000}"/>
    <cellStyle name="SAPBEXHLevel0 4 9" xfId="3021" xr:uid="{00000000-0005-0000-0000-0000D83F0000}"/>
    <cellStyle name="SAPBEXHLevel0 4 9 2" xfId="4492" xr:uid="{00000000-0005-0000-0000-0000D93F0000}"/>
    <cellStyle name="SAPBEXHLevel0 4 9 2 2" xfId="9647" xr:uid="{00000000-0005-0000-0000-0000DA3F0000}"/>
    <cellStyle name="SAPBEXHLevel0 4 9 2 2 2" xfId="25638" xr:uid="{00000000-0005-0000-0000-0000DB3F0000}"/>
    <cellStyle name="SAPBEXHLevel0 4 9 2 3" xfId="12465" xr:uid="{00000000-0005-0000-0000-0000DC3F0000}"/>
    <cellStyle name="SAPBEXHLevel0 4 9 2 3 2" xfId="28309" xr:uid="{00000000-0005-0000-0000-0000DD3F0000}"/>
    <cellStyle name="SAPBEXHLevel0 4 9 2 4" xfId="10236" xr:uid="{00000000-0005-0000-0000-0000DE3F0000}"/>
    <cellStyle name="SAPBEXHLevel0 4 9 2 4 2" xfId="26198" xr:uid="{00000000-0005-0000-0000-0000DF3F0000}"/>
    <cellStyle name="SAPBEXHLevel0 4 9 2 5" xfId="17788" xr:uid="{00000000-0005-0000-0000-0000E03F0000}"/>
    <cellStyle name="SAPBEXHLevel0 4 9 2 5 2" xfId="32904" xr:uid="{00000000-0005-0000-0000-0000E13F0000}"/>
    <cellStyle name="SAPBEXHLevel0 4 9 2 6" xfId="20396" xr:uid="{00000000-0005-0000-0000-0000E23F0000}"/>
    <cellStyle name="SAPBEXHLevel0 4 9 2 6 2" xfId="35333" xr:uid="{00000000-0005-0000-0000-0000E33F0000}"/>
    <cellStyle name="SAPBEXHLevel0 4 9 2 7" xfId="21929" xr:uid="{00000000-0005-0000-0000-0000E43F0000}"/>
    <cellStyle name="SAPBEXHLevel0 4 9 2 7 2" xfId="36848" xr:uid="{00000000-0005-0000-0000-0000E53F0000}"/>
    <cellStyle name="SAPBEXHLevel0 4 9 3" xfId="8192" xr:uid="{00000000-0005-0000-0000-0000E63F0000}"/>
    <cellStyle name="SAPBEXHLevel0 4 9 3 2" xfId="24221" xr:uid="{00000000-0005-0000-0000-0000E73F0000}"/>
    <cellStyle name="SAPBEXHLevel0 4 9 4" xfId="11019" xr:uid="{00000000-0005-0000-0000-0000E83F0000}"/>
    <cellStyle name="SAPBEXHLevel0 4 9 4 2" xfId="26886" xr:uid="{00000000-0005-0000-0000-0000E93F0000}"/>
    <cellStyle name="SAPBEXHLevel0 4 9 5" xfId="6939" xr:uid="{00000000-0005-0000-0000-0000EA3F0000}"/>
    <cellStyle name="SAPBEXHLevel0 4 9 5 2" xfId="23343" xr:uid="{00000000-0005-0000-0000-0000EB3F0000}"/>
    <cellStyle name="SAPBEXHLevel0 4 9 6" xfId="16371" xr:uid="{00000000-0005-0000-0000-0000EC3F0000}"/>
    <cellStyle name="SAPBEXHLevel0 4 9 6 2" xfId="31509" xr:uid="{00000000-0005-0000-0000-0000ED3F0000}"/>
    <cellStyle name="SAPBEXHLevel0 4 9 7" xfId="18981" xr:uid="{00000000-0005-0000-0000-0000EE3F0000}"/>
    <cellStyle name="SAPBEXHLevel0 4 9 7 2" xfId="33929" xr:uid="{00000000-0005-0000-0000-0000EF3F0000}"/>
    <cellStyle name="SAPBEXHLevel0 5" xfId="826" xr:uid="{00000000-0005-0000-0000-0000F03F0000}"/>
    <cellStyle name="SAPBEXHLevel0 5 10" xfId="3023" xr:uid="{00000000-0005-0000-0000-0000F13F0000}"/>
    <cellStyle name="SAPBEXHLevel0 5 10 2" xfId="4490" xr:uid="{00000000-0005-0000-0000-0000F23F0000}"/>
    <cellStyle name="SAPBEXHLevel0 5 10 2 2" xfId="9645" xr:uid="{00000000-0005-0000-0000-0000F33F0000}"/>
    <cellStyle name="SAPBEXHLevel0 5 10 2 2 2" xfId="25636" xr:uid="{00000000-0005-0000-0000-0000F43F0000}"/>
    <cellStyle name="SAPBEXHLevel0 5 10 2 3" xfId="12463" xr:uid="{00000000-0005-0000-0000-0000F53F0000}"/>
    <cellStyle name="SAPBEXHLevel0 5 10 2 3 2" xfId="28307" xr:uid="{00000000-0005-0000-0000-0000F63F0000}"/>
    <cellStyle name="SAPBEXHLevel0 5 10 2 4" xfId="14860" xr:uid="{00000000-0005-0000-0000-0000F73F0000}"/>
    <cellStyle name="SAPBEXHLevel0 5 10 2 4 2" xfId="30311" xr:uid="{00000000-0005-0000-0000-0000F83F0000}"/>
    <cellStyle name="SAPBEXHLevel0 5 10 2 5" xfId="17786" xr:uid="{00000000-0005-0000-0000-0000F93F0000}"/>
    <cellStyle name="SAPBEXHLevel0 5 10 2 5 2" xfId="32902" xr:uid="{00000000-0005-0000-0000-0000FA3F0000}"/>
    <cellStyle name="SAPBEXHLevel0 5 10 2 6" xfId="20394" xr:uid="{00000000-0005-0000-0000-0000FB3F0000}"/>
    <cellStyle name="SAPBEXHLevel0 5 10 2 6 2" xfId="35331" xr:uid="{00000000-0005-0000-0000-0000FC3F0000}"/>
    <cellStyle name="SAPBEXHLevel0 5 10 2 7" xfId="21930" xr:uid="{00000000-0005-0000-0000-0000FD3F0000}"/>
    <cellStyle name="SAPBEXHLevel0 5 10 2 7 2" xfId="36849" xr:uid="{00000000-0005-0000-0000-0000FE3F0000}"/>
    <cellStyle name="SAPBEXHLevel0 5 10 3" xfId="8194" xr:uid="{00000000-0005-0000-0000-0000FF3F0000}"/>
    <cellStyle name="SAPBEXHLevel0 5 10 3 2" xfId="24223" xr:uid="{00000000-0005-0000-0000-000000400000}"/>
    <cellStyle name="SAPBEXHLevel0 5 10 4" xfId="11021" xr:uid="{00000000-0005-0000-0000-000001400000}"/>
    <cellStyle name="SAPBEXHLevel0 5 10 4 2" xfId="26888" xr:uid="{00000000-0005-0000-0000-000002400000}"/>
    <cellStyle name="SAPBEXHLevel0 5 10 5" xfId="13730" xr:uid="{00000000-0005-0000-0000-000003400000}"/>
    <cellStyle name="SAPBEXHLevel0 5 10 5 2" xfId="29342" xr:uid="{00000000-0005-0000-0000-000004400000}"/>
    <cellStyle name="SAPBEXHLevel0 5 10 6" xfId="16373" xr:uid="{00000000-0005-0000-0000-000005400000}"/>
    <cellStyle name="SAPBEXHLevel0 5 10 6 2" xfId="31511" xr:uid="{00000000-0005-0000-0000-000006400000}"/>
    <cellStyle name="SAPBEXHLevel0 5 10 7" xfId="18983" xr:uid="{00000000-0005-0000-0000-000007400000}"/>
    <cellStyle name="SAPBEXHLevel0 5 10 7 2" xfId="33931" xr:uid="{00000000-0005-0000-0000-000008400000}"/>
    <cellStyle name="SAPBEXHLevel0 5 11" xfId="3024" xr:uid="{00000000-0005-0000-0000-000009400000}"/>
    <cellStyle name="SAPBEXHLevel0 5 11 2" xfId="4489" xr:uid="{00000000-0005-0000-0000-00000A400000}"/>
    <cellStyle name="SAPBEXHLevel0 5 11 2 2" xfId="9644" xr:uid="{00000000-0005-0000-0000-00000B400000}"/>
    <cellStyle name="SAPBEXHLevel0 5 11 2 2 2" xfId="25635" xr:uid="{00000000-0005-0000-0000-00000C400000}"/>
    <cellStyle name="SAPBEXHLevel0 5 11 2 3" xfId="12462" xr:uid="{00000000-0005-0000-0000-00000D400000}"/>
    <cellStyle name="SAPBEXHLevel0 5 11 2 3 2" xfId="28306" xr:uid="{00000000-0005-0000-0000-00000E400000}"/>
    <cellStyle name="SAPBEXHLevel0 5 11 2 4" xfId="14018" xr:uid="{00000000-0005-0000-0000-00000F400000}"/>
    <cellStyle name="SAPBEXHLevel0 5 11 2 4 2" xfId="29600" xr:uid="{00000000-0005-0000-0000-000010400000}"/>
    <cellStyle name="SAPBEXHLevel0 5 11 2 5" xfId="17785" xr:uid="{00000000-0005-0000-0000-000011400000}"/>
    <cellStyle name="SAPBEXHLevel0 5 11 2 5 2" xfId="32901" xr:uid="{00000000-0005-0000-0000-000012400000}"/>
    <cellStyle name="SAPBEXHLevel0 5 11 2 6" xfId="20393" xr:uid="{00000000-0005-0000-0000-000013400000}"/>
    <cellStyle name="SAPBEXHLevel0 5 11 2 6 2" xfId="35330" xr:uid="{00000000-0005-0000-0000-000014400000}"/>
    <cellStyle name="SAPBEXHLevel0 5 11 2 7" xfId="21259" xr:uid="{00000000-0005-0000-0000-000015400000}"/>
    <cellStyle name="SAPBEXHLevel0 5 11 2 7 2" xfId="36185" xr:uid="{00000000-0005-0000-0000-000016400000}"/>
    <cellStyle name="SAPBEXHLevel0 5 11 3" xfId="8195" xr:uid="{00000000-0005-0000-0000-000017400000}"/>
    <cellStyle name="SAPBEXHLevel0 5 11 3 2" xfId="24224" xr:uid="{00000000-0005-0000-0000-000018400000}"/>
    <cellStyle name="SAPBEXHLevel0 5 11 4" xfId="11022" xr:uid="{00000000-0005-0000-0000-000019400000}"/>
    <cellStyle name="SAPBEXHLevel0 5 11 4 2" xfId="26889" xr:uid="{00000000-0005-0000-0000-00001A400000}"/>
    <cellStyle name="SAPBEXHLevel0 5 11 5" xfId="7569" xr:uid="{00000000-0005-0000-0000-00001B400000}"/>
    <cellStyle name="SAPBEXHLevel0 5 11 5 2" xfId="23721" xr:uid="{00000000-0005-0000-0000-00001C400000}"/>
    <cellStyle name="SAPBEXHLevel0 5 11 6" xfId="16374" xr:uid="{00000000-0005-0000-0000-00001D400000}"/>
    <cellStyle name="SAPBEXHLevel0 5 11 6 2" xfId="31512" xr:uid="{00000000-0005-0000-0000-00001E400000}"/>
    <cellStyle name="SAPBEXHLevel0 5 11 7" xfId="18984" xr:uid="{00000000-0005-0000-0000-00001F400000}"/>
    <cellStyle name="SAPBEXHLevel0 5 11 7 2" xfId="33932" xr:uid="{00000000-0005-0000-0000-000020400000}"/>
    <cellStyle name="SAPBEXHLevel0 5 12" xfId="3025" xr:uid="{00000000-0005-0000-0000-000021400000}"/>
    <cellStyle name="SAPBEXHLevel0 5 12 2" xfId="4488" xr:uid="{00000000-0005-0000-0000-000022400000}"/>
    <cellStyle name="SAPBEXHLevel0 5 12 2 2" xfId="9643" xr:uid="{00000000-0005-0000-0000-000023400000}"/>
    <cellStyle name="SAPBEXHLevel0 5 12 2 2 2" xfId="25634" xr:uid="{00000000-0005-0000-0000-000024400000}"/>
    <cellStyle name="SAPBEXHLevel0 5 12 2 3" xfId="12461" xr:uid="{00000000-0005-0000-0000-000025400000}"/>
    <cellStyle name="SAPBEXHLevel0 5 12 2 3 2" xfId="28305" xr:uid="{00000000-0005-0000-0000-000026400000}"/>
    <cellStyle name="SAPBEXHLevel0 5 12 2 4" xfId="14861" xr:uid="{00000000-0005-0000-0000-000027400000}"/>
    <cellStyle name="SAPBEXHLevel0 5 12 2 4 2" xfId="30312" xr:uid="{00000000-0005-0000-0000-000028400000}"/>
    <cellStyle name="SAPBEXHLevel0 5 12 2 5" xfId="17784" xr:uid="{00000000-0005-0000-0000-000029400000}"/>
    <cellStyle name="SAPBEXHLevel0 5 12 2 5 2" xfId="32900" xr:uid="{00000000-0005-0000-0000-00002A400000}"/>
    <cellStyle name="SAPBEXHLevel0 5 12 2 6" xfId="20392" xr:uid="{00000000-0005-0000-0000-00002B400000}"/>
    <cellStyle name="SAPBEXHLevel0 5 12 2 6 2" xfId="35329" xr:uid="{00000000-0005-0000-0000-00002C400000}"/>
    <cellStyle name="SAPBEXHLevel0 5 12 2 7" xfId="14149" xr:uid="{00000000-0005-0000-0000-00002D400000}"/>
    <cellStyle name="SAPBEXHLevel0 5 12 2 7 2" xfId="29722" xr:uid="{00000000-0005-0000-0000-00002E400000}"/>
    <cellStyle name="SAPBEXHLevel0 5 12 3" xfId="8196" xr:uid="{00000000-0005-0000-0000-00002F400000}"/>
    <cellStyle name="SAPBEXHLevel0 5 12 3 2" xfId="24225" xr:uid="{00000000-0005-0000-0000-000030400000}"/>
    <cellStyle name="SAPBEXHLevel0 5 12 4" xfId="11023" xr:uid="{00000000-0005-0000-0000-000031400000}"/>
    <cellStyle name="SAPBEXHLevel0 5 12 4 2" xfId="26890" xr:uid="{00000000-0005-0000-0000-000032400000}"/>
    <cellStyle name="SAPBEXHLevel0 5 12 5" xfId="15321" xr:uid="{00000000-0005-0000-0000-000033400000}"/>
    <cellStyle name="SAPBEXHLevel0 5 12 5 2" xfId="30730" xr:uid="{00000000-0005-0000-0000-000034400000}"/>
    <cellStyle name="SAPBEXHLevel0 5 12 6" xfId="16375" xr:uid="{00000000-0005-0000-0000-000035400000}"/>
    <cellStyle name="SAPBEXHLevel0 5 12 6 2" xfId="31513" xr:uid="{00000000-0005-0000-0000-000036400000}"/>
    <cellStyle name="SAPBEXHLevel0 5 12 7" xfId="18985" xr:uid="{00000000-0005-0000-0000-000037400000}"/>
    <cellStyle name="SAPBEXHLevel0 5 12 7 2" xfId="33933" xr:uid="{00000000-0005-0000-0000-000038400000}"/>
    <cellStyle name="SAPBEXHLevel0 5 13" xfId="3026" xr:uid="{00000000-0005-0000-0000-000039400000}"/>
    <cellStyle name="SAPBEXHLevel0 5 13 2" xfId="4487" xr:uid="{00000000-0005-0000-0000-00003A400000}"/>
    <cellStyle name="SAPBEXHLevel0 5 13 2 2" xfId="9642" xr:uid="{00000000-0005-0000-0000-00003B400000}"/>
    <cellStyle name="SAPBEXHLevel0 5 13 2 2 2" xfId="25633" xr:uid="{00000000-0005-0000-0000-00003C400000}"/>
    <cellStyle name="SAPBEXHLevel0 5 13 2 3" xfId="12460" xr:uid="{00000000-0005-0000-0000-00003D400000}"/>
    <cellStyle name="SAPBEXHLevel0 5 13 2 3 2" xfId="28304" xr:uid="{00000000-0005-0000-0000-00003E400000}"/>
    <cellStyle name="SAPBEXHLevel0 5 13 2 4" xfId="14017" xr:uid="{00000000-0005-0000-0000-00003F400000}"/>
    <cellStyle name="SAPBEXHLevel0 5 13 2 4 2" xfId="29599" xr:uid="{00000000-0005-0000-0000-000040400000}"/>
    <cellStyle name="SAPBEXHLevel0 5 13 2 5" xfId="17783" xr:uid="{00000000-0005-0000-0000-000041400000}"/>
    <cellStyle name="SAPBEXHLevel0 5 13 2 5 2" xfId="32899" xr:uid="{00000000-0005-0000-0000-000042400000}"/>
    <cellStyle name="SAPBEXHLevel0 5 13 2 6" xfId="20391" xr:uid="{00000000-0005-0000-0000-000043400000}"/>
    <cellStyle name="SAPBEXHLevel0 5 13 2 6 2" xfId="35328" xr:uid="{00000000-0005-0000-0000-000044400000}"/>
    <cellStyle name="SAPBEXHLevel0 5 13 2 7" xfId="21931" xr:uid="{00000000-0005-0000-0000-000045400000}"/>
    <cellStyle name="SAPBEXHLevel0 5 13 2 7 2" xfId="36850" xr:uid="{00000000-0005-0000-0000-000046400000}"/>
    <cellStyle name="SAPBEXHLevel0 5 13 3" xfId="8197" xr:uid="{00000000-0005-0000-0000-000047400000}"/>
    <cellStyle name="SAPBEXHLevel0 5 13 3 2" xfId="24226" xr:uid="{00000000-0005-0000-0000-000048400000}"/>
    <cellStyle name="SAPBEXHLevel0 5 13 4" xfId="11024" xr:uid="{00000000-0005-0000-0000-000049400000}"/>
    <cellStyle name="SAPBEXHLevel0 5 13 4 2" xfId="26891" xr:uid="{00000000-0005-0000-0000-00004A400000}"/>
    <cellStyle name="SAPBEXHLevel0 5 13 5" xfId="13555" xr:uid="{00000000-0005-0000-0000-00004B400000}"/>
    <cellStyle name="SAPBEXHLevel0 5 13 5 2" xfId="29180" xr:uid="{00000000-0005-0000-0000-00004C400000}"/>
    <cellStyle name="SAPBEXHLevel0 5 13 6" xfId="16376" xr:uid="{00000000-0005-0000-0000-00004D400000}"/>
    <cellStyle name="SAPBEXHLevel0 5 13 6 2" xfId="31514" xr:uid="{00000000-0005-0000-0000-00004E400000}"/>
    <cellStyle name="SAPBEXHLevel0 5 13 7" xfId="18986" xr:uid="{00000000-0005-0000-0000-00004F400000}"/>
    <cellStyle name="SAPBEXHLevel0 5 13 7 2" xfId="33934" xr:uid="{00000000-0005-0000-0000-000050400000}"/>
    <cellStyle name="SAPBEXHLevel0 5 14" xfId="3027" xr:uid="{00000000-0005-0000-0000-000051400000}"/>
    <cellStyle name="SAPBEXHLevel0 5 14 2" xfId="4486" xr:uid="{00000000-0005-0000-0000-000052400000}"/>
    <cellStyle name="SAPBEXHLevel0 5 14 2 2" xfId="9641" xr:uid="{00000000-0005-0000-0000-000053400000}"/>
    <cellStyle name="SAPBEXHLevel0 5 14 2 2 2" xfId="25632" xr:uid="{00000000-0005-0000-0000-000054400000}"/>
    <cellStyle name="SAPBEXHLevel0 5 14 2 3" xfId="12459" xr:uid="{00000000-0005-0000-0000-000055400000}"/>
    <cellStyle name="SAPBEXHLevel0 5 14 2 3 2" xfId="28303" xr:uid="{00000000-0005-0000-0000-000056400000}"/>
    <cellStyle name="SAPBEXHLevel0 5 14 2 4" xfId="7408" xr:uid="{00000000-0005-0000-0000-000057400000}"/>
    <cellStyle name="SAPBEXHLevel0 5 14 2 4 2" xfId="23605" xr:uid="{00000000-0005-0000-0000-000058400000}"/>
    <cellStyle name="SAPBEXHLevel0 5 14 2 5" xfId="17782" xr:uid="{00000000-0005-0000-0000-000059400000}"/>
    <cellStyle name="SAPBEXHLevel0 5 14 2 5 2" xfId="32898" xr:uid="{00000000-0005-0000-0000-00005A400000}"/>
    <cellStyle name="SAPBEXHLevel0 5 14 2 6" xfId="20390" xr:uid="{00000000-0005-0000-0000-00005B400000}"/>
    <cellStyle name="SAPBEXHLevel0 5 14 2 6 2" xfId="35327" xr:uid="{00000000-0005-0000-0000-00005C400000}"/>
    <cellStyle name="SAPBEXHLevel0 5 14 2 7" xfId="21258" xr:uid="{00000000-0005-0000-0000-00005D400000}"/>
    <cellStyle name="SAPBEXHLevel0 5 14 2 7 2" xfId="36184" xr:uid="{00000000-0005-0000-0000-00005E400000}"/>
    <cellStyle name="SAPBEXHLevel0 5 14 3" xfId="8198" xr:uid="{00000000-0005-0000-0000-00005F400000}"/>
    <cellStyle name="SAPBEXHLevel0 5 14 3 2" xfId="24227" xr:uid="{00000000-0005-0000-0000-000060400000}"/>
    <cellStyle name="SAPBEXHLevel0 5 14 4" xfId="11025" xr:uid="{00000000-0005-0000-0000-000061400000}"/>
    <cellStyle name="SAPBEXHLevel0 5 14 4 2" xfId="26892" xr:uid="{00000000-0005-0000-0000-000062400000}"/>
    <cellStyle name="SAPBEXHLevel0 5 14 5" xfId="14296" xr:uid="{00000000-0005-0000-0000-000063400000}"/>
    <cellStyle name="SAPBEXHLevel0 5 14 5 2" xfId="29819" xr:uid="{00000000-0005-0000-0000-000064400000}"/>
    <cellStyle name="SAPBEXHLevel0 5 14 6" xfId="16377" xr:uid="{00000000-0005-0000-0000-000065400000}"/>
    <cellStyle name="SAPBEXHLevel0 5 14 6 2" xfId="31515" xr:uid="{00000000-0005-0000-0000-000066400000}"/>
    <cellStyle name="SAPBEXHLevel0 5 14 7" xfId="18987" xr:uid="{00000000-0005-0000-0000-000067400000}"/>
    <cellStyle name="SAPBEXHLevel0 5 14 7 2" xfId="33935" xr:uid="{00000000-0005-0000-0000-000068400000}"/>
    <cellStyle name="SAPBEXHLevel0 5 15" xfId="3028" xr:uid="{00000000-0005-0000-0000-000069400000}"/>
    <cellStyle name="SAPBEXHLevel0 5 15 2" xfId="4485" xr:uid="{00000000-0005-0000-0000-00006A400000}"/>
    <cellStyle name="SAPBEXHLevel0 5 15 2 2" xfId="9640" xr:uid="{00000000-0005-0000-0000-00006B400000}"/>
    <cellStyle name="SAPBEXHLevel0 5 15 2 2 2" xfId="25631" xr:uid="{00000000-0005-0000-0000-00006C400000}"/>
    <cellStyle name="SAPBEXHLevel0 5 15 2 3" xfId="12458" xr:uid="{00000000-0005-0000-0000-00006D400000}"/>
    <cellStyle name="SAPBEXHLevel0 5 15 2 3 2" xfId="28302" xr:uid="{00000000-0005-0000-0000-00006E400000}"/>
    <cellStyle name="SAPBEXHLevel0 5 15 2 4" xfId="14863" xr:uid="{00000000-0005-0000-0000-00006F400000}"/>
    <cellStyle name="SAPBEXHLevel0 5 15 2 4 2" xfId="30314" xr:uid="{00000000-0005-0000-0000-000070400000}"/>
    <cellStyle name="SAPBEXHLevel0 5 15 2 5" xfId="17781" xr:uid="{00000000-0005-0000-0000-000071400000}"/>
    <cellStyle name="SAPBEXHLevel0 5 15 2 5 2" xfId="32897" xr:uid="{00000000-0005-0000-0000-000072400000}"/>
    <cellStyle name="SAPBEXHLevel0 5 15 2 6" xfId="20389" xr:uid="{00000000-0005-0000-0000-000073400000}"/>
    <cellStyle name="SAPBEXHLevel0 5 15 2 6 2" xfId="35326" xr:uid="{00000000-0005-0000-0000-000074400000}"/>
    <cellStyle name="SAPBEXHLevel0 5 15 2 7" xfId="21932" xr:uid="{00000000-0005-0000-0000-000075400000}"/>
    <cellStyle name="SAPBEXHLevel0 5 15 2 7 2" xfId="36851" xr:uid="{00000000-0005-0000-0000-000076400000}"/>
    <cellStyle name="SAPBEXHLevel0 5 15 3" xfId="8199" xr:uid="{00000000-0005-0000-0000-000077400000}"/>
    <cellStyle name="SAPBEXHLevel0 5 15 3 2" xfId="24228" xr:uid="{00000000-0005-0000-0000-000078400000}"/>
    <cellStyle name="SAPBEXHLevel0 5 15 4" xfId="11026" xr:uid="{00000000-0005-0000-0000-000079400000}"/>
    <cellStyle name="SAPBEXHLevel0 5 15 4 2" xfId="26893" xr:uid="{00000000-0005-0000-0000-00007A400000}"/>
    <cellStyle name="SAPBEXHLevel0 5 15 5" xfId="15322" xr:uid="{00000000-0005-0000-0000-00007B400000}"/>
    <cellStyle name="SAPBEXHLevel0 5 15 5 2" xfId="30731" xr:uid="{00000000-0005-0000-0000-00007C400000}"/>
    <cellStyle name="SAPBEXHLevel0 5 15 6" xfId="16378" xr:uid="{00000000-0005-0000-0000-00007D400000}"/>
    <cellStyle name="SAPBEXHLevel0 5 15 6 2" xfId="31516" xr:uid="{00000000-0005-0000-0000-00007E400000}"/>
    <cellStyle name="SAPBEXHLevel0 5 15 7" xfId="18988" xr:uid="{00000000-0005-0000-0000-00007F400000}"/>
    <cellStyle name="SAPBEXHLevel0 5 15 7 2" xfId="33936" xr:uid="{00000000-0005-0000-0000-000080400000}"/>
    <cellStyle name="SAPBEXHLevel0 5 16" xfId="3029" xr:uid="{00000000-0005-0000-0000-000081400000}"/>
    <cellStyle name="SAPBEXHLevel0 5 16 2" xfId="4484" xr:uid="{00000000-0005-0000-0000-000082400000}"/>
    <cellStyle name="SAPBEXHLevel0 5 16 2 2" xfId="9639" xr:uid="{00000000-0005-0000-0000-000083400000}"/>
    <cellStyle name="SAPBEXHLevel0 5 16 2 2 2" xfId="25630" xr:uid="{00000000-0005-0000-0000-000084400000}"/>
    <cellStyle name="SAPBEXHLevel0 5 16 2 3" xfId="12457" xr:uid="{00000000-0005-0000-0000-000085400000}"/>
    <cellStyle name="SAPBEXHLevel0 5 16 2 3 2" xfId="28301" xr:uid="{00000000-0005-0000-0000-000086400000}"/>
    <cellStyle name="SAPBEXHLevel0 5 16 2 4" xfId="14015" xr:uid="{00000000-0005-0000-0000-000087400000}"/>
    <cellStyle name="SAPBEXHLevel0 5 16 2 4 2" xfId="29597" xr:uid="{00000000-0005-0000-0000-000088400000}"/>
    <cellStyle name="SAPBEXHLevel0 5 16 2 5" xfId="17780" xr:uid="{00000000-0005-0000-0000-000089400000}"/>
    <cellStyle name="SAPBEXHLevel0 5 16 2 5 2" xfId="32896" xr:uid="{00000000-0005-0000-0000-00008A400000}"/>
    <cellStyle name="SAPBEXHLevel0 5 16 2 6" xfId="20388" xr:uid="{00000000-0005-0000-0000-00008B400000}"/>
    <cellStyle name="SAPBEXHLevel0 5 16 2 6 2" xfId="35325" xr:uid="{00000000-0005-0000-0000-00008C400000}"/>
    <cellStyle name="SAPBEXHLevel0 5 16 2 7" xfId="21257" xr:uid="{00000000-0005-0000-0000-00008D400000}"/>
    <cellStyle name="SAPBEXHLevel0 5 16 2 7 2" xfId="36183" xr:uid="{00000000-0005-0000-0000-00008E400000}"/>
    <cellStyle name="SAPBEXHLevel0 5 16 3" xfId="8200" xr:uid="{00000000-0005-0000-0000-00008F400000}"/>
    <cellStyle name="SAPBEXHLevel0 5 16 3 2" xfId="24229" xr:uid="{00000000-0005-0000-0000-000090400000}"/>
    <cellStyle name="SAPBEXHLevel0 5 16 4" xfId="11027" xr:uid="{00000000-0005-0000-0000-000091400000}"/>
    <cellStyle name="SAPBEXHLevel0 5 16 4 2" xfId="26894" xr:uid="{00000000-0005-0000-0000-000092400000}"/>
    <cellStyle name="SAPBEXHLevel0 5 16 5" xfId="12066" xr:uid="{00000000-0005-0000-0000-000093400000}"/>
    <cellStyle name="SAPBEXHLevel0 5 16 5 2" xfId="27910" xr:uid="{00000000-0005-0000-0000-000094400000}"/>
    <cellStyle name="SAPBEXHLevel0 5 16 6" xfId="16379" xr:uid="{00000000-0005-0000-0000-000095400000}"/>
    <cellStyle name="SAPBEXHLevel0 5 16 6 2" xfId="31517" xr:uid="{00000000-0005-0000-0000-000096400000}"/>
    <cellStyle name="SAPBEXHLevel0 5 16 7" xfId="18989" xr:uid="{00000000-0005-0000-0000-000097400000}"/>
    <cellStyle name="SAPBEXHLevel0 5 16 7 2" xfId="33937" xr:uid="{00000000-0005-0000-0000-000098400000}"/>
    <cellStyle name="SAPBEXHLevel0 5 17" xfId="3022" xr:uid="{00000000-0005-0000-0000-000099400000}"/>
    <cellStyle name="SAPBEXHLevel0 5 17 2" xfId="8193" xr:uid="{00000000-0005-0000-0000-00009A400000}"/>
    <cellStyle name="SAPBEXHLevel0 5 17 2 2" xfId="24222" xr:uid="{00000000-0005-0000-0000-00009B400000}"/>
    <cellStyle name="SAPBEXHLevel0 5 17 3" xfId="11020" xr:uid="{00000000-0005-0000-0000-00009C400000}"/>
    <cellStyle name="SAPBEXHLevel0 5 17 3 2" xfId="26887" xr:uid="{00000000-0005-0000-0000-00009D400000}"/>
    <cellStyle name="SAPBEXHLevel0 5 17 4" xfId="6057" xr:uid="{00000000-0005-0000-0000-00009E400000}"/>
    <cellStyle name="SAPBEXHLevel0 5 17 4 2" xfId="23005" xr:uid="{00000000-0005-0000-0000-00009F400000}"/>
    <cellStyle name="SAPBEXHLevel0 5 17 5" xfId="16372" xr:uid="{00000000-0005-0000-0000-0000A0400000}"/>
    <cellStyle name="SAPBEXHLevel0 5 17 5 2" xfId="31510" xr:uid="{00000000-0005-0000-0000-0000A1400000}"/>
    <cellStyle name="SAPBEXHLevel0 5 17 6" xfId="18982" xr:uid="{00000000-0005-0000-0000-0000A2400000}"/>
    <cellStyle name="SAPBEXHLevel0 5 17 6 2" xfId="33930" xr:uid="{00000000-0005-0000-0000-0000A3400000}"/>
    <cellStyle name="SAPBEXHLevel0 5 17 7" xfId="21163" xr:uid="{00000000-0005-0000-0000-0000A4400000}"/>
    <cellStyle name="SAPBEXHLevel0 5 17 7 2" xfId="36089" xr:uid="{00000000-0005-0000-0000-0000A5400000}"/>
    <cellStyle name="SAPBEXHLevel0 5 17 8" xfId="6312" xr:uid="{00000000-0005-0000-0000-0000A6400000}"/>
    <cellStyle name="SAPBEXHLevel0 5 18" xfId="4491" xr:uid="{00000000-0005-0000-0000-0000A7400000}"/>
    <cellStyle name="SAPBEXHLevel0 5 18 2" xfId="9646" xr:uid="{00000000-0005-0000-0000-0000A8400000}"/>
    <cellStyle name="SAPBEXHLevel0 5 18 2 2" xfId="25637" xr:uid="{00000000-0005-0000-0000-0000A9400000}"/>
    <cellStyle name="SAPBEXHLevel0 5 18 3" xfId="12464" xr:uid="{00000000-0005-0000-0000-0000AA400000}"/>
    <cellStyle name="SAPBEXHLevel0 5 18 3 2" xfId="28308" xr:uid="{00000000-0005-0000-0000-0000AB400000}"/>
    <cellStyle name="SAPBEXHLevel0 5 18 4" xfId="14019" xr:uid="{00000000-0005-0000-0000-0000AC400000}"/>
    <cellStyle name="SAPBEXHLevel0 5 18 4 2" xfId="29601" xr:uid="{00000000-0005-0000-0000-0000AD400000}"/>
    <cellStyle name="SAPBEXHLevel0 5 18 5" xfId="17787" xr:uid="{00000000-0005-0000-0000-0000AE400000}"/>
    <cellStyle name="SAPBEXHLevel0 5 18 5 2" xfId="32903" xr:uid="{00000000-0005-0000-0000-0000AF400000}"/>
    <cellStyle name="SAPBEXHLevel0 5 18 6" xfId="20395" xr:uid="{00000000-0005-0000-0000-0000B0400000}"/>
    <cellStyle name="SAPBEXHLevel0 5 18 6 2" xfId="35332" xr:uid="{00000000-0005-0000-0000-0000B1400000}"/>
    <cellStyle name="SAPBEXHLevel0 5 18 7" xfId="21260" xr:uid="{00000000-0005-0000-0000-0000B2400000}"/>
    <cellStyle name="SAPBEXHLevel0 5 18 7 2" xfId="36186" xr:uid="{00000000-0005-0000-0000-0000B3400000}"/>
    <cellStyle name="SAPBEXHLevel0 5 19" xfId="5440" xr:uid="{00000000-0005-0000-0000-0000B4400000}"/>
    <cellStyle name="SAPBEXHLevel0 5 19 2" xfId="37246" xr:uid="{00000000-0005-0000-0000-0000B5400000}"/>
    <cellStyle name="SAPBEXHLevel0 5 2" xfId="827" xr:uid="{00000000-0005-0000-0000-0000B6400000}"/>
    <cellStyle name="SAPBEXHLevel0 5 2 10" xfId="18304" xr:uid="{00000000-0005-0000-0000-0000B7400000}"/>
    <cellStyle name="SAPBEXHLevel0 5 2 11" xfId="22454" xr:uid="{00000000-0005-0000-0000-0000B8400000}"/>
    <cellStyle name="SAPBEXHLevel0 5 2 2" xfId="3031" xr:uid="{00000000-0005-0000-0000-0000B9400000}"/>
    <cellStyle name="SAPBEXHLevel0 5 2 2 2" xfId="4482" xr:uid="{00000000-0005-0000-0000-0000BA400000}"/>
    <cellStyle name="SAPBEXHLevel0 5 2 2 2 2" xfId="9637" xr:uid="{00000000-0005-0000-0000-0000BB400000}"/>
    <cellStyle name="SAPBEXHLevel0 5 2 2 2 2 2" xfId="25628" xr:uid="{00000000-0005-0000-0000-0000BC400000}"/>
    <cellStyle name="SAPBEXHLevel0 5 2 2 2 3" xfId="12455" xr:uid="{00000000-0005-0000-0000-0000BD400000}"/>
    <cellStyle name="SAPBEXHLevel0 5 2 2 2 3 2" xfId="28299" xr:uid="{00000000-0005-0000-0000-0000BE400000}"/>
    <cellStyle name="SAPBEXHLevel0 5 2 2 2 4" xfId="14014" xr:uid="{00000000-0005-0000-0000-0000BF400000}"/>
    <cellStyle name="SAPBEXHLevel0 5 2 2 2 4 2" xfId="29596" xr:uid="{00000000-0005-0000-0000-0000C0400000}"/>
    <cellStyle name="SAPBEXHLevel0 5 2 2 2 5" xfId="17778" xr:uid="{00000000-0005-0000-0000-0000C1400000}"/>
    <cellStyle name="SAPBEXHLevel0 5 2 2 2 5 2" xfId="32894" xr:uid="{00000000-0005-0000-0000-0000C2400000}"/>
    <cellStyle name="SAPBEXHLevel0 5 2 2 2 6" xfId="20386" xr:uid="{00000000-0005-0000-0000-0000C3400000}"/>
    <cellStyle name="SAPBEXHLevel0 5 2 2 2 6 2" xfId="35323" xr:uid="{00000000-0005-0000-0000-0000C4400000}"/>
    <cellStyle name="SAPBEXHLevel0 5 2 2 2 7" xfId="21256" xr:uid="{00000000-0005-0000-0000-0000C5400000}"/>
    <cellStyle name="SAPBEXHLevel0 5 2 2 2 7 2" xfId="36182" xr:uid="{00000000-0005-0000-0000-0000C6400000}"/>
    <cellStyle name="SAPBEXHLevel0 5 2 2 3" xfId="8202" xr:uid="{00000000-0005-0000-0000-0000C7400000}"/>
    <cellStyle name="SAPBEXHLevel0 5 2 2 3 2" xfId="24231" xr:uid="{00000000-0005-0000-0000-0000C8400000}"/>
    <cellStyle name="SAPBEXHLevel0 5 2 2 4" xfId="11029" xr:uid="{00000000-0005-0000-0000-0000C9400000}"/>
    <cellStyle name="SAPBEXHLevel0 5 2 2 4 2" xfId="26896" xr:uid="{00000000-0005-0000-0000-0000CA400000}"/>
    <cellStyle name="SAPBEXHLevel0 5 2 2 5" xfId="10520" xr:uid="{00000000-0005-0000-0000-0000CB400000}"/>
    <cellStyle name="SAPBEXHLevel0 5 2 2 5 2" xfId="26442" xr:uid="{00000000-0005-0000-0000-0000CC400000}"/>
    <cellStyle name="SAPBEXHLevel0 5 2 2 6" xfId="16381" xr:uid="{00000000-0005-0000-0000-0000CD400000}"/>
    <cellStyle name="SAPBEXHLevel0 5 2 2 6 2" xfId="31519" xr:uid="{00000000-0005-0000-0000-0000CE400000}"/>
    <cellStyle name="SAPBEXHLevel0 5 2 2 7" xfId="18991" xr:uid="{00000000-0005-0000-0000-0000CF400000}"/>
    <cellStyle name="SAPBEXHLevel0 5 2 2 7 2" xfId="33939" xr:uid="{00000000-0005-0000-0000-0000D0400000}"/>
    <cellStyle name="SAPBEXHLevel0 5 2 3" xfId="3030" xr:uid="{00000000-0005-0000-0000-0000D1400000}"/>
    <cellStyle name="SAPBEXHLevel0 5 2 3 2" xfId="8201" xr:uid="{00000000-0005-0000-0000-0000D2400000}"/>
    <cellStyle name="SAPBEXHLevel0 5 2 3 2 2" xfId="24230" xr:uid="{00000000-0005-0000-0000-0000D3400000}"/>
    <cellStyle name="SAPBEXHLevel0 5 2 3 3" xfId="11028" xr:uid="{00000000-0005-0000-0000-0000D4400000}"/>
    <cellStyle name="SAPBEXHLevel0 5 2 3 3 2" xfId="26895" xr:uid="{00000000-0005-0000-0000-0000D5400000}"/>
    <cellStyle name="SAPBEXHLevel0 5 2 3 4" xfId="14629" xr:uid="{00000000-0005-0000-0000-0000D6400000}"/>
    <cellStyle name="SAPBEXHLevel0 5 2 3 4 2" xfId="30130" xr:uid="{00000000-0005-0000-0000-0000D7400000}"/>
    <cellStyle name="SAPBEXHLevel0 5 2 3 5" xfId="16380" xr:uid="{00000000-0005-0000-0000-0000D8400000}"/>
    <cellStyle name="SAPBEXHLevel0 5 2 3 5 2" xfId="31518" xr:uid="{00000000-0005-0000-0000-0000D9400000}"/>
    <cellStyle name="SAPBEXHLevel0 5 2 3 6" xfId="18990" xr:uid="{00000000-0005-0000-0000-0000DA400000}"/>
    <cellStyle name="SAPBEXHLevel0 5 2 3 6 2" xfId="33938" xr:uid="{00000000-0005-0000-0000-0000DB400000}"/>
    <cellStyle name="SAPBEXHLevel0 5 2 3 7" xfId="21164" xr:uid="{00000000-0005-0000-0000-0000DC400000}"/>
    <cellStyle name="SAPBEXHLevel0 5 2 3 7 2" xfId="36090" xr:uid="{00000000-0005-0000-0000-0000DD400000}"/>
    <cellStyle name="SAPBEXHLevel0 5 2 3 8" xfId="6314" xr:uid="{00000000-0005-0000-0000-0000DE400000}"/>
    <cellStyle name="SAPBEXHLevel0 5 2 4" xfId="4483" xr:uid="{00000000-0005-0000-0000-0000DF400000}"/>
    <cellStyle name="SAPBEXHLevel0 5 2 4 2" xfId="9638" xr:uid="{00000000-0005-0000-0000-0000E0400000}"/>
    <cellStyle name="SAPBEXHLevel0 5 2 4 2 2" xfId="25629" xr:uid="{00000000-0005-0000-0000-0000E1400000}"/>
    <cellStyle name="SAPBEXHLevel0 5 2 4 3" xfId="12456" xr:uid="{00000000-0005-0000-0000-0000E2400000}"/>
    <cellStyle name="SAPBEXHLevel0 5 2 4 3 2" xfId="28300" xr:uid="{00000000-0005-0000-0000-0000E3400000}"/>
    <cellStyle name="SAPBEXHLevel0 5 2 4 4" xfId="14864" xr:uid="{00000000-0005-0000-0000-0000E4400000}"/>
    <cellStyle name="SAPBEXHLevel0 5 2 4 4 2" xfId="30315" xr:uid="{00000000-0005-0000-0000-0000E5400000}"/>
    <cellStyle name="SAPBEXHLevel0 5 2 4 5" xfId="17779" xr:uid="{00000000-0005-0000-0000-0000E6400000}"/>
    <cellStyle name="SAPBEXHLevel0 5 2 4 5 2" xfId="32895" xr:uid="{00000000-0005-0000-0000-0000E7400000}"/>
    <cellStyle name="SAPBEXHLevel0 5 2 4 6" xfId="20387" xr:uid="{00000000-0005-0000-0000-0000E8400000}"/>
    <cellStyle name="SAPBEXHLevel0 5 2 4 6 2" xfId="35324" xr:uid="{00000000-0005-0000-0000-0000E9400000}"/>
    <cellStyle name="SAPBEXHLevel0 5 2 4 7" xfId="21933" xr:uid="{00000000-0005-0000-0000-0000EA400000}"/>
    <cellStyle name="SAPBEXHLevel0 5 2 4 7 2" xfId="36852" xr:uid="{00000000-0005-0000-0000-0000EB400000}"/>
    <cellStyle name="SAPBEXHLevel0 5 2 5" xfId="5439" xr:uid="{00000000-0005-0000-0000-0000EC400000}"/>
    <cellStyle name="SAPBEXHLevel0 5 2 5 2" xfId="37583" xr:uid="{00000000-0005-0000-0000-0000ED400000}"/>
    <cellStyle name="SAPBEXHLevel0 5 2 6" xfId="7315" xr:uid="{00000000-0005-0000-0000-0000EE400000}"/>
    <cellStyle name="SAPBEXHLevel0 5 2 7" xfId="12895" xr:uid="{00000000-0005-0000-0000-0000EF400000}"/>
    <cellStyle name="SAPBEXHLevel0 5 2 8" xfId="5822" xr:uid="{00000000-0005-0000-0000-0000F0400000}"/>
    <cellStyle name="SAPBEXHLevel0 5 2 9" xfId="15867" xr:uid="{00000000-0005-0000-0000-0000F1400000}"/>
    <cellStyle name="SAPBEXHLevel0 5 20" xfId="7301" xr:uid="{00000000-0005-0000-0000-0000F2400000}"/>
    <cellStyle name="SAPBEXHLevel0 5 21" xfId="7561" xr:uid="{00000000-0005-0000-0000-0000F3400000}"/>
    <cellStyle name="SAPBEXHLevel0 5 22" xfId="10640" xr:uid="{00000000-0005-0000-0000-0000F4400000}"/>
    <cellStyle name="SAPBEXHLevel0 5 23" xfId="14516" xr:uid="{00000000-0005-0000-0000-0000F5400000}"/>
    <cellStyle name="SAPBEXHLevel0 5 24" xfId="18272" xr:uid="{00000000-0005-0000-0000-0000F6400000}"/>
    <cellStyle name="SAPBEXHLevel0 5 25" xfId="4972" xr:uid="{00000000-0005-0000-0000-0000F7400000}"/>
    <cellStyle name="SAPBEXHLevel0 5 26" xfId="22453" xr:uid="{00000000-0005-0000-0000-0000F8400000}"/>
    <cellStyle name="SAPBEXHLevel0 5 3" xfId="3032" xr:uid="{00000000-0005-0000-0000-0000F9400000}"/>
    <cellStyle name="SAPBEXHLevel0 5 3 10" xfId="37914" xr:uid="{00000000-0005-0000-0000-0000FA400000}"/>
    <cellStyle name="SAPBEXHLevel0 5 3 2" xfId="3033" xr:uid="{00000000-0005-0000-0000-0000FB400000}"/>
    <cellStyle name="SAPBEXHLevel0 5 3 2 2" xfId="4480" xr:uid="{00000000-0005-0000-0000-0000FC400000}"/>
    <cellStyle name="SAPBEXHLevel0 5 3 2 2 2" xfId="9635" xr:uid="{00000000-0005-0000-0000-0000FD400000}"/>
    <cellStyle name="SAPBEXHLevel0 5 3 2 2 2 2" xfId="25626" xr:uid="{00000000-0005-0000-0000-0000FE400000}"/>
    <cellStyle name="SAPBEXHLevel0 5 3 2 2 3" xfId="12453" xr:uid="{00000000-0005-0000-0000-0000FF400000}"/>
    <cellStyle name="SAPBEXHLevel0 5 3 2 2 3 2" xfId="28297" xr:uid="{00000000-0005-0000-0000-000000410000}"/>
    <cellStyle name="SAPBEXHLevel0 5 3 2 2 4" xfId="14013" xr:uid="{00000000-0005-0000-0000-000001410000}"/>
    <cellStyle name="SAPBEXHLevel0 5 3 2 2 4 2" xfId="29595" xr:uid="{00000000-0005-0000-0000-000002410000}"/>
    <cellStyle name="SAPBEXHLevel0 5 3 2 2 5" xfId="17776" xr:uid="{00000000-0005-0000-0000-000003410000}"/>
    <cellStyle name="SAPBEXHLevel0 5 3 2 2 5 2" xfId="32892" xr:uid="{00000000-0005-0000-0000-000004410000}"/>
    <cellStyle name="SAPBEXHLevel0 5 3 2 2 6" xfId="20384" xr:uid="{00000000-0005-0000-0000-000005410000}"/>
    <cellStyle name="SAPBEXHLevel0 5 3 2 2 6 2" xfId="35321" xr:uid="{00000000-0005-0000-0000-000006410000}"/>
    <cellStyle name="SAPBEXHLevel0 5 3 2 2 7" xfId="21255" xr:uid="{00000000-0005-0000-0000-000007410000}"/>
    <cellStyle name="SAPBEXHLevel0 5 3 2 2 7 2" xfId="36181" xr:uid="{00000000-0005-0000-0000-000008410000}"/>
    <cellStyle name="SAPBEXHLevel0 5 3 2 3" xfId="8204" xr:uid="{00000000-0005-0000-0000-000009410000}"/>
    <cellStyle name="SAPBEXHLevel0 5 3 2 3 2" xfId="24233" xr:uid="{00000000-0005-0000-0000-00000A410000}"/>
    <cellStyle name="SAPBEXHLevel0 5 3 2 4" xfId="11031" xr:uid="{00000000-0005-0000-0000-00000B410000}"/>
    <cellStyle name="SAPBEXHLevel0 5 3 2 4 2" xfId="26898" xr:uid="{00000000-0005-0000-0000-00000C410000}"/>
    <cellStyle name="SAPBEXHLevel0 5 3 2 5" xfId="5967" xr:uid="{00000000-0005-0000-0000-00000D410000}"/>
    <cellStyle name="SAPBEXHLevel0 5 3 2 5 2" xfId="22940" xr:uid="{00000000-0005-0000-0000-00000E410000}"/>
    <cellStyle name="SAPBEXHLevel0 5 3 2 6" xfId="16383" xr:uid="{00000000-0005-0000-0000-00000F410000}"/>
    <cellStyle name="SAPBEXHLevel0 5 3 2 6 2" xfId="31521" xr:uid="{00000000-0005-0000-0000-000010410000}"/>
    <cellStyle name="SAPBEXHLevel0 5 3 2 7" xfId="18993" xr:uid="{00000000-0005-0000-0000-000011410000}"/>
    <cellStyle name="SAPBEXHLevel0 5 3 2 7 2" xfId="33941" xr:uid="{00000000-0005-0000-0000-000012410000}"/>
    <cellStyle name="SAPBEXHLevel0 5 3 3" xfId="4481" xr:uid="{00000000-0005-0000-0000-000013410000}"/>
    <cellStyle name="SAPBEXHLevel0 5 3 3 2" xfId="9636" xr:uid="{00000000-0005-0000-0000-000014410000}"/>
    <cellStyle name="SAPBEXHLevel0 5 3 3 2 2" xfId="25627" xr:uid="{00000000-0005-0000-0000-000015410000}"/>
    <cellStyle name="SAPBEXHLevel0 5 3 3 3" xfId="12454" xr:uid="{00000000-0005-0000-0000-000016410000}"/>
    <cellStyle name="SAPBEXHLevel0 5 3 3 3 2" xfId="28298" xr:uid="{00000000-0005-0000-0000-000017410000}"/>
    <cellStyle name="SAPBEXHLevel0 5 3 3 4" xfId="14865" xr:uid="{00000000-0005-0000-0000-000018410000}"/>
    <cellStyle name="SAPBEXHLevel0 5 3 3 4 2" xfId="30316" xr:uid="{00000000-0005-0000-0000-000019410000}"/>
    <cellStyle name="SAPBEXHLevel0 5 3 3 5" xfId="17777" xr:uid="{00000000-0005-0000-0000-00001A410000}"/>
    <cellStyle name="SAPBEXHLevel0 5 3 3 5 2" xfId="32893" xr:uid="{00000000-0005-0000-0000-00001B410000}"/>
    <cellStyle name="SAPBEXHLevel0 5 3 3 6" xfId="20385" xr:uid="{00000000-0005-0000-0000-00001C410000}"/>
    <cellStyle name="SAPBEXHLevel0 5 3 3 6 2" xfId="35322" xr:uid="{00000000-0005-0000-0000-00001D410000}"/>
    <cellStyle name="SAPBEXHLevel0 5 3 3 7" xfId="21934" xr:uid="{00000000-0005-0000-0000-00001E410000}"/>
    <cellStyle name="SAPBEXHLevel0 5 3 3 7 2" xfId="36853" xr:uid="{00000000-0005-0000-0000-00001F410000}"/>
    <cellStyle name="SAPBEXHLevel0 5 3 4" xfId="8203" xr:uid="{00000000-0005-0000-0000-000020410000}"/>
    <cellStyle name="SAPBEXHLevel0 5 3 4 2" xfId="24232" xr:uid="{00000000-0005-0000-0000-000021410000}"/>
    <cellStyle name="SAPBEXHLevel0 5 3 5" xfId="11030" xr:uid="{00000000-0005-0000-0000-000022410000}"/>
    <cellStyle name="SAPBEXHLevel0 5 3 5 2" xfId="26897" xr:uid="{00000000-0005-0000-0000-000023410000}"/>
    <cellStyle name="SAPBEXHLevel0 5 3 6" xfId="13557" xr:uid="{00000000-0005-0000-0000-000024410000}"/>
    <cellStyle name="SAPBEXHLevel0 5 3 6 2" xfId="29182" xr:uid="{00000000-0005-0000-0000-000025410000}"/>
    <cellStyle name="SAPBEXHLevel0 5 3 7" xfId="16382" xr:uid="{00000000-0005-0000-0000-000026410000}"/>
    <cellStyle name="SAPBEXHLevel0 5 3 7 2" xfId="31520" xr:uid="{00000000-0005-0000-0000-000027410000}"/>
    <cellStyle name="SAPBEXHLevel0 5 3 8" xfId="18992" xr:uid="{00000000-0005-0000-0000-000028410000}"/>
    <cellStyle name="SAPBEXHLevel0 5 3 8 2" xfId="33940" xr:uid="{00000000-0005-0000-0000-000029410000}"/>
    <cellStyle name="SAPBEXHLevel0 5 3 9" xfId="22223" xr:uid="{00000000-0005-0000-0000-00002A410000}"/>
    <cellStyle name="SAPBEXHLevel0 5 4" xfId="3034" xr:uid="{00000000-0005-0000-0000-00002B410000}"/>
    <cellStyle name="SAPBEXHLevel0 5 4 2" xfId="3035" xr:uid="{00000000-0005-0000-0000-00002C410000}"/>
    <cellStyle name="SAPBEXHLevel0 5 4 2 2" xfId="3344" xr:uid="{00000000-0005-0000-0000-00002D410000}"/>
    <cellStyle name="SAPBEXHLevel0 5 4 2 2 2" xfId="8512" xr:uid="{00000000-0005-0000-0000-00002E410000}"/>
    <cellStyle name="SAPBEXHLevel0 5 4 2 2 2 2" xfId="24541" xr:uid="{00000000-0005-0000-0000-00002F410000}"/>
    <cellStyle name="SAPBEXHLevel0 5 4 2 2 3" xfId="11339" xr:uid="{00000000-0005-0000-0000-000030410000}"/>
    <cellStyle name="SAPBEXHLevel0 5 4 2 2 3 2" xfId="27206" xr:uid="{00000000-0005-0000-0000-000031410000}"/>
    <cellStyle name="SAPBEXHLevel0 5 4 2 2 4" xfId="13874" xr:uid="{00000000-0005-0000-0000-000032410000}"/>
    <cellStyle name="SAPBEXHLevel0 5 4 2 2 4 2" xfId="29462" xr:uid="{00000000-0005-0000-0000-000033410000}"/>
    <cellStyle name="SAPBEXHLevel0 5 4 2 2 5" xfId="16691" xr:uid="{00000000-0005-0000-0000-000034410000}"/>
    <cellStyle name="SAPBEXHLevel0 5 4 2 2 5 2" xfId="31829" xr:uid="{00000000-0005-0000-0000-000035410000}"/>
    <cellStyle name="SAPBEXHLevel0 5 4 2 2 6" xfId="19301" xr:uid="{00000000-0005-0000-0000-000036410000}"/>
    <cellStyle name="SAPBEXHLevel0 5 4 2 2 6 2" xfId="34248" xr:uid="{00000000-0005-0000-0000-000037410000}"/>
    <cellStyle name="SAPBEXHLevel0 5 4 2 2 7" xfId="21315" xr:uid="{00000000-0005-0000-0000-000038410000}"/>
    <cellStyle name="SAPBEXHLevel0 5 4 2 2 7 2" xfId="36241" xr:uid="{00000000-0005-0000-0000-000039410000}"/>
    <cellStyle name="SAPBEXHLevel0 5 4 2 3" xfId="8206" xr:uid="{00000000-0005-0000-0000-00003A410000}"/>
    <cellStyle name="SAPBEXHLevel0 5 4 2 3 2" xfId="24235" xr:uid="{00000000-0005-0000-0000-00003B410000}"/>
    <cellStyle name="SAPBEXHLevel0 5 4 2 4" xfId="11033" xr:uid="{00000000-0005-0000-0000-00003C410000}"/>
    <cellStyle name="SAPBEXHLevel0 5 4 2 4 2" xfId="26900" xr:uid="{00000000-0005-0000-0000-00003D410000}"/>
    <cellStyle name="SAPBEXHLevel0 5 4 2 5" xfId="15064" xr:uid="{00000000-0005-0000-0000-00003E410000}"/>
    <cellStyle name="SAPBEXHLevel0 5 4 2 5 2" xfId="30511" xr:uid="{00000000-0005-0000-0000-00003F410000}"/>
    <cellStyle name="SAPBEXHLevel0 5 4 2 6" xfId="16385" xr:uid="{00000000-0005-0000-0000-000040410000}"/>
    <cellStyle name="SAPBEXHLevel0 5 4 2 6 2" xfId="31523" xr:uid="{00000000-0005-0000-0000-000041410000}"/>
    <cellStyle name="SAPBEXHLevel0 5 4 2 7" xfId="18995" xr:uid="{00000000-0005-0000-0000-000042410000}"/>
    <cellStyle name="SAPBEXHLevel0 5 4 2 7 2" xfId="33943" xr:uid="{00000000-0005-0000-0000-000043410000}"/>
    <cellStyle name="SAPBEXHLevel0 5 4 3" xfId="4479" xr:uid="{00000000-0005-0000-0000-000044410000}"/>
    <cellStyle name="SAPBEXHLevel0 5 4 3 2" xfId="9634" xr:uid="{00000000-0005-0000-0000-000045410000}"/>
    <cellStyle name="SAPBEXHLevel0 5 4 3 2 2" xfId="25625" xr:uid="{00000000-0005-0000-0000-000046410000}"/>
    <cellStyle name="SAPBEXHLevel0 5 4 3 3" xfId="12452" xr:uid="{00000000-0005-0000-0000-000047410000}"/>
    <cellStyle name="SAPBEXHLevel0 5 4 3 3 2" xfId="28296" xr:uid="{00000000-0005-0000-0000-000048410000}"/>
    <cellStyle name="SAPBEXHLevel0 5 4 3 4" xfId="13645" xr:uid="{00000000-0005-0000-0000-000049410000}"/>
    <cellStyle name="SAPBEXHLevel0 5 4 3 4 2" xfId="29266" xr:uid="{00000000-0005-0000-0000-00004A410000}"/>
    <cellStyle name="SAPBEXHLevel0 5 4 3 5" xfId="17775" xr:uid="{00000000-0005-0000-0000-00004B410000}"/>
    <cellStyle name="SAPBEXHLevel0 5 4 3 5 2" xfId="32891" xr:uid="{00000000-0005-0000-0000-00004C410000}"/>
    <cellStyle name="SAPBEXHLevel0 5 4 3 6" xfId="20383" xr:uid="{00000000-0005-0000-0000-00004D410000}"/>
    <cellStyle name="SAPBEXHLevel0 5 4 3 6 2" xfId="35320" xr:uid="{00000000-0005-0000-0000-00004E410000}"/>
    <cellStyle name="SAPBEXHLevel0 5 4 3 7" xfId="21935" xr:uid="{00000000-0005-0000-0000-00004F410000}"/>
    <cellStyle name="SAPBEXHLevel0 5 4 3 7 2" xfId="36854" xr:uid="{00000000-0005-0000-0000-000050410000}"/>
    <cellStyle name="SAPBEXHLevel0 5 4 4" xfId="8205" xr:uid="{00000000-0005-0000-0000-000051410000}"/>
    <cellStyle name="SAPBEXHLevel0 5 4 4 2" xfId="24234" xr:uid="{00000000-0005-0000-0000-000052410000}"/>
    <cellStyle name="SAPBEXHLevel0 5 4 5" xfId="11032" xr:uid="{00000000-0005-0000-0000-000053410000}"/>
    <cellStyle name="SAPBEXHLevel0 5 4 5 2" xfId="26899" xr:uid="{00000000-0005-0000-0000-000054410000}"/>
    <cellStyle name="SAPBEXHLevel0 5 4 6" xfId="13799" xr:uid="{00000000-0005-0000-0000-000055410000}"/>
    <cellStyle name="SAPBEXHLevel0 5 4 6 2" xfId="29387" xr:uid="{00000000-0005-0000-0000-000056410000}"/>
    <cellStyle name="SAPBEXHLevel0 5 4 7" xfId="16384" xr:uid="{00000000-0005-0000-0000-000057410000}"/>
    <cellStyle name="SAPBEXHLevel0 5 4 7 2" xfId="31522" xr:uid="{00000000-0005-0000-0000-000058410000}"/>
    <cellStyle name="SAPBEXHLevel0 5 4 8" xfId="18994" xr:uid="{00000000-0005-0000-0000-000059410000}"/>
    <cellStyle name="SAPBEXHLevel0 5 4 8 2" xfId="33942" xr:uid="{00000000-0005-0000-0000-00005A410000}"/>
    <cellStyle name="SAPBEXHLevel0 5 5" xfId="3036" xr:uid="{00000000-0005-0000-0000-00005B410000}"/>
    <cellStyle name="SAPBEXHLevel0 5 5 2" xfId="3037" xr:uid="{00000000-0005-0000-0000-00005C410000}"/>
    <cellStyle name="SAPBEXHLevel0 5 5 2 2" xfId="4478" xr:uid="{00000000-0005-0000-0000-00005D410000}"/>
    <cellStyle name="SAPBEXHLevel0 5 5 2 2 2" xfId="9633" xr:uid="{00000000-0005-0000-0000-00005E410000}"/>
    <cellStyle name="SAPBEXHLevel0 5 5 2 2 2 2" xfId="25624" xr:uid="{00000000-0005-0000-0000-00005F410000}"/>
    <cellStyle name="SAPBEXHLevel0 5 5 2 2 3" xfId="12451" xr:uid="{00000000-0005-0000-0000-000060410000}"/>
    <cellStyle name="SAPBEXHLevel0 5 5 2 2 3 2" xfId="28295" xr:uid="{00000000-0005-0000-0000-000061410000}"/>
    <cellStyle name="SAPBEXHLevel0 5 5 2 2 4" xfId="14866" xr:uid="{00000000-0005-0000-0000-000062410000}"/>
    <cellStyle name="SAPBEXHLevel0 5 5 2 2 4 2" xfId="30317" xr:uid="{00000000-0005-0000-0000-000063410000}"/>
    <cellStyle name="SAPBEXHLevel0 5 5 2 2 5" xfId="17774" xr:uid="{00000000-0005-0000-0000-000064410000}"/>
    <cellStyle name="SAPBEXHLevel0 5 5 2 2 5 2" xfId="32890" xr:uid="{00000000-0005-0000-0000-000065410000}"/>
    <cellStyle name="SAPBEXHLevel0 5 5 2 2 6" xfId="20382" xr:uid="{00000000-0005-0000-0000-000066410000}"/>
    <cellStyle name="SAPBEXHLevel0 5 5 2 2 6 2" xfId="35319" xr:uid="{00000000-0005-0000-0000-000067410000}"/>
    <cellStyle name="SAPBEXHLevel0 5 5 2 2 7" xfId="21253" xr:uid="{00000000-0005-0000-0000-000068410000}"/>
    <cellStyle name="SAPBEXHLevel0 5 5 2 2 7 2" xfId="36179" xr:uid="{00000000-0005-0000-0000-000069410000}"/>
    <cellStyle name="SAPBEXHLevel0 5 5 2 3" xfId="8208" xr:uid="{00000000-0005-0000-0000-00006A410000}"/>
    <cellStyle name="SAPBEXHLevel0 5 5 2 3 2" xfId="24237" xr:uid="{00000000-0005-0000-0000-00006B410000}"/>
    <cellStyle name="SAPBEXHLevel0 5 5 2 4" xfId="11035" xr:uid="{00000000-0005-0000-0000-00006C410000}"/>
    <cellStyle name="SAPBEXHLevel0 5 5 2 4 2" xfId="26902" xr:uid="{00000000-0005-0000-0000-00006D410000}"/>
    <cellStyle name="SAPBEXHLevel0 5 5 2 5" xfId="15320" xr:uid="{00000000-0005-0000-0000-00006E410000}"/>
    <cellStyle name="SAPBEXHLevel0 5 5 2 5 2" xfId="30729" xr:uid="{00000000-0005-0000-0000-00006F410000}"/>
    <cellStyle name="SAPBEXHLevel0 5 5 2 6" xfId="16387" xr:uid="{00000000-0005-0000-0000-000070410000}"/>
    <cellStyle name="SAPBEXHLevel0 5 5 2 6 2" xfId="31525" xr:uid="{00000000-0005-0000-0000-000071410000}"/>
    <cellStyle name="SAPBEXHLevel0 5 5 2 7" xfId="18997" xr:uid="{00000000-0005-0000-0000-000072410000}"/>
    <cellStyle name="SAPBEXHLevel0 5 5 2 7 2" xfId="33945" xr:uid="{00000000-0005-0000-0000-000073410000}"/>
    <cellStyle name="SAPBEXHLevel0 5 5 3" xfId="3345" xr:uid="{00000000-0005-0000-0000-000074410000}"/>
    <cellStyle name="SAPBEXHLevel0 5 5 3 2" xfId="8513" xr:uid="{00000000-0005-0000-0000-000075410000}"/>
    <cellStyle name="SAPBEXHLevel0 5 5 3 2 2" xfId="24542" xr:uid="{00000000-0005-0000-0000-000076410000}"/>
    <cellStyle name="SAPBEXHLevel0 5 5 3 3" xfId="11340" xr:uid="{00000000-0005-0000-0000-000077410000}"/>
    <cellStyle name="SAPBEXHLevel0 5 5 3 3 2" xfId="27207" xr:uid="{00000000-0005-0000-0000-000078410000}"/>
    <cellStyle name="SAPBEXHLevel0 5 5 3 4" xfId="14991" xr:uid="{00000000-0005-0000-0000-000079410000}"/>
    <cellStyle name="SAPBEXHLevel0 5 5 3 4 2" xfId="30438" xr:uid="{00000000-0005-0000-0000-00007A410000}"/>
    <cellStyle name="SAPBEXHLevel0 5 5 3 5" xfId="16692" xr:uid="{00000000-0005-0000-0000-00007B410000}"/>
    <cellStyle name="SAPBEXHLevel0 5 5 3 5 2" xfId="31830" xr:uid="{00000000-0005-0000-0000-00007C410000}"/>
    <cellStyle name="SAPBEXHLevel0 5 5 3 6" xfId="19302" xr:uid="{00000000-0005-0000-0000-00007D410000}"/>
    <cellStyle name="SAPBEXHLevel0 5 5 3 6 2" xfId="34249" xr:uid="{00000000-0005-0000-0000-00007E410000}"/>
    <cellStyle name="SAPBEXHLevel0 5 5 3 7" xfId="21149" xr:uid="{00000000-0005-0000-0000-00007F410000}"/>
    <cellStyle name="SAPBEXHLevel0 5 5 3 7 2" xfId="36075" xr:uid="{00000000-0005-0000-0000-000080410000}"/>
    <cellStyle name="SAPBEXHLevel0 5 5 4" xfId="8207" xr:uid="{00000000-0005-0000-0000-000081410000}"/>
    <cellStyle name="SAPBEXHLevel0 5 5 4 2" xfId="24236" xr:uid="{00000000-0005-0000-0000-000082410000}"/>
    <cellStyle name="SAPBEXHLevel0 5 5 5" xfId="11034" xr:uid="{00000000-0005-0000-0000-000083410000}"/>
    <cellStyle name="SAPBEXHLevel0 5 5 5 2" xfId="26901" xr:uid="{00000000-0005-0000-0000-000084410000}"/>
    <cellStyle name="SAPBEXHLevel0 5 5 6" xfId="13800" xr:uid="{00000000-0005-0000-0000-000085410000}"/>
    <cellStyle name="SAPBEXHLevel0 5 5 6 2" xfId="29388" xr:uid="{00000000-0005-0000-0000-000086410000}"/>
    <cellStyle name="SAPBEXHLevel0 5 5 7" xfId="16386" xr:uid="{00000000-0005-0000-0000-000087410000}"/>
    <cellStyle name="SAPBEXHLevel0 5 5 7 2" xfId="31524" xr:uid="{00000000-0005-0000-0000-000088410000}"/>
    <cellStyle name="SAPBEXHLevel0 5 5 8" xfId="18996" xr:uid="{00000000-0005-0000-0000-000089410000}"/>
    <cellStyle name="SAPBEXHLevel0 5 5 8 2" xfId="33944" xr:uid="{00000000-0005-0000-0000-00008A410000}"/>
    <cellStyle name="SAPBEXHLevel0 5 6" xfId="3038" xr:uid="{00000000-0005-0000-0000-00008B410000}"/>
    <cellStyle name="SAPBEXHLevel0 5 6 2" xfId="3039" xr:uid="{00000000-0005-0000-0000-00008C410000}"/>
    <cellStyle name="SAPBEXHLevel0 5 6 2 2" xfId="4476" xr:uid="{00000000-0005-0000-0000-00008D410000}"/>
    <cellStyle name="SAPBEXHLevel0 5 6 2 2 2" xfId="9631" xr:uid="{00000000-0005-0000-0000-00008E410000}"/>
    <cellStyle name="SAPBEXHLevel0 5 6 2 2 2 2" xfId="25622" xr:uid="{00000000-0005-0000-0000-00008F410000}"/>
    <cellStyle name="SAPBEXHLevel0 5 6 2 2 3" xfId="12449" xr:uid="{00000000-0005-0000-0000-000090410000}"/>
    <cellStyle name="SAPBEXHLevel0 5 6 2 2 3 2" xfId="28293" xr:uid="{00000000-0005-0000-0000-000091410000}"/>
    <cellStyle name="SAPBEXHLevel0 5 6 2 2 4" xfId="14867" xr:uid="{00000000-0005-0000-0000-000092410000}"/>
    <cellStyle name="SAPBEXHLevel0 5 6 2 2 4 2" xfId="30318" xr:uid="{00000000-0005-0000-0000-000093410000}"/>
    <cellStyle name="SAPBEXHLevel0 5 6 2 2 5" xfId="17772" xr:uid="{00000000-0005-0000-0000-000094410000}"/>
    <cellStyle name="SAPBEXHLevel0 5 6 2 2 5 2" xfId="32888" xr:uid="{00000000-0005-0000-0000-000095410000}"/>
    <cellStyle name="SAPBEXHLevel0 5 6 2 2 6" xfId="20380" xr:uid="{00000000-0005-0000-0000-000096410000}"/>
    <cellStyle name="SAPBEXHLevel0 5 6 2 2 6 2" xfId="35317" xr:uid="{00000000-0005-0000-0000-000097410000}"/>
    <cellStyle name="SAPBEXHLevel0 5 6 2 2 7" xfId="21936" xr:uid="{00000000-0005-0000-0000-000098410000}"/>
    <cellStyle name="SAPBEXHLevel0 5 6 2 2 7 2" xfId="36855" xr:uid="{00000000-0005-0000-0000-000099410000}"/>
    <cellStyle name="SAPBEXHLevel0 5 6 2 3" xfId="8210" xr:uid="{00000000-0005-0000-0000-00009A410000}"/>
    <cellStyle name="SAPBEXHLevel0 5 6 2 3 2" xfId="24239" xr:uid="{00000000-0005-0000-0000-00009B410000}"/>
    <cellStyle name="SAPBEXHLevel0 5 6 2 4" xfId="11037" xr:uid="{00000000-0005-0000-0000-00009C410000}"/>
    <cellStyle name="SAPBEXHLevel0 5 6 2 4 2" xfId="26904" xr:uid="{00000000-0005-0000-0000-00009D410000}"/>
    <cellStyle name="SAPBEXHLevel0 5 6 2 5" xfId="13558" xr:uid="{00000000-0005-0000-0000-00009E410000}"/>
    <cellStyle name="SAPBEXHLevel0 5 6 2 5 2" xfId="29183" xr:uid="{00000000-0005-0000-0000-00009F410000}"/>
    <cellStyle name="SAPBEXHLevel0 5 6 2 6" xfId="16389" xr:uid="{00000000-0005-0000-0000-0000A0410000}"/>
    <cellStyle name="SAPBEXHLevel0 5 6 2 6 2" xfId="31527" xr:uid="{00000000-0005-0000-0000-0000A1410000}"/>
    <cellStyle name="SAPBEXHLevel0 5 6 2 7" xfId="18999" xr:uid="{00000000-0005-0000-0000-0000A2410000}"/>
    <cellStyle name="SAPBEXHLevel0 5 6 2 7 2" xfId="33947" xr:uid="{00000000-0005-0000-0000-0000A3410000}"/>
    <cellStyle name="SAPBEXHLevel0 5 6 3" xfId="4477" xr:uid="{00000000-0005-0000-0000-0000A4410000}"/>
    <cellStyle name="SAPBEXHLevel0 5 6 3 2" xfId="9632" xr:uid="{00000000-0005-0000-0000-0000A5410000}"/>
    <cellStyle name="SAPBEXHLevel0 5 6 3 2 2" xfId="25623" xr:uid="{00000000-0005-0000-0000-0000A6410000}"/>
    <cellStyle name="SAPBEXHLevel0 5 6 3 3" xfId="12450" xr:uid="{00000000-0005-0000-0000-0000A7410000}"/>
    <cellStyle name="SAPBEXHLevel0 5 6 3 3 2" xfId="28294" xr:uid="{00000000-0005-0000-0000-0000A8410000}"/>
    <cellStyle name="SAPBEXHLevel0 5 6 3 4" xfId="14012" xr:uid="{00000000-0005-0000-0000-0000A9410000}"/>
    <cellStyle name="SAPBEXHLevel0 5 6 3 4 2" xfId="29594" xr:uid="{00000000-0005-0000-0000-0000AA410000}"/>
    <cellStyle name="SAPBEXHLevel0 5 6 3 5" xfId="17773" xr:uid="{00000000-0005-0000-0000-0000AB410000}"/>
    <cellStyle name="SAPBEXHLevel0 5 6 3 5 2" xfId="32889" xr:uid="{00000000-0005-0000-0000-0000AC410000}"/>
    <cellStyle name="SAPBEXHLevel0 5 6 3 6" xfId="20381" xr:uid="{00000000-0005-0000-0000-0000AD410000}"/>
    <cellStyle name="SAPBEXHLevel0 5 6 3 6 2" xfId="35318" xr:uid="{00000000-0005-0000-0000-0000AE410000}"/>
    <cellStyle name="SAPBEXHLevel0 5 6 3 7" xfId="20865" xr:uid="{00000000-0005-0000-0000-0000AF410000}"/>
    <cellStyle name="SAPBEXHLevel0 5 6 3 7 2" xfId="35792" xr:uid="{00000000-0005-0000-0000-0000B0410000}"/>
    <cellStyle name="SAPBEXHLevel0 5 6 4" xfId="8209" xr:uid="{00000000-0005-0000-0000-0000B1410000}"/>
    <cellStyle name="SAPBEXHLevel0 5 6 4 2" xfId="24238" xr:uid="{00000000-0005-0000-0000-0000B2410000}"/>
    <cellStyle name="SAPBEXHLevel0 5 6 5" xfId="11036" xr:uid="{00000000-0005-0000-0000-0000B3410000}"/>
    <cellStyle name="SAPBEXHLevel0 5 6 5 2" xfId="26903" xr:uid="{00000000-0005-0000-0000-0000B4410000}"/>
    <cellStyle name="SAPBEXHLevel0 5 6 6" xfId="6940" xr:uid="{00000000-0005-0000-0000-0000B5410000}"/>
    <cellStyle name="SAPBEXHLevel0 5 6 6 2" xfId="23344" xr:uid="{00000000-0005-0000-0000-0000B6410000}"/>
    <cellStyle name="SAPBEXHLevel0 5 6 7" xfId="16388" xr:uid="{00000000-0005-0000-0000-0000B7410000}"/>
    <cellStyle name="SAPBEXHLevel0 5 6 7 2" xfId="31526" xr:uid="{00000000-0005-0000-0000-0000B8410000}"/>
    <cellStyle name="SAPBEXHLevel0 5 6 8" xfId="18998" xr:uid="{00000000-0005-0000-0000-0000B9410000}"/>
    <cellStyle name="SAPBEXHLevel0 5 6 8 2" xfId="33946" xr:uid="{00000000-0005-0000-0000-0000BA410000}"/>
    <cellStyle name="SAPBEXHLevel0 5 7" xfId="3040" xr:uid="{00000000-0005-0000-0000-0000BB410000}"/>
    <cellStyle name="SAPBEXHLevel0 5 7 2" xfId="3041" xr:uid="{00000000-0005-0000-0000-0000BC410000}"/>
    <cellStyle name="SAPBEXHLevel0 5 7 2 2" xfId="4474" xr:uid="{00000000-0005-0000-0000-0000BD410000}"/>
    <cellStyle name="SAPBEXHLevel0 5 7 2 2 2" xfId="9629" xr:uid="{00000000-0005-0000-0000-0000BE410000}"/>
    <cellStyle name="SAPBEXHLevel0 5 7 2 2 2 2" xfId="25620" xr:uid="{00000000-0005-0000-0000-0000BF410000}"/>
    <cellStyle name="SAPBEXHLevel0 5 7 2 2 3" xfId="12447" xr:uid="{00000000-0005-0000-0000-0000C0410000}"/>
    <cellStyle name="SAPBEXHLevel0 5 7 2 2 3 2" xfId="28291" xr:uid="{00000000-0005-0000-0000-0000C1410000}"/>
    <cellStyle name="SAPBEXHLevel0 5 7 2 2 4" xfId="15227" xr:uid="{00000000-0005-0000-0000-0000C2410000}"/>
    <cellStyle name="SAPBEXHLevel0 5 7 2 2 4 2" xfId="30640" xr:uid="{00000000-0005-0000-0000-0000C3410000}"/>
    <cellStyle name="SAPBEXHLevel0 5 7 2 2 5" xfId="17770" xr:uid="{00000000-0005-0000-0000-0000C4410000}"/>
    <cellStyle name="SAPBEXHLevel0 5 7 2 2 5 2" xfId="32886" xr:uid="{00000000-0005-0000-0000-0000C5410000}"/>
    <cellStyle name="SAPBEXHLevel0 5 7 2 2 6" xfId="20378" xr:uid="{00000000-0005-0000-0000-0000C6410000}"/>
    <cellStyle name="SAPBEXHLevel0 5 7 2 2 6 2" xfId="35315" xr:uid="{00000000-0005-0000-0000-0000C7410000}"/>
    <cellStyle name="SAPBEXHLevel0 5 7 2 2 7" xfId="21938" xr:uid="{00000000-0005-0000-0000-0000C8410000}"/>
    <cellStyle name="SAPBEXHLevel0 5 7 2 2 7 2" xfId="36857" xr:uid="{00000000-0005-0000-0000-0000C9410000}"/>
    <cellStyle name="SAPBEXHLevel0 5 7 2 3" xfId="8212" xr:uid="{00000000-0005-0000-0000-0000CA410000}"/>
    <cellStyle name="SAPBEXHLevel0 5 7 2 3 2" xfId="24241" xr:uid="{00000000-0005-0000-0000-0000CB410000}"/>
    <cellStyle name="SAPBEXHLevel0 5 7 2 4" xfId="11039" xr:uid="{00000000-0005-0000-0000-0000CC410000}"/>
    <cellStyle name="SAPBEXHLevel0 5 7 2 4 2" xfId="26906" xr:uid="{00000000-0005-0000-0000-0000CD410000}"/>
    <cellStyle name="SAPBEXHLevel0 5 7 2 5" xfId="5787" xr:uid="{00000000-0005-0000-0000-0000CE410000}"/>
    <cellStyle name="SAPBEXHLevel0 5 7 2 5 2" xfId="22822" xr:uid="{00000000-0005-0000-0000-0000CF410000}"/>
    <cellStyle name="SAPBEXHLevel0 5 7 2 6" xfId="16391" xr:uid="{00000000-0005-0000-0000-0000D0410000}"/>
    <cellStyle name="SAPBEXHLevel0 5 7 2 6 2" xfId="31529" xr:uid="{00000000-0005-0000-0000-0000D1410000}"/>
    <cellStyle name="SAPBEXHLevel0 5 7 2 7" xfId="19001" xr:uid="{00000000-0005-0000-0000-0000D2410000}"/>
    <cellStyle name="SAPBEXHLevel0 5 7 2 7 2" xfId="33949" xr:uid="{00000000-0005-0000-0000-0000D3410000}"/>
    <cellStyle name="SAPBEXHLevel0 5 7 3" xfId="4475" xr:uid="{00000000-0005-0000-0000-0000D4410000}"/>
    <cellStyle name="SAPBEXHLevel0 5 7 3 2" xfId="9630" xr:uid="{00000000-0005-0000-0000-0000D5410000}"/>
    <cellStyle name="SAPBEXHLevel0 5 7 3 2 2" xfId="25621" xr:uid="{00000000-0005-0000-0000-0000D6410000}"/>
    <cellStyle name="SAPBEXHLevel0 5 7 3 3" xfId="12448" xr:uid="{00000000-0005-0000-0000-0000D7410000}"/>
    <cellStyle name="SAPBEXHLevel0 5 7 3 3 2" xfId="28292" xr:uid="{00000000-0005-0000-0000-0000D8410000}"/>
    <cellStyle name="SAPBEXHLevel0 5 7 3 4" xfId="14011" xr:uid="{00000000-0005-0000-0000-0000D9410000}"/>
    <cellStyle name="SAPBEXHLevel0 5 7 3 4 2" xfId="29593" xr:uid="{00000000-0005-0000-0000-0000DA410000}"/>
    <cellStyle name="SAPBEXHLevel0 5 7 3 5" xfId="17771" xr:uid="{00000000-0005-0000-0000-0000DB410000}"/>
    <cellStyle name="SAPBEXHLevel0 5 7 3 5 2" xfId="32887" xr:uid="{00000000-0005-0000-0000-0000DC410000}"/>
    <cellStyle name="SAPBEXHLevel0 5 7 3 6" xfId="20379" xr:uid="{00000000-0005-0000-0000-0000DD410000}"/>
    <cellStyle name="SAPBEXHLevel0 5 7 3 6 2" xfId="35316" xr:uid="{00000000-0005-0000-0000-0000DE410000}"/>
    <cellStyle name="SAPBEXHLevel0 5 7 3 7" xfId="21252" xr:uid="{00000000-0005-0000-0000-0000DF410000}"/>
    <cellStyle name="SAPBEXHLevel0 5 7 3 7 2" xfId="36178" xr:uid="{00000000-0005-0000-0000-0000E0410000}"/>
    <cellStyle name="SAPBEXHLevel0 5 7 4" xfId="8211" xr:uid="{00000000-0005-0000-0000-0000E1410000}"/>
    <cellStyle name="SAPBEXHLevel0 5 7 4 2" xfId="24240" xr:uid="{00000000-0005-0000-0000-0000E2410000}"/>
    <cellStyle name="SAPBEXHLevel0 5 7 5" xfId="11038" xr:uid="{00000000-0005-0000-0000-0000E3410000}"/>
    <cellStyle name="SAPBEXHLevel0 5 7 5 2" xfId="26905" xr:uid="{00000000-0005-0000-0000-0000E4410000}"/>
    <cellStyle name="SAPBEXHLevel0 5 7 6" xfId="15319" xr:uid="{00000000-0005-0000-0000-0000E5410000}"/>
    <cellStyle name="SAPBEXHLevel0 5 7 6 2" xfId="30728" xr:uid="{00000000-0005-0000-0000-0000E6410000}"/>
    <cellStyle name="SAPBEXHLevel0 5 7 7" xfId="16390" xr:uid="{00000000-0005-0000-0000-0000E7410000}"/>
    <cellStyle name="SAPBEXHLevel0 5 7 7 2" xfId="31528" xr:uid="{00000000-0005-0000-0000-0000E8410000}"/>
    <cellStyle name="SAPBEXHLevel0 5 7 8" xfId="19000" xr:uid="{00000000-0005-0000-0000-0000E9410000}"/>
    <cellStyle name="SAPBEXHLevel0 5 7 8 2" xfId="33948" xr:uid="{00000000-0005-0000-0000-0000EA410000}"/>
    <cellStyle name="SAPBEXHLevel0 5 8" xfId="3042" xr:uid="{00000000-0005-0000-0000-0000EB410000}"/>
    <cellStyle name="SAPBEXHLevel0 5 8 2" xfId="4473" xr:uid="{00000000-0005-0000-0000-0000EC410000}"/>
    <cellStyle name="SAPBEXHLevel0 5 8 2 2" xfId="9628" xr:uid="{00000000-0005-0000-0000-0000ED410000}"/>
    <cellStyle name="SAPBEXHLevel0 5 8 2 2 2" xfId="25619" xr:uid="{00000000-0005-0000-0000-0000EE410000}"/>
    <cellStyle name="SAPBEXHLevel0 5 8 2 3" xfId="12446" xr:uid="{00000000-0005-0000-0000-0000EF410000}"/>
    <cellStyle name="SAPBEXHLevel0 5 8 2 3 2" xfId="28290" xr:uid="{00000000-0005-0000-0000-0000F0410000}"/>
    <cellStyle name="SAPBEXHLevel0 5 8 2 4" xfId="14868" xr:uid="{00000000-0005-0000-0000-0000F1410000}"/>
    <cellStyle name="SAPBEXHLevel0 5 8 2 4 2" xfId="30319" xr:uid="{00000000-0005-0000-0000-0000F2410000}"/>
    <cellStyle name="SAPBEXHLevel0 5 8 2 5" xfId="17769" xr:uid="{00000000-0005-0000-0000-0000F3410000}"/>
    <cellStyle name="SAPBEXHLevel0 5 8 2 5 2" xfId="32885" xr:uid="{00000000-0005-0000-0000-0000F4410000}"/>
    <cellStyle name="SAPBEXHLevel0 5 8 2 6" xfId="20377" xr:uid="{00000000-0005-0000-0000-0000F5410000}"/>
    <cellStyle name="SAPBEXHLevel0 5 8 2 6 2" xfId="35314" xr:uid="{00000000-0005-0000-0000-0000F6410000}"/>
    <cellStyle name="SAPBEXHLevel0 5 8 2 7" xfId="21937" xr:uid="{00000000-0005-0000-0000-0000F7410000}"/>
    <cellStyle name="SAPBEXHLevel0 5 8 2 7 2" xfId="36856" xr:uid="{00000000-0005-0000-0000-0000F8410000}"/>
    <cellStyle name="SAPBEXHLevel0 5 8 3" xfId="8213" xr:uid="{00000000-0005-0000-0000-0000F9410000}"/>
    <cellStyle name="SAPBEXHLevel0 5 8 3 2" xfId="24242" xr:uid="{00000000-0005-0000-0000-0000FA410000}"/>
    <cellStyle name="SAPBEXHLevel0 5 8 4" xfId="11040" xr:uid="{00000000-0005-0000-0000-0000FB410000}"/>
    <cellStyle name="SAPBEXHLevel0 5 8 4 2" xfId="26907" xr:uid="{00000000-0005-0000-0000-0000FC410000}"/>
    <cellStyle name="SAPBEXHLevel0 5 8 5" xfId="7478" xr:uid="{00000000-0005-0000-0000-0000FD410000}"/>
    <cellStyle name="SAPBEXHLevel0 5 8 5 2" xfId="23657" xr:uid="{00000000-0005-0000-0000-0000FE410000}"/>
    <cellStyle name="SAPBEXHLevel0 5 8 6" xfId="16392" xr:uid="{00000000-0005-0000-0000-0000FF410000}"/>
    <cellStyle name="SAPBEXHLevel0 5 8 6 2" xfId="31530" xr:uid="{00000000-0005-0000-0000-000000420000}"/>
    <cellStyle name="SAPBEXHLevel0 5 8 7" xfId="19002" xr:uid="{00000000-0005-0000-0000-000001420000}"/>
    <cellStyle name="SAPBEXHLevel0 5 8 7 2" xfId="33950" xr:uid="{00000000-0005-0000-0000-000002420000}"/>
    <cellStyle name="SAPBEXHLevel0 5 9" xfId="3043" xr:uid="{00000000-0005-0000-0000-000003420000}"/>
    <cellStyle name="SAPBEXHLevel0 5 9 2" xfId="4472" xr:uid="{00000000-0005-0000-0000-000004420000}"/>
    <cellStyle name="SAPBEXHLevel0 5 9 2 2" xfId="9627" xr:uid="{00000000-0005-0000-0000-000005420000}"/>
    <cellStyle name="SAPBEXHLevel0 5 9 2 2 2" xfId="25618" xr:uid="{00000000-0005-0000-0000-000006420000}"/>
    <cellStyle name="SAPBEXHLevel0 5 9 2 3" xfId="12445" xr:uid="{00000000-0005-0000-0000-000007420000}"/>
    <cellStyle name="SAPBEXHLevel0 5 9 2 3 2" xfId="28289" xr:uid="{00000000-0005-0000-0000-000008420000}"/>
    <cellStyle name="SAPBEXHLevel0 5 9 2 4" xfId="14010" xr:uid="{00000000-0005-0000-0000-000009420000}"/>
    <cellStyle name="SAPBEXHLevel0 5 9 2 4 2" xfId="29592" xr:uid="{00000000-0005-0000-0000-00000A420000}"/>
    <cellStyle name="SAPBEXHLevel0 5 9 2 5" xfId="17768" xr:uid="{00000000-0005-0000-0000-00000B420000}"/>
    <cellStyle name="SAPBEXHLevel0 5 9 2 5 2" xfId="32884" xr:uid="{00000000-0005-0000-0000-00000C420000}"/>
    <cellStyle name="SAPBEXHLevel0 5 9 2 6" xfId="20376" xr:uid="{00000000-0005-0000-0000-00000D420000}"/>
    <cellStyle name="SAPBEXHLevel0 5 9 2 6 2" xfId="35313" xr:uid="{00000000-0005-0000-0000-00000E420000}"/>
    <cellStyle name="SAPBEXHLevel0 5 9 2 7" xfId="21251" xr:uid="{00000000-0005-0000-0000-00000F420000}"/>
    <cellStyle name="SAPBEXHLevel0 5 9 2 7 2" xfId="36177" xr:uid="{00000000-0005-0000-0000-000010420000}"/>
    <cellStyle name="SAPBEXHLevel0 5 9 3" xfId="8214" xr:uid="{00000000-0005-0000-0000-000011420000}"/>
    <cellStyle name="SAPBEXHLevel0 5 9 3 2" xfId="24243" xr:uid="{00000000-0005-0000-0000-000012420000}"/>
    <cellStyle name="SAPBEXHLevel0 5 9 4" xfId="11041" xr:uid="{00000000-0005-0000-0000-000013420000}"/>
    <cellStyle name="SAPBEXHLevel0 5 9 4 2" xfId="26908" xr:uid="{00000000-0005-0000-0000-000014420000}"/>
    <cellStyle name="SAPBEXHLevel0 5 9 5" xfId="13015" xr:uid="{00000000-0005-0000-0000-000015420000}"/>
    <cellStyle name="SAPBEXHLevel0 5 9 5 2" xfId="28815" xr:uid="{00000000-0005-0000-0000-000016420000}"/>
    <cellStyle name="SAPBEXHLevel0 5 9 6" xfId="16393" xr:uid="{00000000-0005-0000-0000-000017420000}"/>
    <cellStyle name="SAPBEXHLevel0 5 9 6 2" xfId="31531" xr:uid="{00000000-0005-0000-0000-000018420000}"/>
    <cellStyle name="SAPBEXHLevel0 5 9 7" xfId="19003" xr:uid="{00000000-0005-0000-0000-000019420000}"/>
    <cellStyle name="SAPBEXHLevel0 5 9 7 2" xfId="33951" xr:uid="{00000000-0005-0000-0000-00001A420000}"/>
    <cellStyle name="SAPBEXHLevel0 6" xfId="828" xr:uid="{00000000-0005-0000-0000-00001B420000}"/>
    <cellStyle name="SAPBEXHLevel0 6 10" xfId="18496" xr:uid="{00000000-0005-0000-0000-00001C420000}"/>
    <cellStyle name="SAPBEXHLevel0 6 11" xfId="22455" xr:uid="{00000000-0005-0000-0000-00001D420000}"/>
    <cellStyle name="SAPBEXHLevel0 6 2" xfId="829" xr:uid="{00000000-0005-0000-0000-00001E420000}"/>
    <cellStyle name="SAPBEXHLevel0 6 2 10" xfId="22456" xr:uid="{00000000-0005-0000-0000-00001F420000}"/>
    <cellStyle name="SAPBEXHLevel0 6 2 2" xfId="3045" xr:uid="{00000000-0005-0000-0000-000020420000}"/>
    <cellStyle name="SAPBEXHLevel0 6 2 2 2" xfId="8216" xr:uid="{00000000-0005-0000-0000-000021420000}"/>
    <cellStyle name="SAPBEXHLevel0 6 2 2 2 2" xfId="24245" xr:uid="{00000000-0005-0000-0000-000022420000}"/>
    <cellStyle name="SAPBEXHLevel0 6 2 2 3" xfId="11043" xr:uid="{00000000-0005-0000-0000-000023420000}"/>
    <cellStyle name="SAPBEXHLevel0 6 2 2 3 2" xfId="26910" xr:uid="{00000000-0005-0000-0000-000024420000}"/>
    <cellStyle name="SAPBEXHLevel0 6 2 2 4" xfId="13724" xr:uid="{00000000-0005-0000-0000-000025420000}"/>
    <cellStyle name="SAPBEXHLevel0 6 2 2 4 2" xfId="29337" xr:uid="{00000000-0005-0000-0000-000026420000}"/>
    <cellStyle name="SAPBEXHLevel0 6 2 2 5" xfId="16395" xr:uid="{00000000-0005-0000-0000-000027420000}"/>
    <cellStyle name="SAPBEXHLevel0 6 2 2 5 2" xfId="31533" xr:uid="{00000000-0005-0000-0000-000028420000}"/>
    <cellStyle name="SAPBEXHLevel0 6 2 2 6" xfId="19005" xr:uid="{00000000-0005-0000-0000-000029420000}"/>
    <cellStyle name="SAPBEXHLevel0 6 2 2 6 2" xfId="33953" xr:uid="{00000000-0005-0000-0000-00002A420000}"/>
    <cellStyle name="SAPBEXHLevel0 6 2 2 7" xfId="21173" xr:uid="{00000000-0005-0000-0000-00002B420000}"/>
    <cellStyle name="SAPBEXHLevel0 6 2 2 7 2" xfId="36099" xr:uid="{00000000-0005-0000-0000-00002C420000}"/>
    <cellStyle name="SAPBEXHLevel0 6 2 2 8" xfId="6317" xr:uid="{00000000-0005-0000-0000-00002D420000}"/>
    <cellStyle name="SAPBEXHLevel0 6 2 3" xfId="4470" xr:uid="{00000000-0005-0000-0000-00002E420000}"/>
    <cellStyle name="SAPBEXHLevel0 6 2 3 2" xfId="9625" xr:uid="{00000000-0005-0000-0000-00002F420000}"/>
    <cellStyle name="SAPBEXHLevel0 6 2 3 2 2" xfId="25616" xr:uid="{00000000-0005-0000-0000-000030420000}"/>
    <cellStyle name="SAPBEXHLevel0 6 2 3 3" xfId="12443" xr:uid="{00000000-0005-0000-0000-000031420000}"/>
    <cellStyle name="SAPBEXHLevel0 6 2 3 3 2" xfId="28287" xr:uid="{00000000-0005-0000-0000-000032420000}"/>
    <cellStyle name="SAPBEXHLevel0 6 2 3 4" xfId="14009" xr:uid="{00000000-0005-0000-0000-000033420000}"/>
    <cellStyle name="SAPBEXHLevel0 6 2 3 4 2" xfId="29591" xr:uid="{00000000-0005-0000-0000-000034420000}"/>
    <cellStyle name="SAPBEXHLevel0 6 2 3 5" xfId="17766" xr:uid="{00000000-0005-0000-0000-000035420000}"/>
    <cellStyle name="SAPBEXHLevel0 6 2 3 5 2" xfId="32882" xr:uid="{00000000-0005-0000-0000-000036420000}"/>
    <cellStyle name="SAPBEXHLevel0 6 2 3 6" xfId="20374" xr:uid="{00000000-0005-0000-0000-000037420000}"/>
    <cellStyle name="SAPBEXHLevel0 6 2 3 6 2" xfId="35311" xr:uid="{00000000-0005-0000-0000-000038420000}"/>
    <cellStyle name="SAPBEXHLevel0 6 2 3 7" xfId="21940" xr:uid="{00000000-0005-0000-0000-000039420000}"/>
    <cellStyle name="SAPBEXHLevel0 6 2 3 7 2" xfId="36859" xr:uid="{00000000-0005-0000-0000-00003A420000}"/>
    <cellStyle name="SAPBEXHLevel0 6 2 4" xfId="5437" xr:uid="{00000000-0005-0000-0000-00003B420000}"/>
    <cellStyle name="SAPBEXHLevel0 6 2 4 2" xfId="37581" xr:uid="{00000000-0005-0000-0000-00003C420000}"/>
    <cellStyle name="SAPBEXHLevel0 6 2 5" xfId="7275" xr:uid="{00000000-0005-0000-0000-00003D420000}"/>
    <cellStyle name="SAPBEXHLevel0 6 2 6" xfId="10205" xr:uid="{00000000-0005-0000-0000-00003E420000}"/>
    <cellStyle name="SAPBEXHLevel0 6 2 7" xfId="5823" xr:uid="{00000000-0005-0000-0000-00003F420000}"/>
    <cellStyle name="SAPBEXHLevel0 6 2 8" xfId="14726" xr:uid="{00000000-0005-0000-0000-000040420000}"/>
    <cellStyle name="SAPBEXHLevel0 6 2 9" xfId="10406" xr:uid="{00000000-0005-0000-0000-000041420000}"/>
    <cellStyle name="SAPBEXHLevel0 6 3" xfId="3044" xr:uid="{00000000-0005-0000-0000-000042420000}"/>
    <cellStyle name="SAPBEXHLevel0 6 3 2" xfId="8215" xr:uid="{00000000-0005-0000-0000-000043420000}"/>
    <cellStyle name="SAPBEXHLevel0 6 3 2 2" xfId="24244" xr:uid="{00000000-0005-0000-0000-000044420000}"/>
    <cellStyle name="SAPBEXHLevel0 6 3 3" xfId="11042" xr:uid="{00000000-0005-0000-0000-000045420000}"/>
    <cellStyle name="SAPBEXHLevel0 6 3 3 2" xfId="26909" xr:uid="{00000000-0005-0000-0000-000046420000}"/>
    <cellStyle name="SAPBEXHLevel0 6 3 4" xfId="12065" xr:uid="{00000000-0005-0000-0000-000047420000}"/>
    <cellStyle name="SAPBEXHLevel0 6 3 4 2" xfId="27909" xr:uid="{00000000-0005-0000-0000-000048420000}"/>
    <cellStyle name="SAPBEXHLevel0 6 3 5" xfId="16394" xr:uid="{00000000-0005-0000-0000-000049420000}"/>
    <cellStyle name="SAPBEXHLevel0 6 3 5 2" xfId="31532" xr:uid="{00000000-0005-0000-0000-00004A420000}"/>
    <cellStyle name="SAPBEXHLevel0 6 3 6" xfId="19004" xr:uid="{00000000-0005-0000-0000-00004B420000}"/>
    <cellStyle name="SAPBEXHLevel0 6 3 6 2" xfId="33952" xr:uid="{00000000-0005-0000-0000-00004C420000}"/>
    <cellStyle name="SAPBEXHLevel0 6 3 7" xfId="21172" xr:uid="{00000000-0005-0000-0000-00004D420000}"/>
    <cellStyle name="SAPBEXHLevel0 6 3 7 2" xfId="36098" xr:uid="{00000000-0005-0000-0000-00004E420000}"/>
    <cellStyle name="SAPBEXHLevel0 6 3 8" xfId="6316" xr:uid="{00000000-0005-0000-0000-00004F420000}"/>
    <cellStyle name="SAPBEXHLevel0 6 4" xfId="4471" xr:uid="{00000000-0005-0000-0000-000050420000}"/>
    <cellStyle name="SAPBEXHLevel0 6 4 2" xfId="9626" xr:uid="{00000000-0005-0000-0000-000051420000}"/>
    <cellStyle name="SAPBEXHLevel0 6 4 2 2" xfId="25617" xr:uid="{00000000-0005-0000-0000-000052420000}"/>
    <cellStyle name="SAPBEXHLevel0 6 4 3" xfId="12444" xr:uid="{00000000-0005-0000-0000-000053420000}"/>
    <cellStyle name="SAPBEXHLevel0 6 4 3 2" xfId="28288" xr:uid="{00000000-0005-0000-0000-000054420000}"/>
    <cellStyle name="SAPBEXHLevel0 6 4 4" xfId="14869" xr:uid="{00000000-0005-0000-0000-000055420000}"/>
    <cellStyle name="SAPBEXHLevel0 6 4 4 2" xfId="30320" xr:uid="{00000000-0005-0000-0000-000056420000}"/>
    <cellStyle name="SAPBEXHLevel0 6 4 5" xfId="17767" xr:uid="{00000000-0005-0000-0000-000057420000}"/>
    <cellStyle name="SAPBEXHLevel0 6 4 5 2" xfId="32883" xr:uid="{00000000-0005-0000-0000-000058420000}"/>
    <cellStyle name="SAPBEXHLevel0 6 4 6" xfId="20375" xr:uid="{00000000-0005-0000-0000-000059420000}"/>
    <cellStyle name="SAPBEXHLevel0 6 4 6 2" xfId="35312" xr:uid="{00000000-0005-0000-0000-00005A420000}"/>
    <cellStyle name="SAPBEXHLevel0 6 4 7" xfId="21250" xr:uid="{00000000-0005-0000-0000-00005B420000}"/>
    <cellStyle name="SAPBEXHLevel0 6 4 7 2" xfId="36176" xr:uid="{00000000-0005-0000-0000-00005C420000}"/>
    <cellStyle name="SAPBEXHLevel0 6 5" xfId="5438" xr:uid="{00000000-0005-0000-0000-00005D420000}"/>
    <cellStyle name="SAPBEXHLevel0 6 5 2" xfId="37582" xr:uid="{00000000-0005-0000-0000-00005E420000}"/>
    <cellStyle name="SAPBEXHLevel0 6 6" xfId="7304" xr:uid="{00000000-0005-0000-0000-00005F420000}"/>
    <cellStyle name="SAPBEXHLevel0 6 7" xfId="13358" xr:uid="{00000000-0005-0000-0000-000060420000}"/>
    <cellStyle name="SAPBEXHLevel0 6 8" xfId="7764" xr:uid="{00000000-0005-0000-0000-000061420000}"/>
    <cellStyle name="SAPBEXHLevel0 6 9" xfId="15389" xr:uid="{00000000-0005-0000-0000-000062420000}"/>
    <cellStyle name="SAPBEXHLevel0 7" xfId="830" xr:uid="{00000000-0005-0000-0000-000063420000}"/>
    <cellStyle name="SAPBEXHLevel0 7 10" xfId="14257" xr:uid="{00000000-0005-0000-0000-000064420000}"/>
    <cellStyle name="SAPBEXHLevel0 7 11" xfId="22457" xr:uid="{00000000-0005-0000-0000-000065420000}"/>
    <cellStyle name="SAPBEXHLevel0 7 2" xfId="831" xr:uid="{00000000-0005-0000-0000-000066420000}"/>
    <cellStyle name="SAPBEXHLevel0 7 2 10" xfId="22458" xr:uid="{00000000-0005-0000-0000-000067420000}"/>
    <cellStyle name="SAPBEXHLevel0 7 2 2" xfId="3047" xr:uid="{00000000-0005-0000-0000-000068420000}"/>
    <cellStyle name="SAPBEXHLevel0 7 2 2 2" xfId="8218" xr:uid="{00000000-0005-0000-0000-000069420000}"/>
    <cellStyle name="SAPBEXHLevel0 7 2 2 2 2" xfId="24247" xr:uid="{00000000-0005-0000-0000-00006A420000}"/>
    <cellStyle name="SAPBEXHLevel0 7 2 2 3" xfId="11045" xr:uid="{00000000-0005-0000-0000-00006B420000}"/>
    <cellStyle name="SAPBEXHLevel0 7 2 2 3 2" xfId="26912" xr:uid="{00000000-0005-0000-0000-00006C420000}"/>
    <cellStyle name="SAPBEXHLevel0 7 2 2 4" xfId="13559" xr:uid="{00000000-0005-0000-0000-00006D420000}"/>
    <cellStyle name="SAPBEXHLevel0 7 2 2 4 2" xfId="29184" xr:uid="{00000000-0005-0000-0000-00006E420000}"/>
    <cellStyle name="SAPBEXHLevel0 7 2 2 5" xfId="16397" xr:uid="{00000000-0005-0000-0000-00006F420000}"/>
    <cellStyle name="SAPBEXHLevel0 7 2 2 5 2" xfId="31535" xr:uid="{00000000-0005-0000-0000-000070420000}"/>
    <cellStyle name="SAPBEXHLevel0 7 2 2 6" xfId="19007" xr:uid="{00000000-0005-0000-0000-000071420000}"/>
    <cellStyle name="SAPBEXHLevel0 7 2 2 6 2" xfId="33955" xr:uid="{00000000-0005-0000-0000-000072420000}"/>
    <cellStyle name="SAPBEXHLevel0 7 2 2 7" xfId="21175" xr:uid="{00000000-0005-0000-0000-000073420000}"/>
    <cellStyle name="SAPBEXHLevel0 7 2 2 7 2" xfId="36101" xr:uid="{00000000-0005-0000-0000-000074420000}"/>
    <cellStyle name="SAPBEXHLevel0 7 2 2 8" xfId="6319" xr:uid="{00000000-0005-0000-0000-000075420000}"/>
    <cellStyle name="SAPBEXHLevel0 7 2 3" xfId="4468" xr:uid="{00000000-0005-0000-0000-000076420000}"/>
    <cellStyle name="SAPBEXHLevel0 7 2 3 2" xfId="9623" xr:uid="{00000000-0005-0000-0000-000077420000}"/>
    <cellStyle name="SAPBEXHLevel0 7 2 3 2 2" xfId="25614" xr:uid="{00000000-0005-0000-0000-000078420000}"/>
    <cellStyle name="SAPBEXHLevel0 7 2 3 3" xfId="12441" xr:uid="{00000000-0005-0000-0000-000079420000}"/>
    <cellStyle name="SAPBEXHLevel0 7 2 3 3 2" xfId="28285" xr:uid="{00000000-0005-0000-0000-00007A420000}"/>
    <cellStyle name="SAPBEXHLevel0 7 2 3 4" xfId="10354" xr:uid="{00000000-0005-0000-0000-00007B420000}"/>
    <cellStyle name="SAPBEXHLevel0 7 2 3 4 2" xfId="26292" xr:uid="{00000000-0005-0000-0000-00007C420000}"/>
    <cellStyle name="SAPBEXHLevel0 7 2 3 5" xfId="17764" xr:uid="{00000000-0005-0000-0000-00007D420000}"/>
    <cellStyle name="SAPBEXHLevel0 7 2 3 5 2" xfId="32880" xr:uid="{00000000-0005-0000-0000-00007E420000}"/>
    <cellStyle name="SAPBEXHLevel0 7 2 3 6" xfId="20372" xr:uid="{00000000-0005-0000-0000-00007F420000}"/>
    <cellStyle name="SAPBEXHLevel0 7 2 3 6 2" xfId="35309" xr:uid="{00000000-0005-0000-0000-000080420000}"/>
    <cellStyle name="SAPBEXHLevel0 7 2 3 7" xfId="21249" xr:uid="{00000000-0005-0000-0000-000081420000}"/>
    <cellStyle name="SAPBEXHLevel0 7 2 3 7 2" xfId="36175" xr:uid="{00000000-0005-0000-0000-000082420000}"/>
    <cellStyle name="SAPBEXHLevel0 7 2 4" xfId="5435" xr:uid="{00000000-0005-0000-0000-000083420000}"/>
    <cellStyle name="SAPBEXHLevel0 7 2 4 2" xfId="37579" xr:uid="{00000000-0005-0000-0000-000084420000}"/>
    <cellStyle name="SAPBEXHLevel0 7 2 5" xfId="7288" xr:uid="{00000000-0005-0000-0000-000085420000}"/>
    <cellStyle name="SAPBEXHLevel0 7 2 6" xfId="12938" xr:uid="{00000000-0005-0000-0000-000086420000}"/>
    <cellStyle name="SAPBEXHLevel0 7 2 7" xfId="6542" xr:uid="{00000000-0005-0000-0000-000087420000}"/>
    <cellStyle name="SAPBEXHLevel0 7 2 8" xfId="15565" xr:uid="{00000000-0005-0000-0000-000088420000}"/>
    <cellStyle name="SAPBEXHLevel0 7 2 9" xfId="12952" xr:uid="{00000000-0005-0000-0000-000089420000}"/>
    <cellStyle name="SAPBEXHLevel0 7 3" xfId="3046" xr:uid="{00000000-0005-0000-0000-00008A420000}"/>
    <cellStyle name="SAPBEXHLevel0 7 3 2" xfId="8217" xr:uid="{00000000-0005-0000-0000-00008B420000}"/>
    <cellStyle name="SAPBEXHLevel0 7 3 2 2" xfId="24246" xr:uid="{00000000-0005-0000-0000-00008C420000}"/>
    <cellStyle name="SAPBEXHLevel0 7 3 3" xfId="11044" xr:uid="{00000000-0005-0000-0000-00008D420000}"/>
    <cellStyle name="SAPBEXHLevel0 7 3 3 2" xfId="26911" xr:uid="{00000000-0005-0000-0000-00008E420000}"/>
    <cellStyle name="SAPBEXHLevel0 7 3 4" xfId="13801" xr:uid="{00000000-0005-0000-0000-00008F420000}"/>
    <cellStyle name="SAPBEXHLevel0 7 3 4 2" xfId="29389" xr:uid="{00000000-0005-0000-0000-000090420000}"/>
    <cellStyle name="SAPBEXHLevel0 7 3 5" xfId="16396" xr:uid="{00000000-0005-0000-0000-000091420000}"/>
    <cellStyle name="SAPBEXHLevel0 7 3 5 2" xfId="31534" xr:uid="{00000000-0005-0000-0000-000092420000}"/>
    <cellStyle name="SAPBEXHLevel0 7 3 6" xfId="19006" xr:uid="{00000000-0005-0000-0000-000093420000}"/>
    <cellStyle name="SAPBEXHLevel0 7 3 6 2" xfId="33954" xr:uid="{00000000-0005-0000-0000-000094420000}"/>
    <cellStyle name="SAPBEXHLevel0 7 3 7" xfId="21174" xr:uid="{00000000-0005-0000-0000-000095420000}"/>
    <cellStyle name="SAPBEXHLevel0 7 3 7 2" xfId="36100" xr:uid="{00000000-0005-0000-0000-000096420000}"/>
    <cellStyle name="SAPBEXHLevel0 7 3 8" xfId="6318" xr:uid="{00000000-0005-0000-0000-000097420000}"/>
    <cellStyle name="SAPBEXHLevel0 7 4" xfId="4469" xr:uid="{00000000-0005-0000-0000-000098420000}"/>
    <cellStyle name="SAPBEXHLevel0 7 4 2" xfId="9624" xr:uid="{00000000-0005-0000-0000-000099420000}"/>
    <cellStyle name="SAPBEXHLevel0 7 4 2 2" xfId="25615" xr:uid="{00000000-0005-0000-0000-00009A420000}"/>
    <cellStyle name="SAPBEXHLevel0 7 4 3" xfId="12442" xr:uid="{00000000-0005-0000-0000-00009B420000}"/>
    <cellStyle name="SAPBEXHLevel0 7 4 3 2" xfId="28286" xr:uid="{00000000-0005-0000-0000-00009C420000}"/>
    <cellStyle name="SAPBEXHLevel0 7 4 4" xfId="13017" xr:uid="{00000000-0005-0000-0000-00009D420000}"/>
    <cellStyle name="SAPBEXHLevel0 7 4 4 2" xfId="28817" xr:uid="{00000000-0005-0000-0000-00009E420000}"/>
    <cellStyle name="SAPBEXHLevel0 7 4 5" xfId="17765" xr:uid="{00000000-0005-0000-0000-00009F420000}"/>
    <cellStyle name="SAPBEXHLevel0 7 4 5 2" xfId="32881" xr:uid="{00000000-0005-0000-0000-0000A0420000}"/>
    <cellStyle name="SAPBEXHLevel0 7 4 6" xfId="20373" xr:uid="{00000000-0005-0000-0000-0000A1420000}"/>
    <cellStyle name="SAPBEXHLevel0 7 4 6 2" xfId="35310" xr:uid="{00000000-0005-0000-0000-0000A2420000}"/>
    <cellStyle name="SAPBEXHLevel0 7 4 7" xfId="21939" xr:uid="{00000000-0005-0000-0000-0000A3420000}"/>
    <cellStyle name="SAPBEXHLevel0 7 4 7 2" xfId="36858" xr:uid="{00000000-0005-0000-0000-0000A4420000}"/>
    <cellStyle name="SAPBEXHLevel0 7 5" xfId="5436" xr:uid="{00000000-0005-0000-0000-0000A5420000}"/>
    <cellStyle name="SAPBEXHLevel0 7 5 2" xfId="37580" xr:uid="{00000000-0005-0000-0000-0000A6420000}"/>
    <cellStyle name="SAPBEXHLevel0 7 6" xfId="7310" xr:uid="{00000000-0005-0000-0000-0000A7420000}"/>
    <cellStyle name="SAPBEXHLevel0 7 7" xfId="13359" xr:uid="{00000000-0005-0000-0000-0000A8420000}"/>
    <cellStyle name="SAPBEXHLevel0 7 8" xfId="7297" xr:uid="{00000000-0005-0000-0000-0000A9420000}"/>
    <cellStyle name="SAPBEXHLevel0 7 9" xfId="6961" xr:uid="{00000000-0005-0000-0000-0000AA420000}"/>
    <cellStyle name="SAPBEXHLevel0 8" xfId="832" xr:uid="{00000000-0005-0000-0000-0000AB420000}"/>
    <cellStyle name="SAPBEXHLevel0 8 10" xfId="5903" xr:uid="{00000000-0005-0000-0000-0000AC420000}"/>
    <cellStyle name="SAPBEXHLevel0 8 11" xfId="22459" xr:uid="{00000000-0005-0000-0000-0000AD420000}"/>
    <cellStyle name="SAPBEXHLevel0 8 2" xfId="833" xr:uid="{00000000-0005-0000-0000-0000AE420000}"/>
    <cellStyle name="SAPBEXHLevel0 8 2 10" xfId="22460" xr:uid="{00000000-0005-0000-0000-0000AF420000}"/>
    <cellStyle name="SAPBEXHLevel0 8 2 2" xfId="3049" xr:uid="{00000000-0005-0000-0000-0000B0420000}"/>
    <cellStyle name="SAPBEXHLevel0 8 2 2 2" xfId="8220" xr:uid="{00000000-0005-0000-0000-0000B1420000}"/>
    <cellStyle name="SAPBEXHLevel0 8 2 2 2 2" xfId="24249" xr:uid="{00000000-0005-0000-0000-0000B2420000}"/>
    <cellStyle name="SAPBEXHLevel0 8 2 2 3" xfId="11047" xr:uid="{00000000-0005-0000-0000-0000B3420000}"/>
    <cellStyle name="SAPBEXHLevel0 8 2 2 3 2" xfId="26914" xr:uid="{00000000-0005-0000-0000-0000B4420000}"/>
    <cellStyle name="SAPBEXHLevel0 8 2 2 4" xfId="15063" xr:uid="{00000000-0005-0000-0000-0000B5420000}"/>
    <cellStyle name="SAPBEXHLevel0 8 2 2 4 2" xfId="30510" xr:uid="{00000000-0005-0000-0000-0000B6420000}"/>
    <cellStyle name="SAPBEXHLevel0 8 2 2 5" xfId="16399" xr:uid="{00000000-0005-0000-0000-0000B7420000}"/>
    <cellStyle name="SAPBEXHLevel0 8 2 2 5 2" xfId="31537" xr:uid="{00000000-0005-0000-0000-0000B8420000}"/>
    <cellStyle name="SAPBEXHLevel0 8 2 2 6" xfId="19009" xr:uid="{00000000-0005-0000-0000-0000B9420000}"/>
    <cellStyle name="SAPBEXHLevel0 8 2 2 6 2" xfId="33957" xr:uid="{00000000-0005-0000-0000-0000BA420000}"/>
    <cellStyle name="SAPBEXHLevel0 8 2 2 7" xfId="21177" xr:uid="{00000000-0005-0000-0000-0000BB420000}"/>
    <cellStyle name="SAPBEXHLevel0 8 2 2 7 2" xfId="36103" xr:uid="{00000000-0005-0000-0000-0000BC420000}"/>
    <cellStyle name="SAPBEXHLevel0 8 2 2 8" xfId="6321" xr:uid="{00000000-0005-0000-0000-0000BD420000}"/>
    <cellStyle name="SAPBEXHLevel0 8 2 3" xfId="4466" xr:uid="{00000000-0005-0000-0000-0000BE420000}"/>
    <cellStyle name="SAPBEXHLevel0 8 2 3 2" xfId="9621" xr:uid="{00000000-0005-0000-0000-0000BF420000}"/>
    <cellStyle name="SAPBEXHLevel0 8 2 3 2 2" xfId="25612" xr:uid="{00000000-0005-0000-0000-0000C0420000}"/>
    <cellStyle name="SAPBEXHLevel0 8 2 3 3" xfId="12439" xr:uid="{00000000-0005-0000-0000-0000C1420000}"/>
    <cellStyle name="SAPBEXHLevel0 8 2 3 3 2" xfId="28283" xr:uid="{00000000-0005-0000-0000-0000C2420000}"/>
    <cellStyle name="SAPBEXHLevel0 8 2 3 4" xfId="14871" xr:uid="{00000000-0005-0000-0000-0000C3420000}"/>
    <cellStyle name="SAPBEXHLevel0 8 2 3 4 2" xfId="30322" xr:uid="{00000000-0005-0000-0000-0000C4420000}"/>
    <cellStyle name="SAPBEXHLevel0 8 2 3 5" xfId="17762" xr:uid="{00000000-0005-0000-0000-0000C5420000}"/>
    <cellStyle name="SAPBEXHLevel0 8 2 3 5 2" xfId="32878" xr:uid="{00000000-0005-0000-0000-0000C6420000}"/>
    <cellStyle name="SAPBEXHLevel0 8 2 3 6" xfId="20370" xr:uid="{00000000-0005-0000-0000-0000C7420000}"/>
    <cellStyle name="SAPBEXHLevel0 8 2 3 6 2" xfId="35307" xr:uid="{00000000-0005-0000-0000-0000C8420000}"/>
    <cellStyle name="SAPBEXHLevel0 8 2 3 7" xfId="21942" xr:uid="{00000000-0005-0000-0000-0000C9420000}"/>
    <cellStyle name="SAPBEXHLevel0 8 2 3 7 2" xfId="36861" xr:uid="{00000000-0005-0000-0000-0000CA420000}"/>
    <cellStyle name="SAPBEXHLevel0 8 2 4" xfId="5433" xr:uid="{00000000-0005-0000-0000-0000CB420000}"/>
    <cellStyle name="SAPBEXHLevel0 8 2 4 2" xfId="37577" xr:uid="{00000000-0005-0000-0000-0000CC420000}"/>
    <cellStyle name="SAPBEXHLevel0 8 2 5" xfId="7281" xr:uid="{00000000-0005-0000-0000-0000CD420000}"/>
    <cellStyle name="SAPBEXHLevel0 8 2 6" xfId="12839" xr:uid="{00000000-0005-0000-0000-0000CE420000}"/>
    <cellStyle name="SAPBEXHLevel0 8 2 7" xfId="12941" xr:uid="{00000000-0005-0000-0000-0000CF420000}"/>
    <cellStyle name="SAPBEXHLevel0 8 2 8" xfId="15563" xr:uid="{00000000-0005-0000-0000-0000D0420000}"/>
    <cellStyle name="SAPBEXHLevel0 8 2 9" xfId="18497" xr:uid="{00000000-0005-0000-0000-0000D1420000}"/>
    <cellStyle name="SAPBEXHLevel0 8 3" xfId="3048" xr:uid="{00000000-0005-0000-0000-0000D2420000}"/>
    <cellStyle name="SAPBEXHLevel0 8 3 2" xfId="8219" xr:uid="{00000000-0005-0000-0000-0000D3420000}"/>
    <cellStyle name="SAPBEXHLevel0 8 3 2 2" xfId="24248" xr:uid="{00000000-0005-0000-0000-0000D4420000}"/>
    <cellStyle name="SAPBEXHLevel0 8 3 3" xfId="11046" xr:uid="{00000000-0005-0000-0000-0000D5420000}"/>
    <cellStyle name="SAPBEXHLevel0 8 3 3 2" xfId="26913" xr:uid="{00000000-0005-0000-0000-0000D6420000}"/>
    <cellStyle name="SAPBEXHLevel0 8 3 4" xfId="14297" xr:uid="{00000000-0005-0000-0000-0000D7420000}"/>
    <cellStyle name="SAPBEXHLevel0 8 3 4 2" xfId="29820" xr:uid="{00000000-0005-0000-0000-0000D8420000}"/>
    <cellStyle name="SAPBEXHLevel0 8 3 5" xfId="16398" xr:uid="{00000000-0005-0000-0000-0000D9420000}"/>
    <cellStyle name="SAPBEXHLevel0 8 3 5 2" xfId="31536" xr:uid="{00000000-0005-0000-0000-0000DA420000}"/>
    <cellStyle name="SAPBEXHLevel0 8 3 6" xfId="19008" xr:uid="{00000000-0005-0000-0000-0000DB420000}"/>
    <cellStyle name="SAPBEXHLevel0 8 3 6 2" xfId="33956" xr:uid="{00000000-0005-0000-0000-0000DC420000}"/>
    <cellStyle name="SAPBEXHLevel0 8 3 7" xfId="21176" xr:uid="{00000000-0005-0000-0000-0000DD420000}"/>
    <cellStyle name="SAPBEXHLevel0 8 3 7 2" xfId="36102" xr:uid="{00000000-0005-0000-0000-0000DE420000}"/>
    <cellStyle name="SAPBEXHLevel0 8 3 8" xfId="6320" xr:uid="{00000000-0005-0000-0000-0000DF420000}"/>
    <cellStyle name="SAPBEXHLevel0 8 4" xfId="4467" xr:uid="{00000000-0005-0000-0000-0000E0420000}"/>
    <cellStyle name="SAPBEXHLevel0 8 4 2" xfId="9622" xr:uid="{00000000-0005-0000-0000-0000E1420000}"/>
    <cellStyle name="SAPBEXHLevel0 8 4 2 2" xfId="25613" xr:uid="{00000000-0005-0000-0000-0000E2420000}"/>
    <cellStyle name="SAPBEXHLevel0 8 4 3" xfId="12440" xr:uid="{00000000-0005-0000-0000-0000E3420000}"/>
    <cellStyle name="SAPBEXHLevel0 8 4 3 2" xfId="28284" xr:uid="{00000000-0005-0000-0000-0000E4420000}"/>
    <cellStyle name="SAPBEXHLevel0 8 4 4" xfId="14007" xr:uid="{00000000-0005-0000-0000-0000E5420000}"/>
    <cellStyle name="SAPBEXHLevel0 8 4 4 2" xfId="29589" xr:uid="{00000000-0005-0000-0000-0000E6420000}"/>
    <cellStyle name="SAPBEXHLevel0 8 4 5" xfId="17763" xr:uid="{00000000-0005-0000-0000-0000E7420000}"/>
    <cellStyle name="SAPBEXHLevel0 8 4 5 2" xfId="32879" xr:uid="{00000000-0005-0000-0000-0000E8420000}"/>
    <cellStyle name="SAPBEXHLevel0 8 4 6" xfId="20371" xr:uid="{00000000-0005-0000-0000-0000E9420000}"/>
    <cellStyle name="SAPBEXHLevel0 8 4 6 2" xfId="35308" xr:uid="{00000000-0005-0000-0000-0000EA420000}"/>
    <cellStyle name="SAPBEXHLevel0 8 4 7" xfId="21248" xr:uid="{00000000-0005-0000-0000-0000EB420000}"/>
    <cellStyle name="SAPBEXHLevel0 8 4 7 2" xfId="36174" xr:uid="{00000000-0005-0000-0000-0000EC420000}"/>
    <cellStyle name="SAPBEXHLevel0 8 5" xfId="5434" xr:uid="{00000000-0005-0000-0000-0000ED420000}"/>
    <cellStyle name="SAPBEXHLevel0 8 5 2" xfId="37578" xr:uid="{00000000-0005-0000-0000-0000EE420000}"/>
    <cellStyle name="SAPBEXHLevel0 8 6" xfId="7278" xr:uid="{00000000-0005-0000-0000-0000EF420000}"/>
    <cellStyle name="SAPBEXHLevel0 8 7" xfId="14756" xr:uid="{00000000-0005-0000-0000-0000F0420000}"/>
    <cellStyle name="SAPBEXHLevel0 8 8" xfId="5824" xr:uid="{00000000-0005-0000-0000-0000F1420000}"/>
    <cellStyle name="SAPBEXHLevel0 8 9" xfId="15564" xr:uid="{00000000-0005-0000-0000-0000F2420000}"/>
    <cellStyle name="SAPBEXHLevel0 9" xfId="834" xr:uid="{00000000-0005-0000-0000-0000F3420000}"/>
    <cellStyle name="SAPBEXHLevel0 9 10" xfId="6763" xr:uid="{00000000-0005-0000-0000-0000F4420000}"/>
    <cellStyle name="SAPBEXHLevel0 9 11" xfId="22461" xr:uid="{00000000-0005-0000-0000-0000F5420000}"/>
    <cellStyle name="SAPBEXHLevel0 9 2" xfId="3051" xr:uid="{00000000-0005-0000-0000-0000F6420000}"/>
    <cellStyle name="SAPBEXHLevel0 9 2 2" xfId="4464" xr:uid="{00000000-0005-0000-0000-0000F7420000}"/>
    <cellStyle name="SAPBEXHLevel0 9 2 2 2" xfId="9619" xr:uid="{00000000-0005-0000-0000-0000F8420000}"/>
    <cellStyle name="SAPBEXHLevel0 9 2 2 2 2" xfId="25610" xr:uid="{00000000-0005-0000-0000-0000F9420000}"/>
    <cellStyle name="SAPBEXHLevel0 9 2 2 3" xfId="12437" xr:uid="{00000000-0005-0000-0000-0000FA420000}"/>
    <cellStyle name="SAPBEXHLevel0 9 2 2 3 2" xfId="28281" xr:uid="{00000000-0005-0000-0000-0000FB420000}"/>
    <cellStyle name="SAPBEXHLevel0 9 2 2 4" xfId="14006" xr:uid="{00000000-0005-0000-0000-0000FC420000}"/>
    <cellStyle name="SAPBEXHLevel0 9 2 2 4 2" xfId="29588" xr:uid="{00000000-0005-0000-0000-0000FD420000}"/>
    <cellStyle name="SAPBEXHLevel0 9 2 2 5" xfId="17760" xr:uid="{00000000-0005-0000-0000-0000FE420000}"/>
    <cellStyle name="SAPBEXHLevel0 9 2 2 5 2" xfId="32876" xr:uid="{00000000-0005-0000-0000-0000FF420000}"/>
    <cellStyle name="SAPBEXHLevel0 9 2 2 6" xfId="20368" xr:uid="{00000000-0005-0000-0000-000000430000}"/>
    <cellStyle name="SAPBEXHLevel0 9 2 2 6 2" xfId="35305" xr:uid="{00000000-0005-0000-0000-000001430000}"/>
    <cellStyle name="SAPBEXHLevel0 9 2 2 7" xfId="20920" xr:uid="{00000000-0005-0000-0000-000002430000}"/>
    <cellStyle name="SAPBEXHLevel0 9 2 2 7 2" xfId="35846" xr:uid="{00000000-0005-0000-0000-000003430000}"/>
    <cellStyle name="SAPBEXHLevel0 9 2 3" xfId="8222" xr:uid="{00000000-0005-0000-0000-000004430000}"/>
    <cellStyle name="SAPBEXHLevel0 9 2 3 2" xfId="24251" xr:uid="{00000000-0005-0000-0000-000005430000}"/>
    <cellStyle name="SAPBEXHLevel0 9 2 4" xfId="11049" xr:uid="{00000000-0005-0000-0000-000006430000}"/>
    <cellStyle name="SAPBEXHLevel0 9 2 4 2" xfId="26916" xr:uid="{00000000-0005-0000-0000-000007430000}"/>
    <cellStyle name="SAPBEXHLevel0 9 2 5" xfId="15062" xr:uid="{00000000-0005-0000-0000-000008430000}"/>
    <cellStyle name="SAPBEXHLevel0 9 2 5 2" xfId="30509" xr:uid="{00000000-0005-0000-0000-000009430000}"/>
    <cellStyle name="SAPBEXHLevel0 9 2 6" xfId="16401" xr:uid="{00000000-0005-0000-0000-00000A430000}"/>
    <cellStyle name="SAPBEXHLevel0 9 2 6 2" xfId="31539" xr:uid="{00000000-0005-0000-0000-00000B430000}"/>
    <cellStyle name="SAPBEXHLevel0 9 2 7" xfId="19011" xr:uid="{00000000-0005-0000-0000-00000C430000}"/>
    <cellStyle name="SAPBEXHLevel0 9 2 7 2" xfId="33959" xr:uid="{00000000-0005-0000-0000-00000D430000}"/>
    <cellStyle name="SAPBEXHLevel0 9 3" xfId="3050" xr:uid="{00000000-0005-0000-0000-00000E430000}"/>
    <cellStyle name="SAPBEXHLevel0 9 3 2" xfId="8221" xr:uid="{00000000-0005-0000-0000-00000F430000}"/>
    <cellStyle name="SAPBEXHLevel0 9 3 2 2" xfId="24250" xr:uid="{00000000-0005-0000-0000-000010430000}"/>
    <cellStyle name="SAPBEXHLevel0 9 3 3" xfId="11048" xr:uid="{00000000-0005-0000-0000-000011430000}"/>
    <cellStyle name="SAPBEXHLevel0 9 3 3 2" xfId="26915" xr:uid="{00000000-0005-0000-0000-000012430000}"/>
    <cellStyle name="SAPBEXHLevel0 9 3 4" xfId="13802" xr:uid="{00000000-0005-0000-0000-000013430000}"/>
    <cellStyle name="SAPBEXHLevel0 9 3 4 2" xfId="29390" xr:uid="{00000000-0005-0000-0000-000014430000}"/>
    <cellStyle name="SAPBEXHLevel0 9 3 5" xfId="16400" xr:uid="{00000000-0005-0000-0000-000015430000}"/>
    <cellStyle name="SAPBEXHLevel0 9 3 5 2" xfId="31538" xr:uid="{00000000-0005-0000-0000-000016430000}"/>
    <cellStyle name="SAPBEXHLevel0 9 3 6" xfId="19010" xr:uid="{00000000-0005-0000-0000-000017430000}"/>
    <cellStyle name="SAPBEXHLevel0 9 3 6 2" xfId="33958" xr:uid="{00000000-0005-0000-0000-000018430000}"/>
    <cellStyle name="SAPBEXHLevel0 9 3 7" xfId="21178" xr:uid="{00000000-0005-0000-0000-000019430000}"/>
    <cellStyle name="SAPBEXHLevel0 9 3 7 2" xfId="36104" xr:uid="{00000000-0005-0000-0000-00001A430000}"/>
    <cellStyle name="SAPBEXHLevel0 9 3 8" xfId="6322" xr:uid="{00000000-0005-0000-0000-00001B430000}"/>
    <cellStyle name="SAPBEXHLevel0 9 4" xfId="4465" xr:uid="{00000000-0005-0000-0000-00001C430000}"/>
    <cellStyle name="SAPBEXHLevel0 9 4 2" xfId="9620" xr:uid="{00000000-0005-0000-0000-00001D430000}"/>
    <cellStyle name="SAPBEXHLevel0 9 4 2 2" xfId="25611" xr:uid="{00000000-0005-0000-0000-00001E430000}"/>
    <cellStyle name="SAPBEXHLevel0 9 4 3" xfId="12438" xr:uid="{00000000-0005-0000-0000-00001F430000}"/>
    <cellStyle name="SAPBEXHLevel0 9 4 3 2" xfId="28282" xr:uid="{00000000-0005-0000-0000-000020430000}"/>
    <cellStyle name="SAPBEXHLevel0 9 4 4" xfId="14870" xr:uid="{00000000-0005-0000-0000-000021430000}"/>
    <cellStyle name="SAPBEXHLevel0 9 4 4 2" xfId="30321" xr:uid="{00000000-0005-0000-0000-000022430000}"/>
    <cellStyle name="SAPBEXHLevel0 9 4 5" xfId="17761" xr:uid="{00000000-0005-0000-0000-000023430000}"/>
    <cellStyle name="SAPBEXHLevel0 9 4 5 2" xfId="32877" xr:uid="{00000000-0005-0000-0000-000024430000}"/>
    <cellStyle name="SAPBEXHLevel0 9 4 6" xfId="20369" xr:uid="{00000000-0005-0000-0000-000025430000}"/>
    <cellStyle name="SAPBEXHLevel0 9 4 6 2" xfId="35306" xr:uid="{00000000-0005-0000-0000-000026430000}"/>
    <cellStyle name="SAPBEXHLevel0 9 4 7" xfId="21941" xr:uid="{00000000-0005-0000-0000-000027430000}"/>
    <cellStyle name="SAPBEXHLevel0 9 4 7 2" xfId="36860" xr:uid="{00000000-0005-0000-0000-000028430000}"/>
    <cellStyle name="SAPBEXHLevel0 9 5" xfId="5432" xr:uid="{00000000-0005-0000-0000-000029430000}"/>
    <cellStyle name="SAPBEXHLevel0 9 5 2" xfId="37576" xr:uid="{00000000-0005-0000-0000-00002A430000}"/>
    <cellStyle name="SAPBEXHLevel0 9 6" xfId="7320" xr:uid="{00000000-0005-0000-0000-00002B430000}"/>
    <cellStyle name="SAPBEXHLevel0 9 7" xfId="13360" xr:uid="{00000000-0005-0000-0000-00002C430000}"/>
    <cellStyle name="SAPBEXHLevel0 9 8" xfId="14346" xr:uid="{00000000-0005-0000-0000-00002D430000}"/>
    <cellStyle name="SAPBEXHLevel0 9 9" xfId="15403" xr:uid="{00000000-0005-0000-0000-00002E430000}"/>
    <cellStyle name="SAPBEXHLevel0_CC - Div XRef" xfId="1857" xr:uid="{00000000-0005-0000-0000-00002F430000}"/>
    <cellStyle name="SAPBEXHLevel0X" xfId="92" xr:uid="{00000000-0005-0000-0000-000030430000}"/>
    <cellStyle name="SAPBEXHLevel0X 10" xfId="1858" xr:uid="{00000000-0005-0000-0000-000031430000}"/>
    <cellStyle name="SAPBEXHLevel0X 10 2" xfId="3052" xr:uid="{00000000-0005-0000-0000-000032430000}"/>
    <cellStyle name="SAPBEXHLevel0X 10 2 2" xfId="4462" xr:uid="{00000000-0005-0000-0000-000033430000}"/>
    <cellStyle name="SAPBEXHLevel0X 10 2 2 2" xfId="9617" xr:uid="{00000000-0005-0000-0000-000034430000}"/>
    <cellStyle name="SAPBEXHLevel0X 10 2 2 2 2" xfId="25608" xr:uid="{00000000-0005-0000-0000-000035430000}"/>
    <cellStyle name="SAPBEXHLevel0X 10 2 2 3" xfId="12435" xr:uid="{00000000-0005-0000-0000-000036430000}"/>
    <cellStyle name="SAPBEXHLevel0X 10 2 2 3 2" xfId="28279" xr:uid="{00000000-0005-0000-0000-000037430000}"/>
    <cellStyle name="SAPBEXHLevel0X 10 2 2 4" xfId="10355" xr:uid="{00000000-0005-0000-0000-000038430000}"/>
    <cellStyle name="SAPBEXHLevel0X 10 2 2 4 2" xfId="26293" xr:uid="{00000000-0005-0000-0000-000039430000}"/>
    <cellStyle name="SAPBEXHLevel0X 10 2 2 5" xfId="17758" xr:uid="{00000000-0005-0000-0000-00003A430000}"/>
    <cellStyle name="SAPBEXHLevel0X 10 2 2 5 2" xfId="32874" xr:uid="{00000000-0005-0000-0000-00003B430000}"/>
    <cellStyle name="SAPBEXHLevel0X 10 2 2 6" xfId="20366" xr:uid="{00000000-0005-0000-0000-00003C430000}"/>
    <cellStyle name="SAPBEXHLevel0X 10 2 2 6 2" xfId="35303" xr:uid="{00000000-0005-0000-0000-00003D430000}"/>
    <cellStyle name="SAPBEXHLevel0X 10 2 2 7" xfId="21246" xr:uid="{00000000-0005-0000-0000-00003E430000}"/>
    <cellStyle name="SAPBEXHLevel0X 10 2 2 7 2" xfId="36172" xr:uid="{00000000-0005-0000-0000-00003F430000}"/>
    <cellStyle name="SAPBEXHLevel0X 10 2 3" xfId="8223" xr:uid="{00000000-0005-0000-0000-000040430000}"/>
    <cellStyle name="SAPBEXHLevel0X 10 2 3 2" xfId="24252" xr:uid="{00000000-0005-0000-0000-000041430000}"/>
    <cellStyle name="SAPBEXHLevel0X 10 2 4" xfId="11050" xr:uid="{00000000-0005-0000-0000-000042430000}"/>
    <cellStyle name="SAPBEXHLevel0X 10 2 4 2" xfId="26917" xr:uid="{00000000-0005-0000-0000-000043430000}"/>
    <cellStyle name="SAPBEXHLevel0X 10 2 5" xfId="13803" xr:uid="{00000000-0005-0000-0000-000044430000}"/>
    <cellStyle name="SAPBEXHLevel0X 10 2 5 2" xfId="29391" xr:uid="{00000000-0005-0000-0000-000045430000}"/>
    <cellStyle name="SAPBEXHLevel0X 10 2 6" xfId="16402" xr:uid="{00000000-0005-0000-0000-000046430000}"/>
    <cellStyle name="SAPBEXHLevel0X 10 2 6 2" xfId="31540" xr:uid="{00000000-0005-0000-0000-000047430000}"/>
    <cellStyle name="SAPBEXHLevel0X 10 2 7" xfId="19012" xr:uid="{00000000-0005-0000-0000-000048430000}"/>
    <cellStyle name="SAPBEXHLevel0X 10 2 7 2" xfId="33960" xr:uid="{00000000-0005-0000-0000-000049430000}"/>
    <cellStyle name="SAPBEXHLevel0X 10 3" xfId="4463" xr:uid="{00000000-0005-0000-0000-00004A430000}"/>
    <cellStyle name="SAPBEXHLevel0X 10 3 2" xfId="9618" xr:uid="{00000000-0005-0000-0000-00004B430000}"/>
    <cellStyle name="SAPBEXHLevel0X 10 3 2 2" xfId="25609" xr:uid="{00000000-0005-0000-0000-00004C430000}"/>
    <cellStyle name="SAPBEXHLevel0X 10 3 3" xfId="12436" xr:uid="{00000000-0005-0000-0000-00004D430000}"/>
    <cellStyle name="SAPBEXHLevel0X 10 3 3 2" xfId="28280" xr:uid="{00000000-0005-0000-0000-00004E430000}"/>
    <cellStyle name="SAPBEXHLevel0X 10 3 4" xfId="5942" xr:uid="{00000000-0005-0000-0000-00004F430000}"/>
    <cellStyle name="SAPBEXHLevel0X 10 3 4 2" xfId="22916" xr:uid="{00000000-0005-0000-0000-000050430000}"/>
    <cellStyle name="SAPBEXHLevel0X 10 3 5" xfId="17759" xr:uid="{00000000-0005-0000-0000-000051430000}"/>
    <cellStyle name="SAPBEXHLevel0X 10 3 5 2" xfId="32875" xr:uid="{00000000-0005-0000-0000-000052430000}"/>
    <cellStyle name="SAPBEXHLevel0X 10 3 6" xfId="20367" xr:uid="{00000000-0005-0000-0000-000053430000}"/>
    <cellStyle name="SAPBEXHLevel0X 10 3 6 2" xfId="35304" xr:uid="{00000000-0005-0000-0000-000054430000}"/>
    <cellStyle name="SAPBEXHLevel0X 10 3 7" xfId="21247" xr:uid="{00000000-0005-0000-0000-000055430000}"/>
    <cellStyle name="SAPBEXHLevel0X 10 3 7 2" xfId="36173" xr:uid="{00000000-0005-0000-0000-000056430000}"/>
    <cellStyle name="SAPBEXHLevel0X 10 4" xfId="7122" xr:uid="{00000000-0005-0000-0000-000057430000}"/>
    <cellStyle name="SAPBEXHLevel0X 10 4 2" xfId="23413" xr:uid="{00000000-0005-0000-0000-000058430000}"/>
    <cellStyle name="SAPBEXHLevel0X 10 5" xfId="7539" xr:uid="{00000000-0005-0000-0000-000059430000}"/>
    <cellStyle name="SAPBEXHLevel0X 10 5 2" xfId="23706" xr:uid="{00000000-0005-0000-0000-00005A430000}"/>
    <cellStyle name="SAPBEXHLevel0X 10 6" xfId="13446" xr:uid="{00000000-0005-0000-0000-00005B430000}"/>
    <cellStyle name="SAPBEXHLevel0X 10 6 2" xfId="29100" xr:uid="{00000000-0005-0000-0000-00005C430000}"/>
    <cellStyle name="SAPBEXHLevel0X 10 7" xfId="7364" xr:uid="{00000000-0005-0000-0000-00005D430000}"/>
    <cellStyle name="SAPBEXHLevel0X 10 7 2" xfId="23567" xr:uid="{00000000-0005-0000-0000-00005E430000}"/>
    <cellStyle name="SAPBEXHLevel0X 10 8" xfId="15773" xr:uid="{00000000-0005-0000-0000-00005F430000}"/>
    <cellStyle name="SAPBEXHLevel0X 10 8 2" xfId="31037" xr:uid="{00000000-0005-0000-0000-000060430000}"/>
    <cellStyle name="SAPBEXHLevel0X 11" xfId="1859" xr:uid="{00000000-0005-0000-0000-000061430000}"/>
    <cellStyle name="SAPBEXHLevel0X 11 2" xfId="3053" xr:uid="{00000000-0005-0000-0000-000062430000}"/>
    <cellStyle name="SAPBEXHLevel0X 11 2 2" xfId="4460" xr:uid="{00000000-0005-0000-0000-000063430000}"/>
    <cellStyle name="SAPBEXHLevel0X 11 2 2 2" xfId="9615" xr:uid="{00000000-0005-0000-0000-000064430000}"/>
    <cellStyle name="SAPBEXHLevel0X 11 2 2 2 2" xfId="25606" xr:uid="{00000000-0005-0000-0000-000065430000}"/>
    <cellStyle name="SAPBEXHLevel0X 11 2 2 3" xfId="12433" xr:uid="{00000000-0005-0000-0000-000066430000}"/>
    <cellStyle name="SAPBEXHLevel0X 11 2 2 3 2" xfId="28277" xr:uid="{00000000-0005-0000-0000-000067430000}"/>
    <cellStyle name="SAPBEXHLevel0X 11 2 2 4" xfId="14872" xr:uid="{00000000-0005-0000-0000-000068430000}"/>
    <cellStyle name="SAPBEXHLevel0X 11 2 2 4 2" xfId="30323" xr:uid="{00000000-0005-0000-0000-000069430000}"/>
    <cellStyle name="SAPBEXHLevel0X 11 2 2 5" xfId="17756" xr:uid="{00000000-0005-0000-0000-00006A430000}"/>
    <cellStyle name="SAPBEXHLevel0X 11 2 2 5 2" xfId="32872" xr:uid="{00000000-0005-0000-0000-00006B430000}"/>
    <cellStyle name="SAPBEXHLevel0X 11 2 2 6" xfId="20364" xr:uid="{00000000-0005-0000-0000-00006C430000}"/>
    <cellStyle name="SAPBEXHLevel0X 11 2 2 6 2" xfId="35301" xr:uid="{00000000-0005-0000-0000-00006D430000}"/>
    <cellStyle name="SAPBEXHLevel0X 11 2 2 7" xfId="21943" xr:uid="{00000000-0005-0000-0000-00006E430000}"/>
    <cellStyle name="SAPBEXHLevel0X 11 2 2 7 2" xfId="36862" xr:uid="{00000000-0005-0000-0000-00006F430000}"/>
    <cellStyle name="SAPBEXHLevel0X 11 2 3" xfId="8224" xr:uid="{00000000-0005-0000-0000-000070430000}"/>
    <cellStyle name="SAPBEXHLevel0X 11 2 3 2" xfId="24253" xr:uid="{00000000-0005-0000-0000-000071430000}"/>
    <cellStyle name="SAPBEXHLevel0X 11 2 4" xfId="11051" xr:uid="{00000000-0005-0000-0000-000072430000}"/>
    <cellStyle name="SAPBEXHLevel0X 11 2 4 2" xfId="26918" xr:uid="{00000000-0005-0000-0000-000073430000}"/>
    <cellStyle name="SAPBEXHLevel0X 11 2 5" xfId="15061" xr:uid="{00000000-0005-0000-0000-000074430000}"/>
    <cellStyle name="SAPBEXHLevel0X 11 2 5 2" xfId="30508" xr:uid="{00000000-0005-0000-0000-000075430000}"/>
    <cellStyle name="SAPBEXHLevel0X 11 2 6" xfId="16403" xr:uid="{00000000-0005-0000-0000-000076430000}"/>
    <cellStyle name="SAPBEXHLevel0X 11 2 6 2" xfId="31541" xr:uid="{00000000-0005-0000-0000-000077430000}"/>
    <cellStyle name="SAPBEXHLevel0X 11 2 7" xfId="19013" xr:uid="{00000000-0005-0000-0000-000078430000}"/>
    <cellStyle name="SAPBEXHLevel0X 11 2 7 2" xfId="33961" xr:uid="{00000000-0005-0000-0000-000079430000}"/>
    <cellStyle name="SAPBEXHLevel0X 11 3" xfId="4461" xr:uid="{00000000-0005-0000-0000-00007A430000}"/>
    <cellStyle name="SAPBEXHLevel0X 11 3 2" xfId="9616" xr:uid="{00000000-0005-0000-0000-00007B430000}"/>
    <cellStyle name="SAPBEXHLevel0X 11 3 2 2" xfId="25607" xr:uid="{00000000-0005-0000-0000-00007C430000}"/>
    <cellStyle name="SAPBEXHLevel0X 11 3 3" xfId="12434" xr:uid="{00000000-0005-0000-0000-00007D430000}"/>
    <cellStyle name="SAPBEXHLevel0X 11 3 3 2" xfId="28278" xr:uid="{00000000-0005-0000-0000-00007E430000}"/>
    <cellStyle name="SAPBEXHLevel0X 11 3 4" xfId="14873" xr:uid="{00000000-0005-0000-0000-00007F430000}"/>
    <cellStyle name="SAPBEXHLevel0X 11 3 4 2" xfId="30324" xr:uid="{00000000-0005-0000-0000-000080430000}"/>
    <cellStyle name="SAPBEXHLevel0X 11 3 5" xfId="17757" xr:uid="{00000000-0005-0000-0000-000081430000}"/>
    <cellStyle name="SAPBEXHLevel0X 11 3 5 2" xfId="32873" xr:uid="{00000000-0005-0000-0000-000082430000}"/>
    <cellStyle name="SAPBEXHLevel0X 11 3 6" xfId="20365" xr:uid="{00000000-0005-0000-0000-000083430000}"/>
    <cellStyle name="SAPBEXHLevel0X 11 3 6 2" xfId="35302" xr:uid="{00000000-0005-0000-0000-000084430000}"/>
    <cellStyle name="SAPBEXHLevel0X 11 3 7" xfId="21944" xr:uid="{00000000-0005-0000-0000-000085430000}"/>
    <cellStyle name="SAPBEXHLevel0X 11 3 7 2" xfId="36863" xr:uid="{00000000-0005-0000-0000-000086430000}"/>
    <cellStyle name="SAPBEXHLevel0X 11 4" xfId="7123" xr:uid="{00000000-0005-0000-0000-000087430000}"/>
    <cellStyle name="SAPBEXHLevel0X 11 4 2" xfId="23414" xr:uid="{00000000-0005-0000-0000-000088430000}"/>
    <cellStyle name="SAPBEXHLevel0X 11 5" xfId="7538" xr:uid="{00000000-0005-0000-0000-000089430000}"/>
    <cellStyle name="SAPBEXHLevel0X 11 5 2" xfId="23705" xr:uid="{00000000-0005-0000-0000-00008A430000}"/>
    <cellStyle name="SAPBEXHLevel0X 11 6" xfId="5913" xr:uid="{00000000-0005-0000-0000-00008B430000}"/>
    <cellStyle name="SAPBEXHLevel0X 11 6 2" xfId="22896" xr:uid="{00000000-0005-0000-0000-00008C430000}"/>
    <cellStyle name="SAPBEXHLevel0X 11 7" xfId="14235" xr:uid="{00000000-0005-0000-0000-00008D430000}"/>
    <cellStyle name="SAPBEXHLevel0X 11 7 2" xfId="29772" xr:uid="{00000000-0005-0000-0000-00008E430000}"/>
    <cellStyle name="SAPBEXHLevel0X 11 8" xfId="15772" xr:uid="{00000000-0005-0000-0000-00008F430000}"/>
    <cellStyle name="SAPBEXHLevel0X 11 8 2" xfId="31036" xr:uid="{00000000-0005-0000-0000-000090430000}"/>
    <cellStyle name="SAPBEXHLevel0X 11_48MW CMSI CAPEX Budget rev 11Jun10-rev16b (Updated Forecast cash flow)" xfId="3054" xr:uid="{00000000-0005-0000-0000-000091430000}"/>
    <cellStyle name="SAPBEXHLevel0X 12" xfId="1860" xr:uid="{00000000-0005-0000-0000-000092430000}"/>
    <cellStyle name="SAPBEXHLevel0X 12 2" xfId="4459" xr:uid="{00000000-0005-0000-0000-000093430000}"/>
    <cellStyle name="SAPBEXHLevel0X 12 2 2" xfId="9614" xr:uid="{00000000-0005-0000-0000-000094430000}"/>
    <cellStyle name="SAPBEXHLevel0X 12 2 2 2" xfId="25605" xr:uid="{00000000-0005-0000-0000-000095430000}"/>
    <cellStyle name="SAPBEXHLevel0X 12 2 3" xfId="12432" xr:uid="{00000000-0005-0000-0000-000096430000}"/>
    <cellStyle name="SAPBEXHLevel0X 12 2 3 2" xfId="28276" xr:uid="{00000000-0005-0000-0000-000097430000}"/>
    <cellStyle name="SAPBEXHLevel0X 12 2 4" xfId="14004" xr:uid="{00000000-0005-0000-0000-000098430000}"/>
    <cellStyle name="SAPBEXHLevel0X 12 2 4 2" xfId="29586" xr:uid="{00000000-0005-0000-0000-000099430000}"/>
    <cellStyle name="SAPBEXHLevel0X 12 2 5" xfId="17755" xr:uid="{00000000-0005-0000-0000-00009A430000}"/>
    <cellStyle name="SAPBEXHLevel0X 12 2 5 2" xfId="32871" xr:uid="{00000000-0005-0000-0000-00009B430000}"/>
    <cellStyle name="SAPBEXHLevel0X 12 2 6" xfId="20363" xr:uid="{00000000-0005-0000-0000-00009C430000}"/>
    <cellStyle name="SAPBEXHLevel0X 12 2 6 2" xfId="35300" xr:uid="{00000000-0005-0000-0000-00009D430000}"/>
    <cellStyle name="SAPBEXHLevel0X 12 2 7" xfId="16089" xr:uid="{00000000-0005-0000-0000-00009E430000}"/>
    <cellStyle name="SAPBEXHLevel0X 12 2 7 2" xfId="31228" xr:uid="{00000000-0005-0000-0000-00009F430000}"/>
    <cellStyle name="SAPBEXHLevel0X 12 3" xfId="7124" xr:uid="{00000000-0005-0000-0000-0000A0430000}"/>
    <cellStyle name="SAPBEXHLevel0X 12 3 2" xfId="23415" xr:uid="{00000000-0005-0000-0000-0000A1430000}"/>
    <cellStyle name="SAPBEXHLevel0X 12 4" xfId="7537" xr:uid="{00000000-0005-0000-0000-0000A2430000}"/>
    <cellStyle name="SAPBEXHLevel0X 12 4 2" xfId="23704" xr:uid="{00000000-0005-0000-0000-0000A3430000}"/>
    <cellStyle name="SAPBEXHLevel0X 12 5" xfId="5912" xr:uid="{00000000-0005-0000-0000-0000A4430000}"/>
    <cellStyle name="SAPBEXHLevel0X 12 5 2" xfId="22895" xr:uid="{00000000-0005-0000-0000-0000A5430000}"/>
    <cellStyle name="SAPBEXHLevel0X 12 6" xfId="6729" xr:uid="{00000000-0005-0000-0000-0000A6430000}"/>
    <cellStyle name="SAPBEXHLevel0X 12 6 2" xfId="23212" xr:uid="{00000000-0005-0000-0000-0000A7430000}"/>
    <cellStyle name="SAPBEXHLevel0X 12 7" xfId="15771" xr:uid="{00000000-0005-0000-0000-0000A8430000}"/>
    <cellStyle name="SAPBEXHLevel0X 12 7 2" xfId="31035" xr:uid="{00000000-0005-0000-0000-0000A9430000}"/>
    <cellStyle name="SAPBEXHLevel0X 13" xfId="3056" xr:uid="{00000000-0005-0000-0000-0000AA430000}"/>
    <cellStyle name="SAPBEXHLevel0X 13 2" xfId="4458" xr:uid="{00000000-0005-0000-0000-0000AB430000}"/>
    <cellStyle name="SAPBEXHLevel0X 13 2 2" xfId="9613" xr:uid="{00000000-0005-0000-0000-0000AC430000}"/>
    <cellStyle name="SAPBEXHLevel0X 13 2 2 2" xfId="25604" xr:uid="{00000000-0005-0000-0000-0000AD430000}"/>
    <cellStyle name="SAPBEXHLevel0X 13 2 3" xfId="12431" xr:uid="{00000000-0005-0000-0000-0000AE430000}"/>
    <cellStyle name="SAPBEXHLevel0X 13 2 3 2" xfId="28275" xr:uid="{00000000-0005-0000-0000-0000AF430000}"/>
    <cellStyle name="SAPBEXHLevel0X 13 2 4" xfId="10356" xr:uid="{00000000-0005-0000-0000-0000B0430000}"/>
    <cellStyle name="SAPBEXHLevel0X 13 2 4 2" xfId="26294" xr:uid="{00000000-0005-0000-0000-0000B1430000}"/>
    <cellStyle name="SAPBEXHLevel0X 13 2 5" xfId="17754" xr:uid="{00000000-0005-0000-0000-0000B2430000}"/>
    <cellStyle name="SAPBEXHLevel0X 13 2 5 2" xfId="32870" xr:uid="{00000000-0005-0000-0000-0000B3430000}"/>
    <cellStyle name="SAPBEXHLevel0X 13 2 6" xfId="20362" xr:uid="{00000000-0005-0000-0000-0000B4430000}"/>
    <cellStyle name="SAPBEXHLevel0X 13 2 6 2" xfId="35299" xr:uid="{00000000-0005-0000-0000-0000B5430000}"/>
    <cellStyle name="SAPBEXHLevel0X 13 2 7" xfId="21245" xr:uid="{00000000-0005-0000-0000-0000B6430000}"/>
    <cellStyle name="SAPBEXHLevel0X 13 2 7 2" xfId="36171" xr:uid="{00000000-0005-0000-0000-0000B7430000}"/>
    <cellStyle name="SAPBEXHLevel0X 13 3" xfId="8226" xr:uid="{00000000-0005-0000-0000-0000B8430000}"/>
    <cellStyle name="SAPBEXHLevel0X 13 3 2" xfId="24255" xr:uid="{00000000-0005-0000-0000-0000B9430000}"/>
    <cellStyle name="SAPBEXHLevel0X 13 4" xfId="11053" xr:uid="{00000000-0005-0000-0000-0000BA430000}"/>
    <cellStyle name="SAPBEXHLevel0X 13 4 2" xfId="26920" xr:uid="{00000000-0005-0000-0000-0000BB430000}"/>
    <cellStyle name="SAPBEXHLevel0X 13 5" xfId="13929" xr:uid="{00000000-0005-0000-0000-0000BC430000}"/>
    <cellStyle name="SAPBEXHLevel0X 13 5 2" xfId="29513" xr:uid="{00000000-0005-0000-0000-0000BD430000}"/>
    <cellStyle name="SAPBEXHLevel0X 13 6" xfId="16405" xr:uid="{00000000-0005-0000-0000-0000BE430000}"/>
    <cellStyle name="SAPBEXHLevel0X 13 6 2" xfId="31543" xr:uid="{00000000-0005-0000-0000-0000BF430000}"/>
    <cellStyle name="SAPBEXHLevel0X 13 7" xfId="19015" xr:uid="{00000000-0005-0000-0000-0000C0430000}"/>
    <cellStyle name="SAPBEXHLevel0X 13 7 2" xfId="33962" xr:uid="{00000000-0005-0000-0000-0000C1430000}"/>
    <cellStyle name="SAPBEXHLevel0X 14" xfId="3057" xr:uid="{00000000-0005-0000-0000-0000C2430000}"/>
    <cellStyle name="SAPBEXHLevel0X 14 2" xfId="2131" xr:uid="{00000000-0005-0000-0000-0000C3430000}"/>
    <cellStyle name="SAPBEXHLevel0X 14 2 2" xfId="7371" xr:uid="{00000000-0005-0000-0000-0000C4430000}"/>
    <cellStyle name="SAPBEXHLevel0X 14 2 2 2" xfId="23573" xr:uid="{00000000-0005-0000-0000-0000C5430000}"/>
    <cellStyle name="SAPBEXHLevel0X 14 2 3" xfId="10212" xr:uid="{00000000-0005-0000-0000-0000C6430000}"/>
    <cellStyle name="SAPBEXHLevel0X 14 2 3 2" xfId="26176" xr:uid="{00000000-0005-0000-0000-0000C7430000}"/>
    <cellStyle name="SAPBEXHLevel0X 14 2 4" xfId="15406" xr:uid="{00000000-0005-0000-0000-0000C8430000}"/>
    <cellStyle name="SAPBEXHLevel0X 14 2 4 2" xfId="30792" xr:uid="{00000000-0005-0000-0000-0000C9430000}"/>
    <cellStyle name="SAPBEXHLevel0X 14 2 5" xfId="15660" xr:uid="{00000000-0005-0000-0000-0000CA430000}"/>
    <cellStyle name="SAPBEXHLevel0X 14 2 5 2" xfId="30958" xr:uid="{00000000-0005-0000-0000-0000CB430000}"/>
    <cellStyle name="SAPBEXHLevel0X 14 2 6" xfId="18346" xr:uid="{00000000-0005-0000-0000-0000CC430000}"/>
    <cellStyle name="SAPBEXHLevel0X 14 2 6 2" xfId="33410" xr:uid="{00000000-0005-0000-0000-0000CD430000}"/>
    <cellStyle name="SAPBEXHLevel0X 14 2 7" xfId="18905" xr:uid="{00000000-0005-0000-0000-0000CE430000}"/>
    <cellStyle name="SAPBEXHLevel0X 14 2 7 2" xfId="33853" xr:uid="{00000000-0005-0000-0000-0000CF430000}"/>
    <cellStyle name="SAPBEXHLevel0X 14 3" xfId="8227" xr:uid="{00000000-0005-0000-0000-0000D0430000}"/>
    <cellStyle name="SAPBEXHLevel0X 14 3 2" xfId="24256" xr:uid="{00000000-0005-0000-0000-0000D1430000}"/>
    <cellStyle name="SAPBEXHLevel0X 14 4" xfId="11054" xr:uid="{00000000-0005-0000-0000-0000D2430000}"/>
    <cellStyle name="SAPBEXHLevel0X 14 4 2" xfId="26921" xr:uid="{00000000-0005-0000-0000-0000D3430000}"/>
    <cellStyle name="SAPBEXHLevel0X 14 5" xfId="15134" xr:uid="{00000000-0005-0000-0000-0000D4430000}"/>
    <cellStyle name="SAPBEXHLevel0X 14 5 2" xfId="30556" xr:uid="{00000000-0005-0000-0000-0000D5430000}"/>
    <cellStyle name="SAPBEXHLevel0X 14 6" xfId="16406" xr:uid="{00000000-0005-0000-0000-0000D6430000}"/>
    <cellStyle name="SAPBEXHLevel0X 14 6 2" xfId="31544" xr:uid="{00000000-0005-0000-0000-0000D7430000}"/>
    <cellStyle name="SAPBEXHLevel0X 14 7" xfId="19016" xr:uid="{00000000-0005-0000-0000-0000D8430000}"/>
    <cellStyle name="SAPBEXHLevel0X 14 7 2" xfId="33963" xr:uid="{00000000-0005-0000-0000-0000D9430000}"/>
    <cellStyle name="SAPBEXHLevel0X 15" xfId="3058" xr:uid="{00000000-0005-0000-0000-0000DA430000}"/>
    <cellStyle name="SAPBEXHLevel0X 15 2" xfId="4457" xr:uid="{00000000-0005-0000-0000-0000DB430000}"/>
    <cellStyle name="SAPBEXHLevel0X 15 2 2" xfId="9612" xr:uid="{00000000-0005-0000-0000-0000DC430000}"/>
    <cellStyle name="SAPBEXHLevel0X 15 2 2 2" xfId="25603" xr:uid="{00000000-0005-0000-0000-0000DD430000}"/>
    <cellStyle name="SAPBEXHLevel0X 15 2 3" xfId="12430" xr:uid="{00000000-0005-0000-0000-0000DE430000}"/>
    <cellStyle name="SAPBEXHLevel0X 15 2 3 2" xfId="28274" xr:uid="{00000000-0005-0000-0000-0000DF430000}"/>
    <cellStyle name="SAPBEXHLevel0X 15 2 4" xfId="7499" xr:uid="{00000000-0005-0000-0000-0000E0430000}"/>
    <cellStyle name="SAPBEXHLevel0X 15 2 4 2" xfId="23675" xr:uid="{00000000-0005-0000-0000-0000E1430000}"/>
    <cellStyle name="SAPBEXHLevel0X 15 2 5" xfId="17753" xr:uid="{00000000-0005-0000-0000-0000E2430000}"/>
    <cellStyle name="SAPBEXHLevel0X 15 2 5 2" xfId="32869" xr:uid="{00000000-0005-0000-0000-0000E3430000}"/>
    <cellStyle name="SAPBEXHLevel0X 15 2 6" xfId="20361" xr:uid="{00000000-0005-0000-0000-0000E4430000}"/>
    <cellStyle name="SAPBEXHLevel0X 15 2 6 2" xfId="35298" xr:uid="{00000000-0005-0000-0000-0000E5430000}"/>
    <cellStyle name="SAPBEXHLevel0X 15 2 7" xfId="21244" xr:uid="{00000000-0005-0000-0000-0000E6430000}"/>
    <cellStyle name="SAPBEXHLevel0X 15 2 7 2" xfId="36170" xr:uid="{00000000-0005-0000-0000-0000E7430000}"/>
    <cellStyle name="SAPBEXHLevel0X 15 3" xfId="8228" xr:uid="{00000000-0005-0000-0000-0000E8430000}"/>
    <cellStyle name="SAPBEXHLevel0X 15 3 2" xfId="24257" xr:uid="{00000000-0005-0000-0000-0000E9430000}"/>
    <cellStyle name="SAPBEXHLevel0X 15 4" xfId="11055" xr:uid="{00000000-0005-0000-0000-0000EA430000}"/>
    <cellStyle name="SAPBEXHLevel0X 15 4 2" xfId="26922" xr:uid="{00000000-0005-0000-0000-0000EB430000}"/>
    <cellStyle name="SAPBEXHLevel0X 15 5" xfId="6719" xr:uid="{00000000-0005-0000-0000-0000EC430000}"/>
    <cellStyle name="SAPBEXHLevel0X 15 5 2" xfId="23208" xr:uid="{00000000-0005-0000-0000-0000ED430000}"/>
    <cellStyle name="SAPBEXHLevel0X 15 6" xfId="16407" xr:uid="{00000000-0005-0000-0000-0000EE430000}"/>
    <cellStyle name="SAPBEXHLevel0X 15 6 2" xfId="31545" xr:uid="{00000000-0005-0000-0000-0000EF430000}"/>
    <cellStyle name="SAPBEXHLevel0X 15 7" xfId="19017" xr:uid="{00000000-0005-0000-0000-0000F0430000}"/>
    <cellStyle name="SAPBEXHLevel0X 15 7 2" xfId="33964" xr:uid="{00000000-0005-0000-0000-0000F1430000}"/>
    <cellStyle name="SAPBEXHLevel0X 16" xfId="3059" xr:uid="{00000000-0005-0000-0000-0000F2430000}"/>
    <cellStyle name="SAPBEXHLevel0X 16 2" xfId="4456" xr:uid="{00000000-0005-0000-0000-0000F3430000}"/>
    <cellStyle name="SAPBEXHLevel0X 16 2 2" xfId="9611" xr:uid="{00000000-0005-0000-0000-0000F4430000}"/>
    <cellStyle name="SAPBEXHLevel0X 16 2 2 2" xfId="25602" xr:uid="{00000000-0005-0000-0000-0000F5430000}"/>
    <cellStyle name="SAPBEXHLevel0X 16 2 3" xfId="12429" xr:uid="{00000000-0005-0000-0000-0000F6430000}"/>
    <cellStyle name="SAPBEXHLevel0X 16 2 3 2" xfId="28273" xr:uid="{00000000-0005-0000-0000-0000F7430000}"/>
    <cellStyle name="SAPBEXHLevel0X 16 2 4" xfId="10357" xr:uid="{00000000-0005-0000-0000-0000F8430000}"/>
    <cellStyle name="SAPBEXHLevel0X 16 2 4 2" xfId="26295" xr:uid="{00000000-0005-0000-0000-0000F9430000}"/>
    <cellStyle name="SAPBEXHLevel0X 16 2 5" xfId="17752" xr:uid="{00000000-0005-0000-0000-0000FA430000}"/>
    <cellStyle name="SAPBEXHLevel0X 16 2 5 2" xfId="32868" xr:uid="{00000000-0005-0000-0000-0000FB430000}"/>
    <cellStyle name="SAPBEXHLevel0X 16 2 6" xfId="20360" xr:uid="{00000000-0005-0000-0000-0000FC430000}"/>
    <cellStyle name="SAPBEXHLevel0X 16 2 6 2" xfId="35297" xr:uid="{00000000-0005-0000-0000-0000FD430000}"/>
    <cellStyle name="SAPBEXHLevel0X 16 2 7" xfId="21946" xr:uid="{00000000-0005-0000-0000-0000FE430000}"/>
    <cellStyle name="SAPBEXHLevel0X 16 2 7 2" xfId="36865" xr:uid="{00000000-0005-0000-0000-0000FF430000}"/>
    <cellStyle name="SAPBEXHLevel0X 16 3" xfId="8229" xr:uid="{00000000-0005-0000-0000-000000440000}"/>
    <cellStyle name="SAPBEXHLevel0X 16 3 2" xfId="24258" xr:uid="{00000000-0005-0000-0000-000001440000}"/>
    <cellStyle name="SAPBEXHLevel0X 16 4" xfId="11056" xr:uid="{00000000-0005-0000-0000-000002440000}"/>
    <cellStyle name="SAPBEXHLevel0X 16 4 2" xfId="26923" xr:uid="{00000000-0005-0000-0000-000003440000}"/>
    <cellStyle name="SAPBEXHLevel0X 16 5" xfId="14458" xr:uid="{00000000-0005-0000-0000-000004440000}"/>
    <cellStyle name="SAPBEXHLevel0X 16 5 2" xfId="29975" xr:uid="{00000000-0005-0000-0000-000005440000}"/>
    <cellStyle name="SAPBEXHLevel0X 16 6" xfId="16408" xr:uid="{00000000-0005-0000-0000-000006440000}"/>
    <cellStyle name="SAPBEXHLevel0X 16 6 2" xfId="31546" xr:uid="{00000000-0005-0000-0000-000007440000}"/>
    <cellStyle name="SAPBEXHLevel0X 16 7" xfId="19018" xr:uid="{00000000-0005-0000-0000-000008440000}"/>
    <cellStyle name="SAPBEXHLevel0X 16 7 2" xfId="33965" xr:uid="{00000000-0005-0000-0000-000009440000}"/>
    <cellStyle name="SAPBEXHLevel0X 17" xfId="3060" xr:uid="{00000000-0005-0000-0000-00000A440000}"/>
    <cellStyle name="SAPBEXHLevel0X 17 2" xfId="4455" xr:uid="{00000000-0005-0000-0000-00000B440000}"/>
    <cellStyle name="SAPBEXHLevel0X 17 2 2" xfId="9610" xr:uid="{00000000-0005-0000-0000-00000C440000}"/>
    <cellStyle name="SAPBEXHLevel0X 17 2 2 2" xfId="25601" xr:uid="{00000000-0005-0000-0000-00000D440000}"/>
    <cellStyle name="SAPBEXHLevel0X 17 2 3" xfId="12428" xr:uid="{00000000-0005-0000-0000-00000E440000}"/>
    <cellStyle name="SAPBEXHLevel0X 17 2 3 2" xfId="28272" xr:uid="{00000000-0005-0000-0000-00000F440000}"/>
    <cellStyle name="SAPBEXHLevel0X 17 2 4" xfId="14875" xr:uid="{00000000-0005-0000-0000-000010440000}"/>
    <cellStyle name="SAPBEXHLevel0X 17 2 4 2" xfId="30326" xr:uid="{00000000-0005-0000-0000-000011440000}"/>
    <cellStyle name="SAPBEXHLevel0X 17 2 5" xfId="17751" xr:uid="{00000000-0005-0000-0000-000012440000}"/>
    <cellStyle name="SAPBEXHLevel0X 17 2 5 2" xfId="32867" xr:uid="{00000000-0005-0000-0000-000013440000}"/>
    <cellStyle name="SAPBEXHLevel0X 17 2 6" xfId="20359" xr:uid="{00000000-0005-0000-0000-000014440000}"/>
    <cellStyle name="SAPBEXHLevel0X 17 2 6 2" xfId="35296" xr:uid="{00000000-0005-0000-0000-000015440000}"/>
    <cellStyle name="SAPBEXHLevel0X 17 2 7" xfId="21945" xr:uid="{00000000-0005-0000-0000-000016440000}"/>
    <cellStyle name="SAPBEXHLevel0X 17 2 7 2" xfId="36864" xr:uid="{00000000-0005-0000-0000-000017440000}"/>
    <cellStyle name="SAPBEXHLevel0X 17 3" xfId="8230" xr:uid="{00000000-0005-0000-0000-000018440000}"/>
    <cellStyle name="SAPBEXHLevel0X 17 3 2" xfId="24259" xr:uid="{00000000-0005-0000-0000-000019440000}"/>
    <cellStyle name="SAPBEXHLevel0X 17 4" xfId="11057" xr:uid="{00000000-0005-0000-0000-00001A440000}"/>
    <cellStyle name="SAPBEXHLevel0X 17 4 2" xfId="26924" xr:uid="{00000000-0005-0000-0000-00001B440000}"/>
    <cellStyle name="SAPBEXHLevel0X 17 5" xfId="13267" xr:uid="{00000000-0005-0000-0000-00001C440000}"/>
    <cellStyle name="SAPBEXHLevel0X 17 5 2" xfId="29012" xr:uid="{00000000-0005-0000-0000-00001D440000}"/>
    <cellStyle name="SAPBEXHLevel0X 17 6" xfId="16409" xr:uid="{00000000-0005-0000-0000-00001E440000}"/>
    <cellStyle name="SAPBEXHLevel0X 17 6 2" xfId="31547" xr:uid="{00000000-0005-0000-0000-00001F440000}"/>
    <cellStyle name="SAPBEXHLevel0X 17 7" xfId="19019" xr:uid="{00000000-0005-0000-0000-000020440000}"/>
    <cellStyle name="SAPBEXHLevel0X 17 7 2" xfId="33966" xr:uid="{00000000-0005-0000-0000-000021440000}"/>
    <cellStyle name="SAPBEXHLevel0X 18" xfId="3061" xr:uid="{00000000-0005-0000-0000-000022440000}"/>
    <cellStyle name="SAPBEXHLevel0X 18 2" xfId="4454" xr:uid="{00000000-0005-0000-0000-000023440000}"/>
    <cellStyle name="SAPBEXHLevel0X 18 2 2" xfId="9609" xr:uid="{00000000-0005-0000-0000-000024440000}"/>
    <cellStyle name="SAPBEXHLevel0X 18 2 2 2" xfId="25600" xr:uid="{00000000-0005-0000-0000-000025440000}"/>
    <cellStyle name="SAPBEXHLevel0X 18 2 3" xfId="12427" xr:uid="{00000000-0005-0000-0000-000026440000}"/>
    <cellStyle name="SAPBEXHLevel0X 18 2 3 2" xfId="28271" xr:uid="{00000000-0005-0000-0000-000027440000}"/>
    <cellStyle name="SAPBEXHLevel0X 18 2 4" xfId="14001" xr:uid="{00000000-0005-0000-0000-000028440000}"/>
    <cellStyle name="SAPBEXHLevel0X 18 2 4 2" xfId="29583" xr:uid="{00000000-0005-0000-0000-000029440000}"/>
    <cellStyle name="SAPBEXHLevel0X 18 2 5" xfId="17750" xr:uid="{00000000-0005-0000-0000-00002A440000}"/>
    <cellStyle name="SAPBEXHLevel0X 18 2 5 2" xfId="32866" xr:uid="{00000000-0005-0000-0000-00002B440000}"/>
    <cellStyle name="SAPBEXHLevel0X 18 2 6" xfId="20358" xr:uid="{00000000-0005-0000-0000-00002C440000}"/>
    <cellStyle name="SAPBEXHLevel0X 18 2 6 2" xfId="35295" xr:uid="{00000000-0005-0000-0000-00002D440000}"/>
    <cellStyle name="SAPBEXHLevel0X 18 2 7" xfId="21243" xr:uid="{00000000-0005-0000-0000-00002E440000}"/>
    <cellStyle name="SAPBEXHLevel0X 18 2 7 2" xfId="36169" xr:uid="{00000000-0005-0000-0000-00002F440000}"/>
    <cellStyle name="SAPBEXHLevel0X 18 3" xfId="8231" xr:uid="{00000000-0005-0000-0000-000030440000}"/>
    <cellStyle name="SAPBEXHLevel0X 18 3 2" xfId="24260" xr:uid="{00000000-0005-0000-0000-000031440000}"/>
    <cellStyle name="SAPBEXHLevel0X 18 4" xfId="11058" xr:uid="{00000000-0005-0000-0000-000032440000}"/>
    <cellStyle name="SAPBEXHLevel0X 18 4 2" xfId="26925" xr:uid="{00000000-0005-0000-0000-000033440000}"/>
    <cellStyle name="SAPBEXHLevel0X 18 5" xfId="15060" xr:uid="{00000000-0005-0000-0000-000034440000}"/>
    <cellStyle name="SAPBEXHLevel0X 18 5 2" xfId="30507" xr:uid="{00000000-0005-0000-0000-000035440000}"/>
    <cellStyle name="SAPBEXHLevel0X 18 6" xfId="16410" xr:uid="{00000000-0005-0000-0000-000036440000}"/>
    <cellStyle name="SAPBEXHLevel0X 18 6 2" xfId="31548" xr:uid="{00000000-0005-0000-0000-000037440000}"/>
    <cellStyle name="SAPBEXHLevel0X 18 7" xfId="19020" xr:uid="{00000000-0005-0000-0000-000038440000}"/>
    <cellStyle name="SAPBEXHLevel0X 18 7 2" xfId="33967" xr:uid="{00000000-0005-0000-0000-000039440000}"/>
    <cellStyle name="SAPBEXHLevel0X 19" xfId="3062" xr:uid="{00000000-0005-0000-0000-00003A440000}"/>
    <cellStyle name="SAPBEXHLevel0X 19 2" xfId="4453" xr:uid="{00000000-0005-0000-0000-00003B440000}"/>
    <cellStyle name="SAPBEXHLevel0X 19 2 2" xfId="9608" xr:uid="{00000000-0005-0000-0000-00003C440000}"/>
    <cellStyle name="SAPBEXHLevel0X 19 2 2 2" xfId="25599" xr:uid="{00000000-0005-0000-0000-00003D440000}"/>
    <cellStyle name="SAPBEXHLevel0X 19 2 3" xfId="12426" xr:uid="{00000000-0005-0000-0000-00003E440000}"/>
    <cellStyle name="SAPBEXHLevel0X 19 2 3 2" xfId="28270" xr:uid="{00000000-0005-0000-0000-00003F440000}"/>
    <cellStyle name="SAPBEXHLevel0X 19 2 4" xfId="14874" xr:uid="{00000000-0005-0000-0000-000040440000}"/>
    <cellStyle name="SAPBEXHLevel0X 19 2 4 2" xfId="30325" xr:uid="{00000000-0005-0000-0000-000041440000}"/>
    <cellStyle name="SAPBEXHLevel0X 19 2 5" xfId="17749" xr:uid="{00000000-0005-0000-0000-000042440000}"/>
    <cellStyle name="SAPBEXHLevel0X 19 2 5 2" xfId="32865" xr:uid="{00000000-0005-0000-0000-000043440000}"/>
    <cellStyle name="SAPBEXHLevel0X 19 2 6" xfId="20357" xr:uid="{00000000-0005-0000-0000-000044440000}"/>
    <cellStyle name="SAPBEXHLevel0X 19 2 6 2" xfId="35294" xr:uid="{00000000-0005-0000-0000-000045440000}"/>
    <cellStyle name="SAPBEXHLevel0X 19 2 7" xfId="21948" xr:uid="{00000000-0005-0000-0000-000046440000}"/>
    <cellStyle name="SAPBEXHLevel0X 19 2 7 2" xfId="36867" xr:uid="{00000000-0005-0000-0000-000047440000}"/>
    <cellStyle name="SAPBEXHLevel0X 19 3" xfId="8232" xr:uid="{00000000-0005-0000-0000-000048440000}"/>
    <cellStyle name="SAPBEXHLevel0X 19 3 2" xfId="24261" xr:uid="{00000000-0005-0000-0000-000049440000}"/>
    <cellStyle name="SAPBEXHLevel0X 19 4" xfId="11059" xr:uid="{00000000-0005-0000-0000-00004A440000}"/>
    <cellStyle name="SAPBEXHLevel0X 19 4 2" xfId="26926" xr:uid="{00000000-0005-0000-0000-00004B440000}"/>
    <cellStyle name="SAPBEXHLevel0X 19 5" xfId="13804" xr:uid="{00000000-0005-0000-0000-00004C440000}"/>
    <cellStyle name="SAPBEXHLevel0X 19 5 2" xfId="29392" xr:uid="{00000000-0005-0000-0000-00004D440000}"/>
    <cellStyle name="SAPBEXHLevel0X 19 6" xfId="16411" xr:uid="{00000000-0005-0000-0000-00004E440000}"/>
    <cellStyle name="SAPBEXHLevel0X 19 6 2" xfId="31549" xr:uid="{00000000-0005-0000-0000-00004F440000}"/>
    <cellStyle name="SAPBEXHLevel0X 19 7" xfId="19021" xr:uid="{00000000-0005-0000-0000-000050440000}"/>
    <cellStyle name="SAPBEXHLevel0X 19 7 2" xfId="33968" xr:uid="{00000000-0005-0000-0000-000051440000}"/>
    <cellStyle name="SAPBEXHLevel0X 2" xfId="835" xr:uid="{00000000-0005-0000-0000-000052440000}"/>
    <cellStyle name="SAPBEXHLevel0X 2 10" xfId="3064" xr:uid="{00000000-0005-0000-0000-000053440000}"/>
    <cellStyle name="SAPBEXHLevel0X 2 10 2" xfId="4451" xr:uid="{00000000-0005-0000-0000-000054440000}"/>
    <cellStyle name="SAPBEXHLevel0X 2 10 2 2" xfId="9606" xr:uid="{00000000-0005-0000-0000-000055440000}"/>
    <cellStyle name="SAPBEXHLevel0X 2 10 2 2 2" xfId="25597" xr:uid="{00000000-0005-0000-0000-000056440000}"/>
    <cellStyle name="SAPBEXHLevel0X 2 10 2 3" xfId="12424" xr:uid="{00000000-0005-0000-0000-000057440000}"/>
    <cellStyle name="SAPBEXHLevel0X 2 10 2 3 2" xfId="28268" xr:uid="{00000000-0005-0000-0000-000058440000}"/>
    <cellStyle name="SAPBEXHLevel0X 2 10 2 4" xfId="10453" xr:uid="{00000000-0005-0000-0000-000059440000}"/>
    <cellStyle name="SAPBEXHLevel0X 2 10 2 4 2" xfId="26375" xr:uid="{00000000-0005-0000-0000-00005A440000}"/>
    <cellStyle name="SAPBEXHLevel0X 2 10 2 5" xfId="17747" xr:uid="{00000000-0005-0000-0000-00005B440000}"/>
    <cellStyle name="SAPBEXHLevel0X 2 10 2 5 2" xfId="32863" xr:uid="{00000000-0005-0000-0000-00005C440000}"/>
    <cellStyle name="SAPBEXHLevel0X 2 10 2 6" xfId="20355" xr:uid="{00000000-0005-0000-0000-00005D440000}"/>
    <cellStyle name="SAPBEXHLevel0X 2 10 2 6 2" xfId="35292" xr:uid="{00000000-0005-0000-0000-00005E440000}"/>
    <cellStyle name="SAPBEXHLevel0X 2 10 2 7" xfId="21241" xr:uid="{00000000-0005-0000-0000-00005F440000}"/>
    <cellStyle name="SAPBEXHLevel0X 2 10 2 7 2" xfId="36167" xr:uid="{00000000-0005-0000-0000-000060440000}"/>
    <cellStyle name="SAPBEXHLevel0X 2 10 3" xfId="8234" xr:uid="{00000000-0005-0000-0000-000061440000}"/>
    <cellStyle name="SAPBEXHLevel0X 2 10 3 2" xfId="24263" xr:uid="{00000000-0005-0000-0000-000062440000}"/>
    <cellStyle name="SAPBEXHLevel0X 2 10 4" xfId="11061" xr:uid="{00000000-0005-0000-0000-000063440000}"/>
    <cellStyle name="SAPBEXHLevel0X 2 10 4 2" xfId="26928" xr:uid="{00000000-0005-0000-0000-000064440000}"/>
    <cellStyle name="SAPBEXHLevel0X 2 10 5" xfId="15059" xr:uid="{00000000-0005-0000-0000-000065440000}"/>
    <cellStyle name="SAPBEXHLevel0X 2 10 5 2" xfId="30506" xr:uid="{00000000-0005-0000-0000-000066440000}"/>
    <cellStyle name="SAPBEXHLevel0X 2 10 6" xfId="16413" xr:uid="{00000000-0005-0000-0000-000067440000}"/>
    <cellStyle name="SAPBEXHLevel0X 2 10 6 2" xfId="31551" xr:uid="{00000000-0005-0000-0000-000068440000}"/>
    <cellStyle name="SAPBEXHLevel0X 2 10 7" xfId="19023" xr:uid="{00000000-0005-0000-0000-000069440000}"/>
    <cellStyle name="SAPBEXHLevel0X 2 10 7 2" xfId="33970" xr:uid="{00000000-0005-0000-0000-00006A440000}"/>
    <cellStyle name="SAPBEXHLevel0X 2 11" xfId="3065" xr:uid="{00000000-0005-0000-0000-00006B440000}"/>
    <cellStyle name="SAPBEXHLevel0X 2 11 2" xfId="4450" xr:uid="{00000000-0005-0000-0000-00006C440000}"/>
    <cellStyle name="SAPBEXHLevel0X 2 11 2 2" xfId="9605" xr:uid="{00000000-0005-0000-0000-00006D440000}"/>
    <cellStyle name="SAPBEXHLevel0X 2 11 2 2 2" xfId="25596" xr:uid="{00000000-0005-0000-0000-00006E440000}"/>
    <cellStyle name="SAPBEXHLevel0X 2 11 2 3" xfId="12423" xr:uid="{00000000-0005-0000-0000-00006F440000}"/>
    <cellStyle name="SAPBEXHLevel0X 2 11 2 3 2" xfId="28267" xr:uid="{00000000-0005-0000-0000-000070440000}"/>
    <cellStyle name="SAPBEXHLevel0X 2 11 2 4" xfId="13644" xr:uid="{00000000-0005-0000-0000-000071440000}"/>
    <cellStyle name="SAPBEXHLevel0X 2 11 2 4 2" xfId="29265" xr:uid="{00000000-0005-0000-0000-000072440000}"/>
    <cellStyle name="SAPBEXHLevel0X 2 11 2 5" xfId="17746" xr:uid="{00000000-0005-0000-0000-000073440000}"/>
    <cellStyle name="SAPBEXHLevel0X 2 11 2 5 2" xfId="32862" xr:uid="{00000000-0005-0000-0000-000074440000}"/>
    <cellStyle name="SAPBEXHLevel0X 2 11 2 6" xfId="20354" xr:uid="{00000000-0005-0000-0000-000075440000}"/>
    <cellStyle name="SAPBEXHLevel0X 2 11 2 6 2" xfId="35291" xr:uid="{00000000-0005-0000-0000-000076440000}"/>
    <cellStyle name="SAPBEXHLevel0X 2 11 2 7" xfId="21956" xr:uid="{00000000-0005-0000-0000-000077440000}"/>
    <cellStyle name="SAPBEXHLevel0X 2 11 2 7 2" xfId="36875" xr:uid="{00000000-0005-0000-0000-000078440000}"/>
    <cellStyle name="SAPBEXHLevel0X 2 11 3" xfId="8235" xr:uid="{00000000-0005-0000-0000-000079440000}"/>
    <cellStyle name="SAPBEXHLevel0X 2 11 3 2" xfId="24264" xr:uid="{00000000-0005-0000-0000-00007A440000}"/>
    <cellStyle name="SAPBEXHLevel0X 2 11 4" xfId="11062" xr:uid="{00000000-0005-0000-0000-00007B440000}"/>
    <cellStyle name="SAPBEXHLevel0X 2 11 4 2" xfId="26929" xr:uid="{00000000-0005-0000-0000-00007C440000}"/>
    <cellStyle name="SAPBEXHLevel0X 2 11 5" xfId="10146" xr:uid="{00000000-0005-0000-0000-00007D440000}"/>
    <cellStyle name="SAPBEXHLevel0X 2 11 5 2" xfId="26114" xr:uid="{00000000-0005-0000-0000-00007E440000}"/>
    <cellStyle name="SAPBEXHLevel0X 2 11 6" xfId="16414" xr:uid="{00000000-0005-0000-0000-00007F440000}"/>
    <cellStyle name="SAPBEXHLevel0X 2 11 6 2" xfId="31552" xr:uid="{00000000-0005-0000-0000-000080440000}"/>
    <cellStyle name="SAPBEXHLevel0X 2 11 7" xfId="19024" xr:uid="{00000000-0005-0000-0000-000081440000}"/>
    <cellStyle name="SAPBEXHLevel0X 2 11 7 2" xfId="33971" xr:uid="{00000000-0005-0000-0000-000082440000}"/>
    <cellStyle name="SAPBEXHLevel0X 2 12" xfId="3066" xr:uid="{00000000-0005-0000-0000-000083440000}"/>
    <cellStyle name="SAPBEXHLevel0X 2 12 2" xfId="4449" xr:uid="{00000000-0005-0000-0000-000084440000}"/>
    <cellStyle name="SAPBEXHLevel0X 2 12 2 2" xfId="9604" xr:uid="{00000000-0005-0000-0000-000085440000}"/>
    <cellStyle name="SAPBEXHLevel0X 2 12 2 2 2" xfId="25595" xr:uid="{00000000-0005-0000-0000-000086440000}"/>
    <cellStyle name="SAPBEXHLevel0X 2 12 2 3" xfId="12422" xr:uid="{00000000-0005-0000-0000-000087440000}"/>
    <cellStyle name="SAPBEXHLevel0X 2 12 2 3 2" xfId="28266" xr:uid="{00000000-0005-0000-0000-000088440000}"/>
    <cellStyle name="SAPBEXHLevel0X 2 12 2 4" xfId="14877" xr:uid="{00000000-0005-0000-0000-000089440000}"/>
    <cellStyle name="SAPBEXHLevel0X 2 12 2 4 2" xfId="30328" xr:uid="{00000000-0005-0000-0000-00008A440000}"/>
    <cellStyle name="SAPBEXHLevel0X 2 12 2 5" xfId="17745" xr:uid="{00000000-0005-0000-0000-00008B440000}"/>
    <cellStyle name="SAPBEXHLevel0X 2 12 2 5 2" xfId="32861" xr:uid="{00000000-0005-0000-0000-00008C440000}"/>
    <cellStyle name="SAPBEXHLevel0X 2 12 2 6" xfId="20353" xr:uid="{00000000-0005-0000-0000-00008D440000}"/>
    <cellStyle name="SAPBEXHLevel0X 2 12 2 6 2" xfId="35290" xr:uid="{00000000-0005-0000-0000-00008E440000}"/>
    <cellStyle name="SAPBEXHLevel0X 2 12 2 7" xfId="21949" xr:uid="{00000000-0005-0000-0000-00008F440000}"/>
    <cellStyle name="SAPBEXHLevel0X 2 12 2 7 2" xfId="36868" xr:uid="{00000000-0005-0000-0000-000090440000}"/>
    <cellStyle name="SAPBEXHLevel0X 2 12 3" xfId="8236" xr:uid="{00000000-0005-0000-0000-000091440000}"/>
    <cellStyle name="SAPBEXHLevel0X 2 12 3 2" xfId="24265" xr:uid="{00000000-0005-0000-0000-000092440000}"/>
    <cellStyle name="SAPBEXHLevel0X 2 12 4" xfId="11063" xr:uid="{00000000-0005-0000-0000-000093440000}"/>
    <cellStyle name="SAPBEXHLevel0X 2 12 4 2" xfId="26930" xr:uid="{00000000-0005-0000-0000-000094440000}"/>
    <cellStyle name="SAPBEXHLevel0X 2 12 5" xfId="5786" xr:uid="{00000000-0005-0000-0000-000095440000}"/>
    <cellStyle name="SAPBEXHLevel0X 2 12 5 2" xfId="22821" xr:uid="{00000000-0005-0000-0000-000096440000}"/>
    <cellStyle name="SAPBEXHLevel0X 2 12 6" xfId="16415" xr:uid="{00000000-0005-0000-0000-000097440000}"/>
    <cellStyle name="SAPBEXHLevel0X 2 12 6 2" xfId="31553" xr:uid="{00000000-0005-0000-0000-000098440000}"/>
    <cellStyle name="SAPBEXHLevel0X 2 12 7" xfId="19025" xr:uid="{00000000-0005-0000-0000-000099440000}"/>
    <cellStyle name="SAPBEXHLevel0X 2 12 7 2" xfId="33972" xr:uid="{00000000-0005-0000-0000-00009A440000}"/>
    <cellStyle name="SAPBEXHLevel0X 2 13" xfId="3067" xr:uid="{00000000-0005-0000-0000-00009B440000}"/>
    <cellStyle name="SAPBEXHLevel0X 2 13 2" xfId="4448" xr:uid="{00000000-0005-0000-0000-00009C440000}"/>
    <cellStyle name="SAPBEXHLevel0X 2 13 2 2" xfId="9603" xr:uid="{00000000-0005-0000-0000-00009D440000}"/>
    <cellStyle name="SAPBEXHLevel0X 2 13 2 2 2" xfId="25594" xr:uid="{00000000-0005-0000-0000-00009E440000}"/>
    <cellStyle name="SAPBEXHLevel0X 2 13 2 3" xfId="12421" xr:uid="{00000000-0005-0000-0000-00009F440000}"/>
    <cellStyle name="SAPBEXHLevel0X 2 13 2 3 2" xfId="28265" xr:uid="{00000000-0005-0000-0000-0000A0440000}"/>
    <cellStyle name="SAPBEXHLevel0X 2 13 2 4" xfId="13999" xr:uid="{00000000-0005-0000-0000-0000A1440000}"/>
    <cellStyle name="SAPBEXHLevel0X 2 13 2 4 2" xfId="29581" xr:uid="{00000000-0005-0000-0000-0000A2440000}"/>
    <cellStyle name="SAPBEXHLevel0X 2 13 2 5" xfId="17744" xr:uid="{00000000-0005-0000-0000-0000A3440000}"/>
    <cellStyle name="SAPBEXHLevel0X 2 13 2 5 2" xfId="32860" xr:uid="{00000000-0005-0000-0000-0000A4440000}"/>
    <cellStyle name="SAPBEXHLevel0X 2 13 2 6" xfId="20352" xr:uid="{00000000-0005-0000-0000-0000A5440000}"/>
    <cellStyle name="SAPBEXHLevel0X 2 13 2 6 2" xfId="35289" xr:uid="{00000000-0005-0000-0000-0000A6440000}"/>
    <cellStyle name="SAPBEXHLevel0X 2 13 2 7" xfId="21611" xr:uid="{00000000-0005-0000-0000-0000A7440000}"/>
    <cellStyle name="SAPBEXHLevel0X 2 13 2 7 2" xfId="36537" xr:uid="{00000000-0005-0000-0000-0000A8440000}"/>
    <cellStyle name="SAPBEXHLevel0X 2 13 3" xfId="8237" xr:uid="{00000000-0005-0000-0000-0000A9440000}"/>
    <cellStyle name="SAPBEXHLevel0X 2 13 3 2" xfId="24266" xr:uid="{00000000-0005-0000-0000-0000AA440000}"/>
    <cellStyle name="SAPBEXHLevel0X 2 13 4" xfId="11064" xr:uid="{00000000-0005-0000-0000-0000AB440000}"/>
    <cellStyle name="SAPBEXHLevel0X 2 13 4 2" xfId="26931" xr:uid="{00000000-0005-0000-0000-0000AC440000}"/>
    <cellStyle name="SAPBEXHLevel0X 2 13 5" xfId="13806" xr:uid="{00000000-0005-0000-0000-0000AD440000}"/>
    <cellStyle name="SAPBEXHLevel0X 2 13 5 2" xfId="29394" xr:uid="{00000000-0005-0000-0000-0000AE440000}"/>
    <cellStyle name="SAPBEXHLevel0X 2 13 6" xfId="16416" xr:uid="{00000000-0005-0000-0000-0000AF440000}"/>
    <cellStyle name="SAPBEXHLevel0X 2 13 6 2" xfId="31554" xr:uid="{00000000-0005-0000-0000-0000B0440000}"/>
    <cellStyle name="SAPBEXHLevel0X 2 13 7" xfId="19026" xr:uid="{00000000-0005-0000-0000-0000B1440000}"/>
    <cellStyle name="SAPBEXHLevel0X 2 13 7 2" xfId="33973" xr:uid="{00000000-0005-0000-0000-0000B2440000}"/>
    <cellStyle name="SAPBEXHLevel0X 2 14" xfId="3068" xr:uid="{00000000-0005-0000-0000-0000B3440000}"/>
    <cellStyle name="SAPBEXHLevel0X 2 14 2" xfId="4447" xr:uid="{00000000-0005-0000-0000-0000B4440000}"/>
    <cellStyle name="SAPBEXHLevel0X 2 14 2 2" xfId="9602" xr:uid="{00000000-0005-0000-0000-0000B5440000}"/>
    <cellStyle name="SAPBEXHLevel0X 2 14 2 2 2" xfId="25593" xr:uid="{00000000-0005-0000-0000-0000B6440000}"/>
    <cellStyle name="SAPBEXHLevel0X 2 14 2 3" xfId="12420" xr:uid="{00000000-0005-0000-0000-0000B7440000}"/>
    <cellStyle name="SAPBEXHLevel0X 2 14 2 3 2" xfId="28264" xr:uid="{00000000-0005-0000-0000-0000B8440000}"/>
    <cellStyle name="SAPBEXHLevel0X 2 14 2 4" xfId="14876" xr:uid="{00000000-0005-0000-0000-0000B9440000}"/>
    <cellStyle name="SAPBEXHLevel0X 2 14 2 4 2" xfId="30327" xr:uid="{00000000-0005-0000-0000-0000BA440000}"/>
    <cellStyle name="SAPBEXHLevel0X 2 14 2 5" xfId="17743" xr:uid="{00000000-0005-0000-0000-0000BB440000}"/>
    <cellStyle name="SAPBEXHLevel0X 2 14 2 5 2" xfId="32859" xr:uid="{00000000-0005-0000-0000-0000BC440000}"/>
    <cellStyle name="SAPBEXHLevel0X 2 14 2 6" xfId="20351" xr:uid="{00000000-0005-0000-0000-0000BD440000}"/>
    <cellStyle name="SAPBEXHLevel0X 2 14 2 6 2" xfId="35288" xr:uid="{00000000-0005-0000-0000-0000BE440000}"/>
    <cellStyle name="SAPBEXHLevel0X 2 14 2 7" xfId="21239" xr:uid="{00000000-0005-0000-0000-0000BF440000}"/>
    <cellStyle name="SAPBEXHLevel0X 2 14 2 7 2" xfId="36165" xr:uid="{00000000-0005-0000-0000-0000C0440000}"/>
    <cellStyle name="SAPBEXHLevel0X 2 14 3" xfId="8238" xr:uid="{00000000-0005-0000-0000-0000C1440000}"/>
    <cellStyle name="SAPBEXHLevel0X 2 14 3 2" xfId="24267" xr:uid="{00000000-0005-0000-0000-0000C2440000}"/>
    <cellStyle name="SAPBEXHLevel0X 2 14 4" xfId="11065" xr:uid="{00000000-0005-0000-0000-0000C3440000}"/>
    <cellStyle name="SAPBEXHLevel0X 2 14 4 2" xfId="26932" xr:uid="{00000000-0005-0000-0000-0000C4440000}"/>
    <cellStyle name="SAPBEXHLevel0X 2 14 5" xfId="15057" xr:uid="{00000000-0005-0000-0000-0000C5440000}"/>
    <cellStyle name="SAPBEXHLevel0X 2 14 5 2" xfId="30504" xr:uid="{00000000-0005-0000-0000-0000C6440000}"/>
    <cellStyle name="SAPBEXHLevel0X 2 14 6" xfId="16417" xr:uid="{00000000-0005-0000-0000-0000C7440000}"/>
    <cellStyle name="SAPBEXHLevel0X 2 14 6 2" xfId="31555" xr:uid="{00000000-0005-0000-0000-0000C8440000}"/>
    <cellStyle name="SAPBEXHLevel0X 2 14 7" xfId="19027" xr:uid="{00000000-0005-0000-0000-0000C9440000}"/>
    <cellStyle name="SAPBEXHLevel0X 2 14 7 2" xfId="33974" xr:uid="{00000000-0005-0000-0000-0000CA440000}"/>
    <cellStyle name="SAPBEXHLevel0X 2 15" xfId="3069" xr:uid="{00000000-0005-0000-0000-0000CB440000}"/>
    <cellStyle name="SAPBEXHLevel0X 2 15 2" xfId="4446" xr:uid="{00000000-0005-0000-0000-0000CC440000}"/>
    <cellStyle name="SAPBEXHLevel0X 2 15 2 2" xfId="9601" xr:uid="{00000000-0005-0000-0000-0000CD440000}"/>
    <cellStyle name="SAPBEXHLevel0X 2 15 2 2 2" xfId="25592" xr:uid="{00000000-0005-0000-0000-0000CE440000}"/>
    <cellStyle name="SAPBEXHLevel0X 2 15 2 3" xfId="12419" xr:uid="{00000000-0005-0000-0000-0000CF440000}"/>
    <cellStyle name="SAPBEXHLevel0X 2 15 2 3 2" xfId="28263" xr:uid="{00000000-0005-0000-0000-0000D0440000}"/>
    <cellStyle name="SAPBEXHLevel0X 2 15 2 4" xfId="14000" xr:uid="{00000000-0005-0000-0000-0000D1440000}"/>
    <cellStyle name="SAPBEXHLevel0X 2 15 2 4 2" xfId="29582" xr:uid="{00000000-0005-0000-0000-0000D2440000}"/>
    <cellStyle name="SAPBEXHLevel0X 2 15 2 5" xfId="17742" xr:uid="{00000000-0005-0000-0000-0000D3440000}"/>
    <cellStyle name="SAPBEXHLevel0X 2 15 2 5 2" xfId="32858" xr:uid="{00000000-0005-0000-0000-0000D4440000}"/>
    <cellStyle name="SAPBEXHLevel0X 2 15 2 6" xfId="20350" xr:uid="{00000000-0005-0000-0000-0000D5440000}"/>
    <cellStyle name="SAPBEXHLevel0X 2 15 2 6 2" xfId="35287" xr:uid="{00000000-0005-0000-0000-0000D6440000}"/>
    <cellStyle name="SAPBEXHLevel0X 2 15 2 7" xfId="21950" xr:uid="{00000000-0005-0000-0000-0000D7440000}"/>
    <cellStyle name="SAPBEXHLevel0X 2 15 2 7 2" xfId="36869" xr:uid="{00000000-0005-0000-0000-0000D8440000}"/>
    <cellStyle name="SAPBEXHLevel0X 2 15 3" xfId="8239" xr:uid="{00000000-0005-0000-0000-0000D9440000}"/>
    <cellStyle name="SAPBEXHLevel0X 2 15 3 2" xfId="24268" xr:uid="{00000000-0005-0000-0000-0000DA440000}"/>
    <cellStyle name="SAPBEXHLevel0X 2 15 4" xfId="11066" xr:uid="{00000000-0005-0000-0000-0000DB440000}"/>
    <cellStyle name="SAPBEXHLevel0X 2 15 4 2" xfId="26933" xr:uid="{00000000-0005-0000-0000-0000DC440000}"/>
    <cellStyle name="SAPBEXHLevel0X 2 15 5" xfId="14459" xr:uid="{00000000-0005-0000-0000-0000DD440000}"/>
    <cellStyle name="SAPBEXHLevel0X 2 15 5 2" xfId="29976" xr:uid="{00000000-0005-0000-0000-0000DE440000}"/>
    <cellStyle name="SAPBEXHLevel0X 2 15 6" xfId="16418" xr:uid="{00000000-0005-0000-0000-0000DF440000}"/>
    <cellStyle name="SAPBEXHLevel0X 2 15 6 2" xfId="31556" xr:uid="{00000000-0005-0000-0000-0000E0440000}"/>
    <cellStyle name="SAPBEXHLevel0X 2 15 7" xfId="19028" xr:uid="{00000000-0005-0000-0000-0000E1440000}"/>
    <cellStyle name="SAPBEXHLevel0X 2 15 7 2" xfId="33975" xr:uid="{00000000-0005-0000-0000-0000E2440000}"/>
    <cellStyle name="SAPBEXHLevel0X 2 16" xfId="3070" xr:uid="{00000000-0005-0000-0000-0000E3440000}"/>
    <cellStyle name="SAPBEXHLevel0X 2 16 2" xfId="4445" xr:uid="{00000000-0005-0000-0000-0000E4440000}"/>
    <cellStyle name="SAPBEXHLevel0X 2 16 2 2" xfId="9600" xr:uid="{00000000-0005-0000-0000-0000E5440000}"/>
    <cellStyle name="SAPBEXHLevel0X 2 16 2 2 2" xfId="25591" xr:uid="{00000000-0005-0000-0000-0000E6440000}"/>
    <cellStyle name="SAPBEXHLevel0X 2 16 2 3" xfId="12418" xr:uid="{00000000-0005-0000-0000-0000E7440000}"/>
    <cellStyle name="SAPBEXHLevel0X 2 16 2 3 2" xfId="28262" xr:uid="{00000000-0005-0000-0000-0000E8440000}"/>
    <cellStyle name="SAPBEXHLevel0X 2 16 2 4" xfId="15228" xr:uid="{00000000-0005-0000-0000-0000E9440000}"/>
    <cellStyle name="SAPBEXHLevel0X 2 16 2 4 2" xfId="30641" xr:uid="{00000000-0005-0000-0000-0000EA440000}"/>
    <cellStyle name="SAPBEXHLevel0X 2 16 2 5" xfId="17741" xr:uid="{00000000-0005-0000-0000-0000EB440000}"/>
    <cellStyle name="SAPBEXHLevel0X 2 16 2 5 2" xfId="32857" xr:uid="{00000000-0005-0000-0000-0000EC440000}"/>
    <cellStyle name="SAPBEXHLevel0X 2 16 2 6" xfId="20349" xr:uid="{00000000-0005-0000-0000-0000ED440000}"/>
    <cellStyle name="SAPBEXHLevel0X 2 16 2 6 2" xfId="35286" xr:uid="{00000000-0005-0000-0000-0000EE440000}"/>
    <cellStyle name="SAPBEXHLevel0X 2 16 2 7" xfId="21238" xr:uid="{00000000-0005-0000-0000-0000EF440000}"/>
    <cellStyle name="SAPBEXHLevel0X 2 16 2 7 2" xfId="36164" xr:uid="{00000000-0005-0000-0000-0000F0440000}"/>
    <cellStyle name="SAPBEXHLevel0X 2 16 3" xfId="8240" xr:uid="{00000000-0005-0000-0000-0000F1440000}"/>
    <cellStyle name="SAPBEXHLevel0X 2 16 3 2" xfId="24269" xr:uid="{00000000-0005-0000-0000-0000F2440000}"/>
    <cellStyle name="SAPBEXHLevel0X 2 16 4" xfId="11067" xr:uid="{00000000-0005-0000-0000-0000F3440000}"/>
    <cellStyle name="SAPBEXHLevel0X 2 16 4 2" xfId="26934" xr:uid="{00000000-0005-0000-0000-0000F4440000}"/>
    <cellStyle name="SAPBEXHLevel0X 2 16 5" xfId="13718" xr:uid="{00000000-0005-0000-0000-0000F5440000}"/>
    <cellStyle name="SAPBEXHLevel0X 2 16 5 2" xfId="29331" xr:uid="{00000000-0005-0000-0000-0000F6440000}"/>
    <cellStyle name="SAPBEXHLevel0X 2 16 6" xfId="16419" xr:uid="{00000000-0005-0000-0000-0000F7440000}"/>
    <cellStyle name="SAPBEXHLevel0X 2 16 6 2" xfId="31557" xr:uid="{00000000-0005-0000-0000-0000F8440000}"/>
    <cellStyle name="SAPBEXHLevel0X 2 16 7" xfId="19029" xr:uid="{00000000-0005-0000-0000-0000F9440000}"/>
    <cellStyle name="SAPBEXHLevel0X 2 16 7 2" xfId="33976" xr:uid="{00000000-0005-0000-0000-0000FA440000}"/>
    <cellStyle name="SAPBEXHLevel0X 2 17" xfId="3063" xr:uid="{00000000-0005-0000-0000-0000FB440000}"/>
    <cellStyle name="SAPBEXHLevel0X 2 17 2" xfId="8233" xr:uid="{00000000-0005-0000-0000-0000FC440000}"/>
    <cellStyle name="SAPBEXHLevel0X 2 17 2 2" xfId="24262" xr:uid="{00000000-0005-0000-0000-0000FD440000}"/>
    <cellStyle name="SAPBEXHLevel0X 2 17 3" xfId="11060" xr:uid="{00000000-0005-0000-0000-0000FE440000}"/>
    <cellStyle name="SAPBEXHLevel0X 2 17 3 2" xfId="26927" xr:uid="{00000000-0005-0000-0000-0000FF440000}"/>
    <cellStyle name="SAPBEXHLevel0X 2 17 4" xfId="15318" xr:uid="{00000000-0005-0000-0000-000000450000}"/>
    <cellStyle name="SAPBEXHLevel0X 2 17 4 2" xfId="30727" xr:uid="{00000000-0005-0000-0000-000001450000}"/>
    <cellStyle name="SAPBEXHLevel0X 2 17 5" xfId="16412" xr:uid="{00000000-0005-0000-0000-000002450000}"/>
    <cellStyle name="SAPBEXHLevel0X 2 17 5 2" xfId="31550" xr:uid="{00000000-0005-0000-0000-000003450000}"/>
    <cellStyle name="SAPBEXHLevel0X 2 17 6" xfId="19022" xr:uid="{00000000-0005-0000-0000-000004450000}"/>
    <cellStyle name="SAPBEXHLevel0X 2 17 6 2" xfId="33969" xr:uid="{00000000-0005-0000-0000-000005450000}"/>
    <cellStyle name="SAPBEXHLevel0X 2 17 7" xfId="21189" xr:uid="{00000000-0005-0000-0000-000006450000}"/>
    <cellStyle name="SAPBEXHLevel0X 2 17 7 2" xfId="36115" xr:uid="{00000000-0005-0000-0000-000007450000}"/>
    <cellStyle name="SAPBEXHLevel0X 2 17 8" xfId="6323" xr:uid="{00000000-0005-0000-0000-000008450000}"/>
    <cellStyle name="SAPBEXHLevel0X 2 18" xfId="4452" xr:uid="{00000000-0005-0000-0000-000009450000}"/>
    <cellStyle name="SAPBEXHLevel0X 2 18 2" xfId="9607" xr:uid="{00000000-0005-0000-0000-00000A450000}"/>
    <cellStyle name="SAPBEXHLevel0X 2 18 2 2" xfId="25598" xr:uid="{00000000-0005-0000-0000-00000B450000}"/>
    <cellStyle name="SAPBEXHLevel0X 2 18 3" xfId="12425" xr:uid="{00000000-0005-0000-0000-00000C450000}"/>
    <cellStyle name="SAPBEXHLevel0X 2 18 3 2" xfId="28269" xr:uid="{00000000-0005-0000-0000-00000D450000}"/>
    <cellStyle name="SAPBEXHLevel0X 2 18 4" xfId="14002" xr:uid="{00000000-0005-0000-0000-00000E450000}"/>
    <cellStyle name="SAPBEXHLevel0X 2 18 4 2" xfId="29584" xr:uid="{00000000-0005-0000-0000-00000F450000}"/>
    <cellStyle name="SAPBEXHLevel0X 2 18 5" xfId="17748" xr:uid="{00000000-0005-0000-0000-000010450000}"/>
    <cellStyle name="SAPBEXHLevel0X 2 18 5 2" xfId="32864" xr:uid="{00000000-0005-0000-0000-000011450000}"/>
    <cellStyle name="SAPBEXHLevel0X 2 18 6" xfId="20356" xr:uid="{00000000-0005-0000-0000-000012450000}"/>
    <cellStyle name="SAPBEXHLevel0X 2 18 6 2" xfId="35293" xr:uid="{00000000-0005-0000-0000-000013450000}"/>
    <cellStyle name="SAPBEXHLevel0X 2 18 7" xfId="21947" xr:uid="{00000000-0005-0000-0000-000014450000}"/>
    <cellStyle name="SAPBEXHLevel0X 2 18 7 2" xfId="36866" xr:uid="{00000000-0005-0000-0000-000015450000}"/>
    <cellStyle name="SAPBEXHLevel0X 2 19" xfId="5431" xr:uid="{00000000-0005-0000-0000-000016450000}"/>
    <cellStyle name="SAPBEXHLevel0X 2 19 2" xfId="22681" xr:uid="{00000000-0005-0000-0000-000017450000}"/>
    <cellStyle name="SAPBEXHLevel0X 2 2" xfId="836" xr:uid="{00000000-0005-0000-0000-000018450000}"/>
    <cellStyle name="SAPBEXHLevel0X 2 2 10" xfId="15995" xr:uid="{00000000-0005-0000-0000-000019450000}"/>
    <cellStyle name="SAPBEXHLevel0X 2 2 10 2" xfId="31139" xr:uid="{00000000-0005-0000-0000-00001A450000}"/>
    <cellStyle name="SAPBEXHLevel0X 2 2 11" xfId="5045" xr:uid="{00000000-0005-0000-0000-00001B450000}"/>
    <cellStyle name="SAPBEXHLevel0X 2 2 2" xfId="837" xr:uid="{00000000-0005-0000-0000-00001C450000}"/>
    <cellStyle name="SAPBEXHLevel0X 2 2 2 10" xfId="5046" xr:uid="{00000000-0005-0000-0000-00001D450000}"/>
    <cellStyle name="SAPBEXHLevel0X 2 2 2 2" xfId="3072" xr:uid="{00000000-0005-0000-0000-00001E450000}"/>
    <cellStyle name="SAPBEXHLevel0X 2 2 2 2 2" xfId="8242" xr:uid="{00000000-0005-0000-0000-00001F450000}"/>
    <cellStyle name="SAPBEXHLevel0X 2 2 2 2 2 2" xfId="24271" xr:uid="{00000000-0005-0000-0000-000020450000}"/>
    <cellStyle name="SAPBEXHLevel0X 2 2 2 2 3" xfId="11069" xr:uid="{00000000-0005-0000-0000-000021450000}"/>
    <cellStyle name="SAPBEXHLevel0X 2 2 2 2 3 2" xfId="26936" xr:uid="{00000000-0005-0000-0000-000022450000}"/>
    <cellStyle name="SAPBEXHLevel0X 2 2 2 2 4" xfId="14434" xr:uid="{00000000-0005-0000-0000-000023450000}"/>
    <cellStyle name="SAPBEXHLevel0X 2 2 2 2 4 2" xfId="29953" xr:uid="{00000000-0005-0000-0000-000024450000}"/>
    <cellStyle name="SAPBEXHLevel0X 2 2 2 2 5" xfId="16421" xr:uid="{00000000-0005-0000-0000-000025450000}"/>
    <cellStyle name="SAPBEXHLevel0X 2 2 2 2 5 2" xfId="31559" xr:uid="{00000000-0005-0000-0000-000026450000}"/>
    <cellStyle name="SAPBEXHLevel0X 2 2 2 2 6" xfId="19031" xr:uid="{00000000-0005-0000-0000-000027450000}"/>
    <cellStyle name="SAPBEXHLevel0X 2 2 2 2 6 2" xfId="33978" xr:uid="{00000000-0005-0000-0000-000028450000}"/>
    <cellStyle name="SAPBEXHLevel0X 2 2 2 2 7" xfId="21198" xr:uid="{00000000-0005-0000-0000-000029450000}"/>
    <cellStyle name="SAPBEXHLevel0X 2 2 2 2 7 2" xfId="36124" xr:uid="{00000000-0005-0000-0000-00002A450000}"/>
    <cellStyle name="SAPBEXHLevel0X 2 2 2 2 8" xfId="6325" xr:uid="{00000000-0005-0000-0000-00002B450000}"/>
    <cellStyle name="SAPBEXHLevel0X 2 2 2 3" xfId="4443" xr:uid="{00000000-0005-0000-0000-00002C450000}"/>
    <cellStyle name="SAPBEXHLevel0X 2 2 2 3 2" xfId="9598" xr:uid="{00000000-0005-0000-0000-00002D450000}"/>
    <cellStyle name="SAPBEXHLevel0X 2 2 2 3 2 2" xfId="25589" xr:uid="{00000000-0005-0000-0000-00002E450000}"/>
    <cellStyle name="SAPBEXHLevel0X 2 2 2 3 3" xfId="12416" xr:uid="{00000000-0005-0000-0000-00002F450000}"/>
    <cellStyle name="SAPBEXHLevel0X 2 2 2 3 3 2" xfId="28260" xr:uid="{00000000-0005-0000-0000-000030450000}"/>
    <cellStyle name="SAPBEXHLevel0X 2 2 2 3 4" xfId="7398" xr:uid="{00000000-0005-0000-0000-000031450000}"/>
    <cellStyle name="SAPBEXHLevel0X 2 2 2 3 4 2" xfId="23596" xr:uid="{00000000-0005-0000-0000-000032450000}"/>
    <cellStyle name="SAPBEXHLevel0X 2 2 2 3 5" xfId="17739" xr:uid="{00000000-0005-0000-0000-000033450000}"/>
    <cellStyle name="SAPBEXHLevel0X 2 2 2 3 5 2" xfId="32855" xr:uid="{00000000-0005-0000-0000-000034450000}"/>
    <cellStyle name="SAPBEXHLevel0X 2 2 2 3 6" xfId="20347" xr:uid="{00000000-0005-0000-0000-000035450000}"/>
    <cellStyle name="SAPBEXHLevel0X 2 2 2 3 6 2" xfId="35284" xr:uid="{00000000-0005-0000-0000-000036450000}"/>
    <cellStyle name="SAPBEXHLevel0X 2 2 2 3 7" xfId="21237" xr:uid="{00000000-0005-0000-0000-000037450000}"/>
    <cellStyle name="SAPBEXHLevel0X 2 2 2 3 7 2" xfId="36163" xr:uid="{00000000-0005-0000-0000-000038450000}"/>
    <cellStyle name="SAPBEXHLevel0X 2 2 2 4" xfId="5429" xr:uid="{00000000-0005-0000-0000-000039450000}"/>
    <cellStyle name="SAPBEXHLevel0X 2 2 2 4 2" xfId="22679" xr:uid="{00000000-0005-0000-0000-00003A450000}"/>
    <cellStyle name="SAPBEXHLevel0X 2 2 2 5" xfId="6880" xr:uid="{00000000-0005-0000-0000-00003B450000}"/>
    <cellStyle name="SAPBEXHLevel0X 2 2 2 5 2" xfId="23316" xr:uid="{00000000-0005-0000-0000-00003C450000}"/>
    <cellStyle name="SAPBEXHLevel0X 2 2 2 6" xfId="14740" xr:uid="{00000000-0005-0000-0000-00003D450000}"/>
    <cellStyle name="SAPBEXHLevel0X 2 2 2 6 2" xfId="30209" xr:uid="{00000000-0005-0000-0000-00003E450000}"/>
    <cellStyle name="SAPBEXHLevel0X 2 2 2 7" xfId="10567" xr:uid="{00000000-0005-0000-0000-00003F450000}"/>
    <cellStyle name="SAPBEXHLevel0X 2 2 2 7 2" xfId="26482" xr:uid="{00000000-0005-0000-0000-000040450000}"/>
    <cellStyle name="SAPBEXHLevel0X 2 2 2 8" xfId="14220" xr:uid="{00000000-0005-0000-0000-000041450000}"/>
    <cellStyle name="SAPBEXHLevel0X 2 2 2 8 2" xfId="29761" xr:uid="{00000000-0005-0000-0000-000042450000}"/>
    <cellStyle name="SAPBEXHLevel0X 2 2 2 9" xfId="18266" xr:uid="{00000000-0005-0000-0000-000043450000}"/>
    <cellStyle name="SAPBEXHLevel0X 2 2 2 9 2" xfId="33362" xr:uid="{00000000-0005-0000-0000-000044450000}"/>
    <cellStyle name="SAPBEXHLevel0X 2 2 3" xfId="3071" xr:uid="{00000000-0005-0000-0000-000045450000}"/>
    <cellStyle name="SAPBEXHLevel0X 2 2 3 2" xfId="8241" xr:uid="{00000000-0005-0000-0000-000046450000}"/>
    <cellStyle name="SAPBEXHLevel0X 2 2 3 2 2" xfId="24270" xr:uid="{00000000-0005-0000-0000-000047450000}"/>
    <cellStyle name="SAPBEXHLevel0X 2 2 3 3" xfId="11068" xr:uid="{00000000-0005-0000-0000-000048450000}"/>
    <cellStyle name="SAPBEXHLevel0X 2 2 3 3 2" xfId="26935" xr:uid="{00000000-0005-0000-0000-000049450000}"/>
    <cellStyle name="SAPBEXHLevel0X 2 2 3 4" xfId="15489" xr:uid="{00000000-0005-0000-0000-00004A450000}"/>
    <cellStyle name="SAPBEXHLevel0X 2 2 3 4 2" xfId="30850" xr:uid="{00000000-0005-0000-0000-00004B450000}"/>
    <cellStyle name="SAPBEXHLevel0X 2 2 3 5" xfId="16420" xr:uid="{00000000-0005-0000-0000-00004C450000}"/>
    <cellStyle name="SAPBEXHLevel0X 2 2 3 5 2" xfId="31558" xr:uid="{00000000-0005-0000-0000-00004D450000}"/>
    <cellStyle name="SAPBEXHLevel0X 2 2 3 6" xfId="19030" xr:uid="{00000000-0005-0000-0000-00004E450000}"/>
    <cellStyle name="SAPBEXHLevel0X 2 2 3 6 2" xfId="33977" xr:uid="{00000000-0005-0000-0000-00004F450000}"/>
    <cellStyle name="SAPBEXHLevel0X 2 2 3 7" xfId="21197" xr:uid="{00000000-0005-0000-0000-000050450000}"/>
    <cellStyle name="SAPBEXHLevel0X 2 2 3 7 2" xfId="36123" xr:uid="{00000000-0005-0000-0000-000051450000}"/>
    <cellStyle name="SAPBEXHLevel0X 2 2 3 8" xfId="6324" xr:uid="{00000000-0005-0000-0000-000052450000}"/>
    <cellStyle name="SAPBEXHLevel0X 2 2 4" xfId="4444" xr:uid="{00000000-0005-0000-0000-000053450000}"/>
    <cellStyle name="SAPBEXHLevel0X 2 2 4 2" xfId="9599" xr:uid="{00000000-0005-0000-0000-000054450000}"/>
    <cellStyle name="SAPBEXHLevel0X 2 2 4 2 2" xfId="25590" xr:uid="{00000000-0005-0000-0000-000055450000}"/>
    <cellStyle name="SAPBEXHLevel0X 2 2 4 3" xfId="12417" xr:uid="{00000000-0005-0000-0000-000056450000}"/>
    <cellStyle name="SAPBEXHLevel0X 2 2 4 3 2" xfId="28261" xr:uid="{00000000-0005-0000-0000-000057450000}"/>
    <cellStyle name="SAPBEXHLevel0X 2 2 4 4" xfId="10452" xr:uid="{00000000-0005-0000-0000-000058450000}"/>
    <cellStyle name="SAPBEXHLevel0X 2 2 4 4 2" xfId="26374" xr:uid="{00000000-0005-0000-0000-000059450000}"/>
    <cellStyle name="SAPBEXHLevel0X 2 2 4 5" xfId="17740" xr:uid="{00000000-0005-0000-0000-00005A450000}"/>
    <cellStyle name="SAPBEXHLevel0X 2 2 4 5 2" xfId="32856" xr:uid="{00000000-0005-0000-0000-00005B450000}"/>
    <cellStyle name="SAPBEXHLevel0X 2 2 4 6" xfId="20348" xr:uid="{00000000-0005-0000-0000-00005C450000}"/>
    <cellStyle name="SAPBEXHLevel0X 2 2 4 6 2" xfId="35285" xr:uid="{00000000-0005-0000-0000-00005D450000}"/>
    <cellStyle name="SAPBEXHLevel0X 2 2 4 7" xfId="21951" xr:uid="{00000000-0005-0000-0000-00005E450000}"/>
    <cellStyle name="SAPBEXHLevel0X 2 2 4 7 2" xfId="36870" xr:uid="{00000000-0005-0000-0000-00005F450000}"/>
    <cellStyle name="SAPBEXHLevel0X 2 2 5" xfId="5430" xr:uid="{00000000-0005-0000-0000-000060450000}"/>
    <cellStyle name="SAPBEXHLevel0X 2 2 5 2" xfId="22680" xr:uid="{00000000-0005-0000-0000-000061450000}"/>
    <cellStyle name="SAPBEXHLevel0X 2 2 6" xfId="6881" xr:uid="{00000000-0005-0000-0000-000062450000}"/>
    <cellStyle name="SAPBEXHLevel0X 2 2 6 2" xfId="23317" xr:uid="{00000000-0005-0000-0000-000063450000}"/>
    <cellStyle name="SAPBEXHLevel0X 2 2 7" xfId="14757" xr:uid="{00000000-0005-0000-0000-000064450000}"/>
    <cellStyle name="SAPBEXHLevel0X 2 2 7 2" xfId="30214" xr:uid="{00000000-0005-0000-0000-000065450000}"/>
    <cellStyle name="SAPBEXHLevel0X 2 2 8" xfId="13022" xr:uid="{00000000-0005-0000-0000-000066450000}"/>
    <cellStyle name="SAPBEXHLevel0X 2 2 8 2" xfId="28821" xr:uid="{00000000-0005-0000-0000-000067450000}"/>
    <cellStyle name="SAPBEXHLevel0X 2 2 9" xfId="15402" xr:uid="{00000000-0005-0000-0000-000068450000}"/>
    <cellStyle name="SAPBEXHLevel0X 2 2 9 2" xfId="30790" xr:uid="{00000000-0005-0000-0000-000069450000}"/>
    <cellStyle name="SAPBEXHLevel0X 2 20" xfId="7638" xr:uid="{00000000-0005-0000-0000-00006A450000}"/>
    <cellStyle name="SAPBEXHLevel0X 2 20 2" xfId="23773" xr:uid="{00000000-0005-0000-0000-00006B450000}"/>
    <cellStyle name="SAPBEXHLevel0X 2 21" xfId="12934" xr:uid="{00000000-0005-0000-0000-00006C450000}"/>
    <cellStyle name="SAPBEXHLevel0X 2 21 2" xfId="28773" xr:uid="{00000000-0005-0000-0000-00006D450000}"/>
    <cellStyle name="SAPBEXHLevel0X 2 22" xfId="10340" xr:uid="{00000000-0005-0000-0000-00006E450000}"/>
    <cellStyle name="SAPBEXHLevel0X 2 22 2" xfId="26279" xr:uid="{00000000-0005-0000-0000-00006F450000}"/>
    <cellStyle name="SAPBEXHLevel0X 2 23" xfId="14687" xr:uid="{00000000-0005-0000-0000-000070450000}"/>
    <cellStyle name="SAPBEXHLevel0X 2 23 2" xfId="30177" xr:uid="{00000000-0005-0000-0000-000071450000}"/>
    <cellStyle name="SAPBEXHLevel0X 2 24" xfId="6686" xr:uid="{00000000-0005-0000-0000-000072450000}"/>
    <cellStyle name="SAPBEXHLevel0X 2 24 2" xfId="23180" xr:uid="{00000000-0005-0000-0000-000073450000}"/>
    <cellStyle name="SAPBEXHLevel0X 2 25" xfId="5044" xr:uid="{00000000-0005-0000-0000-000074450000}"/>
    <cellStyle name="SAPBEXHLevel0X 2 26" xfId="38034" xr:uid="{00000000-0005-0000-0000-000075450000}"/>
    <cellStyle name="SAPBEXHLevel0X 2 3" xfId="3073" xr:uid="{00000000-0005-0000-0000-000076450000}"/>
    <cellStyle name="SAPBEXHLevel0X 2 3 2" xfId="3074" xr:uid="{00000000-0005-0000-0000-000077450000}"/>
    <cellStyle name="SAPBEXHLevel0X 2 3 2 2" xfId="4441" xr:uid="{00000000-0005-0000-0000-000078450000}"/>
    <cellStyle name="SAPBEXHLevel0X 2 3 2 2 2" xfId="9596" xr:uid="{00000000-0005-0000-0000-000079450000}"/>
    <cellStyle name="SAPBEXHLevel0X 2 3 2 2 2 2" xfId="25587" xr:uid="{00000000-0005-0000-0000-00007A450000}"/>
    <cellStyle name="SAPBEXHLevel0X 2 3 2 2 3" xfId="12414" xr:uid="{00000000-0005-0000-0000-00007B450000}"/>
    <cellStyle name="SAPBEXHLevel0X 2 3 2 2 3 2" xfId="28258" xr:uid="{00000000-0005-0000-0000-00007C450000}"/>
    <cellStyle name="SAPBEXHLevel0X 2 3 2 2 4" xfId="13997" xr:uid="{00000000-0005-0000-0000-00007D450000}"/>
    <cellStyle name="SAPBEXHLevel0X 2 3 2 2 4 2" xfId="29579" xr:uid="{00000000-0005-0000-0000-00007E450000}"/>
    <cellStyle name="SAPBEXHLevel0X 2 3 2 2 5" xfId="17737" xr:uid="{00000000-0005-0000-0000-00007F450000}"/>
    <cellStyle name="SAPBEXHLevel0X 2 3 2 2 5 2" xfId="32853" xr:uid="{00000000-0005-0000-0000-000080450000}"/>
    <cellStyle name="SAPBEXHLevel0X 2 3 2 2 6" xfId="20345" xr:uid="{00000000-0005-0000-0000-000081450000}"/>
    <cellStyle name="SAPBEXHLevel0X 2 3 2 2 6 2" xfId="35282" xr:uid="{00000000-0005-0000-0000-000082450000}"/>
    <cellStyle name="SAPBEXHLevel0X 2 3 2 2 7" xfId="21236" xr:uid="{00000000-0005-0000-0000-000083450000}"/>
    <cellStyle name="SAPBEXHLevel0X 2 3 2 2 7 2" xfId="36162" xr:uid="{00000000-0005-0000-0000-000084450000}"/>
    <cellStyle name="SAPBEXHLevel0X 2 3 2 3" xfId="8244" xr:uid="{00000000-0005-0000-0000-000085450000}"/>
    <cellStyle name="SAPBEXHLevel0X 2 3 2 3 2" xfId="24273" xr:uid="{00000000-0005-0000-0000-000086450000}"/>
    <cellStyle name="SAPBEXHLevel0X 2 3 2 4" xfId="11071" xr:uid="{00000000-0005-0000-0000-000087450000}"/>
    <cellStyle name="SAPBEXHLevel0X 2 3 2 4 2" xfId="26938" xr:uid="{00000000-0005-0000-0000-000088450000}"/>
    <cellStyle name="SAPBEXHLevel0X 2 3 2 5" xfId="15317" xr:uid="{00000000-0005-0000-0000-000089450000}"/>
    <cellStyle name="SAPBEXHLevel0X 2 3 2 5 2" xfId="30726" xr:uid="{00000000-0005-0000-0000-00008A450000}"/>
    <cellStyle name="SAPBEXHLevel0X 2 3 2 6" xfId="16423" xr:uid="{00000000-0005-0000-0000-00008B450000}"/>
    <cellStyle name="SAPBEXHLevel0X 2 3 2 6 2" xfId="31561" xr:uid="{00000000-0005-0000-0000-00008C450000}"/>
    <cellStyle name="SAPBEXHLevel0X 2 3 2 7" xfId="19033" xr:uid="{00000000-0005-0000-0000-00008D450000}"/>
    <cellStyle name="SAPBEXHLevel0X 2 3 2 7 2" xfId="33980" xr:uid="{00000000-0005-0000-0000-00008E450000}"/>
    <cellStyle name="SAPBEXHLevel0X 2 3 3" xfId="4442" xr:uid="{00000000-0005-0000-0000-00008F450000}"/>
    <cellStyle name="SAPBEXHLevel0X 2 3 3 2" xfId="9597" xr:uid="{00000000-0005-0000-0000-000090450000}"/>
    <cellStyle name="SAPBEXHLevel0X 2 3 3 2 2" xfId="25588" xr:uid="{00000000-0005-0000-0000-000091450000}"/>
    <cellStyle name="SAPBEXHLevel0X 2 3 3 3" xfId="12415" xr:uid="{00000000-0005-0000-0000-000092450000}"/>
    <cellStyle name="SAPBEXHLevel0X 2 3 3 3 2" xfId="28259" xr:uid="{00000000-0005-0000-0000-000093450000}"/>
    <cellStyle name="SAPBEXHLevel0X 2 3 3 4" xfId="14879" xr:uid="{00000000-0005-0000-0000-000094450000}"/>
    <cellStyle name="SAPBEXHLevel0X 2 3 3 4 2" xfId="30330" xr:uid="{00000000-0005-0000-0000-000095450000}"/>
    <cellStyle name="SAPBEXHLevel0X 2 3 3 5" xfId="17738" xr:uid="{00000000-0005-0000-0000-000096450000}"/>
    <cellStyle name="SAPBEXHLevel0X 2 3 3 5 2" xfId="32854" xr:uid="{00000000-0005-0000-0000-000097450000}"/>
    <cellStyle name="SAPBEXHLevel0X 2 3 3 6" xfId="20346" xr:uid="{00000000-0005-0000-0000-000098450000}"/>
    <cellStyle name="SAPBEXHLevel0X 2 3 3 6 2" xfId="35283" xr:uid="{00000000-0005-0000-0000-000099450000}"/>
    <cellStyle name="SAPBEXHLevel0X 2 3 3 7" xfId="21952" xr:uid="{00000000-0005-0000-0000-00009A450000}"/>
    <cellStyle name="SAPBEXHLevel0X 2 3 3 7 2" xfId="36871" xr:uid="{00000000-0005-0000-0000-00009B450000}"/>
    <cellStyle name="SAPBEXHLevel0X 2 3 4" xfId="8243" xr:uid="{00000000-0005-0000-0000-00009C450000}"/>
    <cellStyle name="SAPBEXHLevel0X 2 3 4 2" xfId="24272" xr:uid="{00000000-0005-0000-0000-00009D450000}"/>
    <cellStyle name="SAPBEXHLevel0X 2 3 5" xfId="11070" xr:uid="{00000000-0005-0000-0000-00009E450000}"/>
    <cellStyle name="SAPBEXHLevel0X 2 3 5 2" xfId="26937" xr:uid="{00000000-0005-0000-0000-00009F450000}"/>
    <cellStyle name="SAPBEXHLevel0X 2 3 6" xfId="14460" xr:uid="{00000000-0005-0000-0000-0000A0450000}"/>
    <cellStyle name="SAPBEXHLevel0X 2 3 6 2" xfId="29977" xr:uid="{00000000-0005-0000-0000-0000A1450000}"/>
    <cellStyle name="SAPBEXHLevel0X 2 3 7" xfId="16422" xr:uid="{00000000-0005-0000-0000-0000A2450000}"/>
    <cellStyle name="SAPBEXHLevel0X 2 3 7 2" xfId="31560" xr:uid="{00000000-0005-0000-0000-0000A3450000}"/>
    <cellStyle name="SAPBEXHLevel0X 2 3 8" xfId="19032" xr:uid="{00000000-0005-0000-0000-0000A4450000}"/>
    <cellStyle name="SAPBEXHLevel0X 2 3 8 2" xfId="33979" xr:uid="{00000000-0005-0000-0000-0000A5450000}"/>
    <cellStyle name="SAPBEXHLevel0X 2 4" xfId="3075" xr:uid="{00000000-0005-0000-0000-0000A6450000}"/>
    <cellStyle name="SAPBEXHLevel0X 2 4 2" xfId="3076" xr:uid="{00000000-0005-0000-0000-0000A7450000}"/>
    <cellStyle name="SAPBEXHLevel0X 2 4 2 2" xfId="4439" xr:uid="{00000000-0005-0000-0000-0000A8450000}"/>
    <cellStyle name="SAPBEXHLevel0X 2 4 2 2 2" xfId="9594" xr:uid="{00000000-0005-0000-0000-0000A9450000}"/>
    <cellStyle name="SAPBEXHLevel0X 2 4 2 2 2 2" xfId="25585" xr:uid="{00000000-0005-0000-0000-0000AA450000}"/>
    <cellStyle name="SAPBEXHLevel0X 2 4 2 2 3" xfId="12412" xr:uid="{00000000-0005-0000-0000-0000AB450000}"/>
    <cellStyle name="SAPBEXHLevel0X 2 4 2 2 3 2" xfId="28256" xr:uid="{00000000-0005-0000-0000-0000AC450000}"/>
    <cellStyle name="SAPBEXHLevel0X 2 4 2 2 4" xfId="13998" xr:uid="{00000000-0005-0000-0000-0000AD450000}"/>
    <cellStyle name="SAPBEXHLevel0X 2 4 2 2 4 2" xfId="29580" xr:uid="{00000000-0005-0000-0000-0000AE450000}"/>
    <cellStyle name="SAPBEXHLevel0X 2 4 2 2 5" xfId="17735" xr:uid="{00000000-0005-0000-0000-0000AF450000}"/>
    <cellStyle name="SAPBEXHLevel0X 2 4 2 2 5 2" xfId="32851" xr:uid="{00000000-0005-0000-0000-0000B0450000}"/>
    <cellStyle name="SAPBEXHLevel0X 2 4 2 2 6" xfId="20343" xr:uid="{00000000-0005-0000-0000-0000B1450000}"/>
    <cellStyle name="SAPBEXHLevel0X 2 4 2 2 6 2" xfId="35280" xr:uid="{00000000-0005-0000-0000-0000B2450000}"/>
    <cellStyle name="SAPBEXHLevel0X 2 4 2 2 7" xfId="21235" xr:uid="{00000000-0005-0000-0000-0000B3450000}"/>
    <cellStyle name="SAPBEXHLevel0X 2 4 2 2 7 2" xfId="36161" xr:uid="{00000000-0005-0000-0000-0000B4450000}"/>
    <cellStyle name="SAPBEXHLevel0X 2 4 2 3" xfId="8246" xr:uid="{00000000-0005-0000-0000-0000B5450000}"/>
    <cellStyle name="SAPBEXHLevel0X 2 4 2 3 2" xfId="24275" xr:uid="{00000000-0005-0000-0000-0000B6450000}"/>
    <cellStyle name="SAPBEXHLevel0X 2 4 2 4" xfId="11073" xr:uid="{00000000-0005-0000-0000-0000B7450000}"/>
    <cellStyle name="SAPBEXHLevel0X 2 4 2 4 2" xfId="26940" xr:uid="{00000000-0005-0000-0000-0000B8450000}"/>
    <cellStyle name="SAPBEXHLevel0X 2 4 2 5" xfId="13807" xr:uid="{00000000-0005-0000-0000-0000B9450000}"/>
    <cellStyle name="SAPBEXHLevel0X 2 4 2 5 2" xfId="29395" xr:uid="{00000000-0005-0000-0000-0000BA450000}"/>
    <cellStyle name="SAPBEXHLevel0X 2 4 2 6" xfId="16425" xr:uid="{00000000-0005-0000-0000-0000BB450000}"/>
    <cellStyle name="SAPBEXHLevel0X 2 4 2 6 2" xfId="31563" xr:uid="{00000000-0005-0000-0000-0000BC450000}"/>
    <cellStyle name="SAPBEXHLevel0X 2 4 2 7" xfId="19035" xr:uid="{00000000-0005-0000-0000-0000BD450000}"/>
    <cellStyle name="SAPBEXHLevel0X 2 4 2 7 2" xfId="33982" xr:uid="{00000000-0005-0000-0000-0000BE450000}"/>
    <cellStyle name="SAPBEXHLevel0X 2 4 3" xfId="4440" xr:uid="{00000000-0005-0000-0000-0000BF450000}"/>
    <cellStyle name="SAPBEXHLevel0X 2 4 3 2" xfId="9595" xr:uid="{00000000-0005-0000-0000-0000C0450000}"/>
    <cellStyle name="SAPBEXHLevel0X 2 4 3 2 2" xfId="25586" xr:uid="{00000000-0005-0000-0000-0000C1450000}"/>
    <cellStyle name="SAPBEXHLevel0X 2 4 3 3" xfId="12413" xr:uid="{00000000-0005-0000-0000-0000C2450000}"/>
    <cellStyle name="SAPBEXHLevel0X 2 4 3 3 2" xfId="28257" xr:uid="{00000000-0005-0000-0000-0000C3450000}"/>
    <cellStyle name="SAPBEXHLevel0X 2 4 3 4" xfId="14878" xr:uid="{00000000-0005-0000-0000-0000C4450000}"/>
    <cellStyle name="SAPBEXHLevel0X 2 4 3 4 2" xfId="30329" xr:uid="{00000000-0005-0000-0000-0000C5450000}"/>
    <cellStyle name="SAPBEXHLevel0X 2 4 3 5" xfId="17736" xr:uid="{00000000-0005-0000-0000-0000C6450000}"/>
    <cellStyle name="SAPBEXHLevel0X 2 4 3 5 2" xfId="32852" xr:uid="{00000000-0005-0000-0000-0000C7450000}"/>
    <cellStyle name="SAPBEXHLevel0X 2 4 3 6" xfId="20344" xr:uid="{00000000-0005-0000-0000-0000C8450000}"/>
    <cellStyle name="SAPBEXHLevel0X 2 4 3 6 2" xfId="35281" xr:uid="{00000000-0005-0000-0000-0000C9450000}"/>
    <cellStyle name="SAPBEXHLevel0X 2 4 3 7" xfId="21953" xr:uid="{00000000-0005-0000-0000-0000CA450000}"/>
    <cellStyle name="SAPBEXHLevel0X 2 4 3 7 2" xfId="36872" xr:uid="{00000000-0005-0000-0000-0000CB450000}"/>
    <cellStyle name="SAPBEXHLevel0X 2 4 4" xfId="8245" xr:uid="{00000000-0005-0000-0000-0000CC450000}"/>
    <cellStyle name="SAPBEXHLevel0X 2 4 4 2" xfId="24274" xr:uid="{00000000-0005-0000-0000-0000CD450000}"/>
    <cellStyle name="SAPBEXHLevel0X 2 4 5" xfId="11072" xr:uid="{00000000-0005-0000-0000-0000CE450000}"/>
    <cellStyle name="SAPBEXHLevel0X 2 4 5 2" xfId="26939" xr:uid="{00000000-0005-0000-0000-0000CF450000}"/>
    <cellStyle name="SAPBEXHLevel0X 2 4 6" xfId="14462" xr:uid="{00000000-0005-0000-0000-0000D0450000}"/>
    <cellStyle name="SAPBEXHLevel0X 2 4 6 2" xfId="29979" xr:uid="{00000000-0005-0000-0000-0000D1450000}"/>
    <cellStyle name="SAPBEXHLevel0X 2 4 7" xfId="16424" xr:uid="{00000000-0005-0000-0000-0000D2450000}"/>
    <cellStyle name="SAPBEXHLevel0X 2 4 7 2" xfId="31562" xr:uid="{00000000-0005-0000-0000-0000D3450000}"/>
    <cellStyle name="SAPBEXHLevel0X 2 4 8" xfId="19034" xr:uid="{00000000-0005-0000-0000-0000D4450000}"/>
    <cellStyle name="SAPBEXHLevel0X 2 4 8 2" xfId="33981" xr:uid="{00000000-0005-0000-0000-0000D5450000}"/>
    <cellStyle name="SAPBEXHLevel0X 2 5" xfId="3077" xr:uid="{00000000-0005-0000-0000-0000D6450000}"/>
    <cellStyle name="SAPBEXHLevel0X 2 5 2" xfId="3078" xr:uid="{00000000-0005-0000-0000-0000D7450000}"/>
    <cellStyle name="SAPBEXHLevel0X 2 5 2 2" xfId="4437" xr:uid="{00000000-0005-0000-0000-0000D8450000}"/>
    <cellStyle name="SAPBEXHLevel0X 2 5 2 2 2" xfId="9592" xr:uid="{00000000-0005-0000-0000-0000D9450000}"/>
    <cellStyle name="SAPBEXHLevel0X 2 5 2 2 2 2" xfId="25583" xr:uid="{00000000-0005-0000-0000-0000DA450000}"/>
    <cellStyle name="SAPBEXHLevel0X 2 5 2 2 3" xfId="12410" xr:uid="{00000000-0005-0000-0000-0000DB450000}"/>
    <cellStyle name="SAPBEXHLevel0X 2 5 2 2 3 2" xfId="28254" xr:uid="{00000000-0005-0000-0000-0000DC450000}"/>
    <cellStyle name="SAPBEXHLevel0X 2 5 2 2 4" xfId="7403" xr:uid="{00000000-0005-0000-0000-0000DD450000}"/>
    <cellStyle name="SAPBEXHLevel0X 2 5 2 2 4 2" xfId="23601" xr:uid="{00000000-0005-0000-0000-0000DE450000}"/>
    <cellStyle name="SAPBEXHLevel0X 2 5 2 2 5" xfId="17733" xr:uid="{00000000-0005-0000-0000-0000DF450000}"/>
    <cellStyle name="SAPBEXHLevel0X 2 5 2 2 5 2" xfId="32849" xr:uid="{00000000-0005-0000-0000-0000E0450000}"/>
    <cellStyle name="SAPBEXHLevel0X 2 5 2 2 6" xfId="20341" xr:uid="{00000000-0005-0000-0000-0000E1450000}"/>
    <cellStyle name="SAPBEXHLevel0X 2 5 2 2 6 2" xfId="35278" xr:uid="{00000000-0005-0000-0000-0000E2450000}"/>
    <cellStyle name="SAPBEXHLevel0X 2 5 2 2 7" xfId="21234" xr:uid="{00000000-0005-0000-0000-0000E3450000}"/>
    <cellStyle name="SAPBEXHLevel0X 2 5 2 2 7 2" xfId="36160" xr:uid="{00000000-0005-0000-0000-0000E4450000}"/>
    <cellStyle name="SAPBEXHLevel0X 2 5 2 3" xfId="8248" xr:uid="{00000000-0005-0000-0000-0000E5450000}"/>
    <cellStyle name="SAPBEXHLevel0X 2 5 2 3 2" xfId="24277" xr:uid="{00000000-0005-0000-0000-0000E6450000}"/>
    <cellStyle name="SAPBEXHLevel0X 2 5 2 4" xfId="11075" xr:uid="{00000000-0005-0000-0000-0000E7450000}"/>
    <cellStyle name="SAPBEXHLevel0X 2 5 2 4 2" xfId="26942" xr:uid="{00000000-0005-0000-0000-0000E8450000}"/>
    <cellStyle name="SAPBEXHLevel0X 2 5 2 5" xfId="13808" xr:uid="{00000000-0005-0000-0000-0000E9450000}"/>
    <cellStyle name="SAPBEXHLevel0X 2 5 2 5 2" xfId="29396" xr:uid="{00000000-0005-0000-0000-0000EA450000}"/>
    <cellStyle name="SAPBEXHLevel0X 2 5 2 6" xfId="16427" xr:uid="{00000000-0005-0000-0000-0000EB450000}"/>
    <cellStyle name="SAPBEXHLevel0X 2 5 2 6 2" xfId="31565" xr:uid="{00000000-0005-0000-0000-0000EC450000}"/>
    <cellStyle name="SAPBEXHLevel0X 2 5 2 7" xfId="19037" xr:uid="{00000000-0005-0000-0000-0000ED450000}"/>
    <cellStyle name="SAPBEXHLevel0X 2 5 2 7 2" xfId="33984" xr:uid="{00000000-0005-0000-0000-0000EE450000}"/>
    <cellStyle name="SAPBEXHLevel0X 2 5 3" xfId="4438" xr:uid="{00000000-0005-0000-0000-0000EF450000}"/>
    <cellStyle name="SAPBEXHLevel0X 2 5 3 2" xfId="9593" xr:uid="{00000000-0005-0000-0000-0000F0450000}"/>
    <cellStyle name="SAPBEXHLevel0X 2 5 3 2 2" xfId="25584" xr:uid="{00000000-0005-0000-0000-0000F1450000}"/>
    <cellStyle name="SAPBEXHLevel0X 2 5 3 3" xfId="12411" xr:uid="{00000000-0005-0000-0000-0000F2450000}"/>
    <cellStyle name="SAPBEXHLevel0X 2 5 3 3 2" xfId="28255" xr:uid="{00000000-0005-0000-0000-0000F3450000}"/>
    <cellStyle name="SAPBEXHLevel0X 2 5 3 4" xfId="7456" xr:uid="{00000000-0005-0000-0000-0000F4450000}"/>
    <cellStyle name="SAPBEXHLevel0X 2 5 3 4 2" xfId="23642" xr:uid="{00000000-0005-0000-0000-0000F5450000}"/>
    <cellStyle name="SAPBEXHLevel0X 2 5 3 5" xfId="17734" xr:uid="{00000000-0005-0000-0000-0000F6450000}"/>
    <cellStyle name="SAPBEXHLevel0X 2 5 3 5 2" xfId="32850" xr:uid="{00000000-0005-0000-0000-0000F7450000}"/>
    <cellStyle name="SAPBEXHLevel0X 2 5 3 6" xfId="20342" xr:uid="{00000000-0005-0000-0000-0000F8450000}"/>
    <cellStyle name="SAPBEXHLevel0X 2 5 3 6 2" xfId="35279" xr:uid="{00000000-0005-0000-0000-0000F9450000}"/>
    <cellStyle name="SAPBEXHLevel0X 2 5 3 7" xfId="21954" xr:uid="{00000000-0005-0000-0000-0000FA450000}"/>
    <cellStyle name="SAPBEXHLevel0X 2 5 3 7 2" xfId="36873" xr:uid="{00000000-0005-0000-0000-0000FB450000}"/>
    <cellStyle name="SAPBEXHLevel0X 2 5 4" xfId="8247" xr:uid="{00000000-0005-0000-0000-0000FC450000}"/>
    <cellStyle name="SAPBEXHLevel0X 2 5 4 2" xfId="24276" xr:uid="{00000000-0005-0000-0000-0000FD450000}"/>
    <cellStyle name="SAPBEXHLevel0X 2 5 5" xfId="11074" xr:uid="{00000000-0005-0000-0000-0000FE450000}"/>
    <cellStyle name="SAPBEXHLevel0X 2 5 5 2" xfId="26941" xr:uid="{00000000-0005-0000-0000-0000FF450000}"/>
    <cellStyle name="SAPBEXHLevel0X 2 5 6" xfId="15056" xr:uid="{00000000-0005-0000-0000-000000460000}"/>
    <cellStyle name="SAPBEXHLevel0X 2 5 6 2" xfId="30503" xr:uid="{00000000-0005-0000-0000-000001460000}"/>
    <cellStyle name="SAPBEXHLevel0X 2 5 7" xfId="16426" xr:uid="{00000000-0005-0000-0000-000002460000}"/>
    <cellStyle name="SAPBEXHLevel0X 2 5 7 2" xfId="31564" xr:uid="{00000000-0005-0000-0000-000003460000}"/>
    <cellStyle name="SAPBEXHLevel0X 2 5 8" xfId="19036" xr:uid="{00000000-0005-0000-0000-000004460000}"/>
    <cellStyle name="SAPBEXHLevel0X 2 5 8 2" xfId="33983" xr:uid="{00000000-0005-0000-0000-000005460000}"/>
    <cellStyle name="SAPBEXHLevel0X 2 6" xfId="3079" xr:uid="{00000000-0005-0000-0000-000006460000}"/>
    <cellStyle name="SAPBEXHLevel0X 2 6 2" xfId="3080" xr:uid="{00000000-0005-0000-0000-000007460000}"/>
    <cellStyle name="SAPBEXHLevel0X 2 6 2 2" xfId="4435" xr:uid="{00000000-0005-0000-0000-000008460000}"/>
    <cellStyle name="SAPBEXHLevel0X 2 6 2 2 2" xfId="9590" xr:uid="{00000000-0005-0000-0000-000009460000}"/>
    <cellStyle name="SAPBEXHLevel0X 2 6 2 2 2 2" xfId="25581" xr:uid="{00000000-0005-0000-0000-00000A460000}"/>
    <cellStyle name="SAPBEXHLevel0X 2 6 2 2 3" xfId="12408" xr:uid="{00000000-0005-0000-0000-00000B460000}"/>
    <cellStyle name="SAPBEXHLevel0X 2 6 2 2 3 2" xfId="28252" xr:uid="{00000000-0005-0000-0000-00000C460000}"/>
    <cellStyle name="SAPBEXHLevel0X 2 6 2 2 4" xfId="13995" xr:uid="{00000000-0005-0000-0000-00000D460000}"/>
    <cellStyle name="SAPBEXHLevel0X 2 6 2 2 4 2" xfId="29577" xr:uid="{00000000-0005-0000-0000-00000E460000}"/>
    <cellStyle name="SAPBEXHLevel0X 2 6 2 2 5" xfId="17731" xr:uid="{00000000-0005-0000-0000-00000F460000}"/>
    <cellStyle name="SAPBEXHLevel0X 2 6 2 2 5 2" xfId="32847" xr:uid="{00000000-0005-0000-0000-000010460000}"/>
    <cellStyle name="SAPBEXHLevel0X 2 6 2 2 6" xfId="20339" xr:uid="{00000000-0005-0000-0000-000011460000}"/>
    <cellStyle name="SAPBEXHLevel0X 2 6 2 2 6 2" xfId="35276" xr:uid="{00000000-0005-0000-0000-000012460000}"/>
    <cellStyle name="SAPBEXHLevel0X 2 6 2 2 7" xfId="6560" xr:uid="{00000000-0005-0000-0000-000013460000}"/>
    <cellStyle name="SAPBEXHLevel0X 2 6 2 2 7 2" xfId="23117" xr:uid="{00000000-0005-0000-0000-000014460000}"/>
    <cellStyle name="SAPBEXHLevel0X 2 6 2 3" xfId="8250" xr:uid="{00000000-0005-0000-0000-000015460000}"/>
    <cellStyle name="SAPBEXHLevel0X 2 6 2 3 2" xfId="24279" xr:uid="{00000000-0005-0000-0000-000016460000}"/>
    <cellStyle name="SAPBEXHLevel0X 2 6 2 4" xfId="11077" xr:uid="{00000000-0005-0000-0000-000017460000}"/>
    <cellStyle name="SAPBEXHLevel0X 2 6 2 4 2" xfId="26944" xr:uid="{00000000-0005-0000-0000-000018460000}"/>
    <cellStyle name="SAPBEXHLevel0X 2 6 2 5" xfId="13809" xr:uid="{00000000-0005-0000-0000-000019460000}"/>
    <cellStyle name="SAPBEXHLevel0X 2 6 2 5 2" xfId="29397" xr:uid="{00000000-0005-0000-0000-00001A460000}"/>
    <cellStyle name="SAPBEXHLevel0X 2 6 2 6" xfId="16429" xr:uid="{00000000-0005-0000-0000-00001B460000}"/>
    <cellStyle name="SAPBEXHLevel0X 2 6 2 6 2" xfId="31567" xr:uid="{00000000-0005-0000-0000-00001C460000}"/>
    <cellStyle name="SAPBEXHLevel0X 2 6 2 7" xfId="19039" xr:uid="{00000000-0005-0000-0000-00001D460000}"/>
    <cellStyle name="SAPBEXHLevel0X 2 6 2 7 2" xfId="33986" xr:uid="{00000000-0005-0000-0000-00001E460000}"/>
    <cellStyle name="SAPBEXHLevel0X 2 6 3" xfId="4436" xr:uid="{00000000-0005-0000-0000-00001F460000}"/>
    <cellStyle name="SAPBEXHLevel0X 2 6 3 2" xfId="9591" xr:uid="{00000000-0005-0000-0000-000020460000}"/>
    <cellStyle name="SAPBEXHLevel0X 2 6 3 2 2" xfId="25582" xr:uid="{00000000-0005-0000-0000-000021460000}"/>
    <cellStyle name="SAPBEXHLevel0X 2 6 3 3" xfId="12409" xr:uid="{00000000-0005-0000-0000-000022460000}"/>
    <cellStyle name="SAPBEXHLevel0X 2 6 3 3 2" xfId="28253" xr:uid="{00000000-0005-0000-0000-000023460000}"/>
    <cellStyle name="SAPBEXHLevel0X 2 6 3 4" xfId="14881" xr:uid="{00000000-0005-0000-0000-000024460000}"/>
    <cellStyle name="SAPBEXHLevel0X 2 6 3 4 2" xfId="30332" xr:uid="{00000000-0005-0000-0000-000025460000}"/>
    <cellStyle name="SAPBEXHLevel0X 2 6 3 5" xfId="17732" xr:uid="{00000000-0005-0000-0000-000026460000}"/>
    <cellStyle name="SAPBEXHLevel0X 2 6 3 5 2" xfId="32848" xr:uid="{00000000-0005-0000-0000-000027460000}"/>
    <cellStyle name="SAPBEXHLevel0X 2 6 3 6" xfId="20340" xr:uid="{00000000-0005-0000-0000-000028460000}"/>
    <cellStyle name="SAPBEXHLevel0X 2 6 3 6 2" xfId="35277" xr:uid="{00000000-0005-0000-0000-000029460000}"/>
    <cellStyle name="SAPBEXHLevel0X 2 6 3 7" xfId="21955" xr:uid="{00000000-0005-0000-0000-00002A460000}"/>
    <cellStyle name="SAPBEXHLevel0X 2 6 3 7 2" xfId="36874" xr:uid="{00000000-0005-0000-0000-00002B460000}"/>
    <cellStyle name="SAPBEXHLevel0X 2 6 4" xfId="8249" xr:uid="{00000000-0005-0000-0000-00002C460000}"/>
    <cellStyle name="SAPBEXHLevel0X 2 6 4 2" xfId="24278" xr:uid="{00000000-0005-0000-0000-00002D460000}"/>
    <cellStyle name="SAPBEXHLevel0X 2 6 5" xfId="11076" xr:uid="{00000000-0005-0000-0000-00002E460000}"/>
    <cellStyle name="SAPBEXHLevel0X 2 6 5 2" xfId="26943" xr:uid="{00000000-0005-0000-0000-00002F460000}"/>
    <cellStyle name="SAPBEXHLevel0X 2 6 6" xfId="15055" xr:uid="{00000000-0005-0000-0000-000030460000}"/>
    <cellStyle name="SAPBEXHLevel0X 2 6 6 2" xfId="30502" xr:uid="{00000000-0005-0000-0000-000031460000}"/>
    <cellStyle name="SAPBEXHLevel0X 2 6 7" xfId="16428" xr:uid="{00000000-0005-0000-0000-000032460000}"/>
    <cellStyle name="SAPBEXHLevel0X 2 6 7 2" xfId="31566" xr:uid="{00000000-0005-0000-0000-000033460000}"/>
    <cellStyle name="SAPBEXHLevel0X 2 6 8" xfId="19038" xr:uid="{00000000-0005-0000-0000-000034460000}"/>
    <cellStyle name="SAPBEXHLevel0X 2 6 8 2" xfId="33985" xr:uid="{00000000-0005-0000-0000-000035460000}"/>
    <cellStyle name="SAPBEXHLevel0X 2 7" xfId="3081" xr:uid="{00000000-0005-0000-0000-000036460000}"/>
    <cellStyle name="SAPBEXHLevel0X 2 7 2" xfId="3082" xr:uid="{00000000-0005-0000-0000-000037460000}"/>
    <cellStyle name="SAPBEXHLevel0X 2 7 2 2" xfId="4434" xr:uid="{00000000-0005-0000-0000-000038460000}"/>
    <cellStyle name="SAPBEXHLevel0X 2 7 2 2 2" xfId="9589" xr:uid="{00000000-0005-0000-0000-000039460000}"/>
    <cellStyle name="SAPBEXHLevel0X 2 7 2 2 2 2" xfId="25580" xr:uid="{00000000-0005-0000-0000-00003A460000}"/>
    <cellStyle name="SAPBEXHLevel0X 2 7 2 2 3" xfId="12407" xr:uid="{00000000-0005-0000-0000-00003B460000}"/>
    <cellStyle name="SAPBEXHLevel0X 2 7 2 2 3 2" xfId="28251" xr:uid="{00000000-0005-0000-0000-00003C460000}"/>
    <cellStyle name="SAPBEXHLevel0X 2 7 2 2 4" xfId="7581" xr:uid="{00000000-0005-0000-0000-00003D460000}"/>
    <cellStyle name="SAPBEXHLevel0X 2 7 2 2 4 2" xfId="23731" xr:uid="{00000000-0005-0000-0000-00003E460000}"/>
    <cellStyle name="SAPBEXHLevel0X 2 7 2 2 5" xfId="17730" xr:uid="{00000000-0005-0000-0000-00003F460000}"/>
    <cellStyle name="SAPBEXHLevel0X 2 7 2 2 5 2" xfId="32846" xr:uid="{00000000-0005-0000-0000-000040460000}"/>
    <cellStyle name="SAPBEXHLevel0X 2 7 2 2 6" xfId="20338" xr:uid="{00000000-0005-0000-0000-000041460000}"/>
    <cellStyle name="SAPBEXHLevel0X 2 7 2 2 6 2" xfId="35275" xr:uid="{00000000-0005-0000-0000-000042460000}"/>
    <cellStyle name="SAPBEXHLevel0X 2 7 2 2 7" xfId="21233" xr:uid="{00000000-0005-0000-0000-000043460000}"/>
    <cellStyle name="SAPBEXHLevel0X 2 7 2 2 7 2" xfId="36159" xr:uid="{00000000-0005-0000-0000-000044460000}"/>
    <cellStyle name="SAPBEXHLevel0X 2 7 2 3" xfId="8252" xr:uid="{00000000-0005-0000-0000-000045460000}"/>
    <cellStyle name="SAPBEXHLevel0X 2 7 2 3 2" xfId="24281" xr:uid="{00000000-0005-0000-0000-000046460000}"/>
    <cellStyle name="SAPBEXHLevel0X 2 7 2 4" xfId="11079" xr:uid="{00000000-0005-0000-0000-000047460000}"/>
    <cellStyle name="SAPBEXHLevel0X 2 7 2 4 2" xfId="26946" xr:uid="{00000000-0005-0000-0000-000048460000}"/>
    <cellStyle name="SAPBEXHLevel0X 2 7 2 5" xfId="13810" xr:uid="{00000000-0005-0000-0000-000049460000}"/>
    <cellStyle name="SAPBEXHLevel0X 2 7 2 5 2" xfId="29398" xr:uid="{00000000-0005-0000-0000-00004A460000}"/>
    <cellStyle name="SAPBEXHLevel0X 2 7 2 6" xfId="16431" xr:uid="{00000000-0005-0000-0000-00004B460000}"/>
    <cellStyle name="SAPBEXHLevel0X 2 7 2 6 2" xfId="31569" xr:uid="{00000000-0005-0000-0000-00004C460000}"/>
    <cellStyle name="SAPBEXHLevel0X 2 7 2 7" xfId="19041" xr:uid="{00000000-0005-0000-0000-00004D460000}"/>
    <cellStyle name="SAPBEXHLevel0X 2 7 2 7 2" xfId="33988" xr:uid="{00000000-0005-0000-0000-00004E460000}"/>
    <cellStyle name="SAPBEXHLevel0X 2 7 3" xfId="3347" xr:uid="{00000000-0005-0000-0000-00004F460000}"/>
    <cellStyle name="SAPBEXHLevel0X 2 7 3 2" xfId="8515" xr:uid="{00000000-0005-0000-0000-000050460000}"/>
    <cellStyle name="SAPBEXHLevel0X 2 7 3 2 2" xfId="24544" xr:uid="{00000000-0005-0000-0000-000051460000}"/>
    <cellStyle name="SAPBEXHLevel0X 2 7 3 3" xfId="11342" xr:uid="{00000000-0005-0000-0000-000052460000}"/>
    <cellStyle name="SAPBEXHLevel0X 2 7 3 3 2" xfId="27209" xr:uid="{00000000-0005-0000-0000-000053460000}"/>
    <cellStyle name="SAPBEXHLevel0X 2 7 3 4" xfId="15129" xr:uid="{00000000-0005-0000-0000-000054460000}"/>
    <cellStyle name="SAPBEXHLevel0X 2 7 3 4 2" xfId="30551" xr:uid="{00000000-0005-0000-0000-000055460000}"/>
    <cellStyle name="SAPBEXHLevel0X 2 7 3 5" xfId="16694" xr:uid="{00000000-0005-0000-0000-000056460000}"/>
    <cellStyle name="SAPBEXHLevel0X 2 7 3 5 2" xfId="31832" xr:uid="{00000000-0005-0000-0000-000057460000}"/>
    <cellStyle name="SAPBEXHLevel0X 2 7 3 6" xfId="19304" xr:uid="{00000000-0005-0000-0000-000058460000}"/>
    <cellStyle name="SAPBEXHLevel0X 2 7 3 6 2" xfId="34251" xr:uid="{00000000-0005-0000-0000-000059460000}"/>
    <cellStyle name="SAPBEXHLevel0X 2 7 3 7" xfId="21150" xr:uid="{00000000-0005-0000-0000-00005A460000}"/>
    <cellStyle name="SAPBEXHLevel0X 2 7 3 7 2" xfId="36076" xr:uid="{00000000-0005-0000-0000-00005B460000}"/>
    <cellStyle name="SAPBEXHLevel0X 2 7 4" xfId="8251" xr:uid="{00000000-0005-0000-0000-00005C460000}"/>
    <cellStyle name="SAPBEXHLevel0X 2 7 4 2" xfId="24280" xr:uid="{00000000-0005-0000-0000-00005D460000}"/>
    <cellStyle name="SAPBEXHLevel0X 2 7 5" xfId="11078" xr:uid="{00000000-0005-0000-0000-00005E460000}"/>
    <cellStyle name="SAPBEXHLevel0X 2 7 5 2" xfId="26945" xr:uid="{00000000-0005-0000-0000-00005F460000}"/>
    <cellStyle name="SAPBEXHLevel0X 2 7 6" xfId="15054" xr:uid="{00000000-0005-0000-0000-000060460000}"/>
    <cellStyle name="SAPBEXHLevel0X 2 7 6 2" xfId="30501" xr:uid="{00000000-0005-0000-0000-000061460000}"/>
    <cellStyle name="SAPBEXHLevel0X 2 7 7" xfId="16430" xr:uid="{00000000-0005-0000-0000-000062460000}"/>
    <cellStyle name="SAPBEXHLevel0X 2 7 7 2" xfId="31568" xr:uid="{00000000-0005-0000-0000-000063460000}"/>
    <cellStyle name="SAPBEXHLevel0X 2 7 8" xfId="19040" xr:uid="{00000000-0005-0000-0000-000064460000}"/>
    <cellStyle name="SAPBEXHLevel0X 2 7 8 2" xfId="33987" xr:uid="{00000000-0005-0000-0000-000065460000}"/>
    <cellStyle name="SAPBEXHLevel0X 2 8" xfId="3083" xr:uid="{00000000-0005-0000-0000-000066460000}"/>
    <cellStyle name="SAPBEXHLevel0X 2 8 2" xfId="4433" xr:uid="{00000000-0005-0000-0000-000067460000}"/>
    <cellStyle name="SAPBEXHLevel0X 2 8 2 2" xfId="9588" xr:uid="{00000000-0005-0000-0000-000068460000}"/>
    <cellStyle name="SAPBEXHLevel0X 2 8 2 2 2" xfId="25579" xr:uid="{00000000-0005-0000-0000-000069460000}"/>
    <cellStyle name="SAPBEXHLevel0X 2 8 2 3" xfId="12406" xr:uid="{00000000-0005-0000-0000-00006A460000}"/>
    <cellStyle name="SAPBEXHLevel0X 2 8 2 3 2" xfId="28250" xr:uid="{00000000-0005-0000-0000-00006B460000}"/>
    <cellStyle name="SAPBEXHLevel0X 2 8 2 4" xfId="14880" xr:uid="{00000000-0005-0000-0000-00006C460000}"/>
    <cellStyle name="SAPBEXHLevel0X 2 8 2 4 2" xfId="30331" xr:uid="{00000000-0005-0000-0000-00006D460000}"/>
    <cellStyle name="SAPBEXHLevel0X 2 8 2 5" xfId="17729" xr:uid="{00000000-0005-0000-0000-00006E460000}"/>
    <cellStyle name="SAPBEXHLevel0X 2 8 2 5 2" xfId="32845" xr:uid="{00000000-0005-0000-0000-00006F460000}"/>
    <cellStyle name="SAPBEXHLevel0X 2 8 2 6" xfId="20337" xr:uid="{00000000-0005-0000-0000-000070460000}"/>
    <cellStyle name="SAPBEXHLevel0X 2 8 2 6 2" xfId="35274" xr:uid="{00000000-0005-0000-0000-000071460000}"/>
    <cellStyle name="SAPBEXHLevel0X 2 8 2 7" xfId="21957" xr:uid="{00000000-0005-0000-0000-000072460000}"/>
    <cellStyle name="SAPBEXHLevel0X 2 8 2 7 2" xfId="36876" xr:uid="{00000000-0005-0000-0000-000073460000}"/>
    <cellStyle name="SAPBEXHLevel0X 2 8 3" xfId="8253" xr:uid="{00000000-0005-0000-0000-000074460000}"/>
    <cellStyle name="SAPBEXHLevel0X 2 8 3 2" xfId="24282" xr:uid="{00000000-0005-0000-0000-000075460000}"/>
    <cellStyle name="SAPBEXHLevel0X 2 8 4" xfId="11080" xr:uid="{00000000-0005-0000-0000-000076460000}"/>
    <cellStyle name="SAPBEXHLevel0X 2 8 4 2" xfId="26947" xr:uid="{00000000-0005-0000-0000-000077460000}"/>
    <cellStyle name="SAPBEXHLevel0X 2 8 5" xfId="5898" xr:uid="{00000000-0005-0000-0000-000078460000}"/>
    <cellStyle name="SAPBEXHLevel0X 2 8 5 2" xfId="22886" xr:uid="{00000000-0005-0000-0000-000079460000}"/>
    <cellStyle name="SAPBEXHLevel0X 2 8 6" xfId="16432" xr:uid="{00000000-0005-0000-0000-00007A460000}"/>
    <cellStyle name="SAPBEXHLevel0X 2 8 6 2" xfId="31570" xr:uid="{00000000-0005-0000-0000-00007B460000}"/>
    <cellStyle name="SAPBEXHLevel0X 2 8 7" xfId="19042" xr:uid="{00000000-0005-0000-0000-00007C460000}"/>
    <cellStyle name="SAPBEXHLevel0X 2 8 7 2" xfId="33989" xr:uid="{00000000-0005-0000-0000-00007D460000}"/>
    <cellStyle name="SAPBEXHLevel0X 2 9" xfId="3084" xr:uid="{00000000-0005-0000-0000-00007E460000}"/>
    <cellStyle name="SAPBEXHLevel0X 2 9 2" xfId="4432" xr:uid="{00000000-0005-0000-0000-00007F460000}"/>
    <cellStyle name="SAPBEXHLevel0X 2 9 2 2" xfId="9587" xr:uid="{00000000-0005-0000-0000-000080460000}"/>
    <cellStyle name="SAPBEXHLevel0X 2 9 2 2 2" xfId="25578" xr:uid="{00000000-0005-0000-0000-000081460000}"/>
    <cellStyle name="SAPBEXHLevel0X 2 9 2 3" xfId="12405" xr:uid="{00000000-0005-0000-0000-000082460000}"/>
    <cellStyle name="SAPBEXHLevel0X 2 9 2 3 2" xfId="28249" xr:uid="{00000000-0005-0000-0000-000083460000}"/>
    <cellStyle name="SAPBEXHLevel0X 2 9 2 4" xfId="13996" xr:uid="{00000000-0005-0000-0000-000084460000}"/>
    <cellStyle name="SAPBEXHLevel0X 2 9 2 4 2" xfId="29578" xr:uid="{00000000-0005-0000-0000-000085460000}"/>
    <cellStyle name="SAPBEXHLevel0X 2 9 2 5" xfId="17728" xr:uid="{00000000-0005-0000-0000-000086460000}"/>
    <cellStyle name="SAPBEXHLevel0X 2 9 2 5 2" xfId="32844" xr:uid="{00000000-0005-0000-0000-000087460000}"/>
    <cellStyle name="SAPBEXHLevel0X 2 9 2 6" xfId="20336" xr:uid="{00000000-0005-0000-0000-000088460000}"/>
    <cellStyle name="SAPBEXHLevel0X 2 9 2 6 2" xfId="35273" xr:uid="{00000000-0005-0000-0000-000089460000}"/>
    <cellStyle name="SAPBEXHLevel0X 2 9 2 7" xfId="21231" xr:uid="{00000000-0005-0000-0000-00008A460000}"/>
    <cellStyle name="SAPBEXHLevel0X 2 9 2 7 2" xfId="36157" xr:uid="{00000000-0005-0000-0000-00008B460000}"/>
    <cellStyle name="SAPBEXHLevel0X 2 9 3" xfId="8254" xr:uid="{00000000-0005-0000-0000-00008C460000}"/>
    <cellStyle name="SAPBEXHLevel0X 2 9 3 2" xfId="24283" xr:uid="{00000000-0005-0000-0000-00008D460000}"/>
    <cellStyle name="SAPBEXHLevel0X 2 9 4" xfId="11081" xr:uid="{00000000-0005-0000-0000-00008E460000}"/>
    <cellStyle name="SAPBEXHLevel0X 2 9 4 2" xfId="26948" xr:uid="{00000000-0005-0000-0000-00008F460000}"/>
    <cellStyle name="SAPBEXHLevel0X 2 9 5" xfId="15053" xr:uid="{00000000-0005-0000-0000-000090460000}"/>
    <cellStyle name="SAPBEXHLevel0X 2 9 5 2" xfId="30500" xr:uid="{00000000-0005-0000-0000-000091460000}"/>
    <cellStyle name="SAPBEXHLevel0X 2 9 6" xfId="16433" xr:uid="{00000000-0005-0000-0000-000092460000}"/>
    <cellStyle name="SAPBEXHLevel0X 2 9 6 2" xfId="31571" xr:uid="{00000000-0005-0000-0000-000093460000}"/>
    <cellStyle name="SAPBEXHLevel0X 2 9 7" xfId="19043" xr:uid="{00000000-0005-0000-0000-000094460000}"/>
    <cellStyle name="SAPBEXHLevel0X 2 9 7 2" xfId="33990" xr:uid="{00000000-0005-0000-0000-000095460000}"/>
    <cellStyle name="SAPBEXHLevel0X 20" xfId="3085" xr:uid="{00000000-0005-0000-0000-000096460000}"/>
    <cellStyle name="SAPBEXHLevel0X 20 2" xfId="4431" xr:uid="{00000000-0005-0000-0000-000097460000}"/>
    <cellStyle name="SAPBEXHLevel0X 20 2 2" xfId="9586" xr:uid="{00000000-0005-0000-0000-000098460000}"/>
    <cellStyle name="SAPBEXHLevel0X 20 2 2 2" xfId="25577" xr:uid="{00000000-0005-0000-0000-000099460000}"/>
    <cellStyle name="SAPBEXHLevel0X 20 2 3" xfId="12404" xr:uid="{00000000-0005-0000-0000-00009A460000}"/>
    <cellStyle name="SAPBEXHLevel0X 20 2 3 2" xfId="28248" xr:uid="{00000000-0005-0000-0000-00009B460000}"/>
    <cellStyle name="SAPBEXHLevel0X 20 2 4" xfId="7411" xr:uid="{00000000-0005-0000-0000-00009C460000}"/>
    <cellStyle name="SAPBEXHLevel0X 20 2 4 2" xfId="23607" xr:uid="{00000000-0005-0000-0000-00009D460000}"/>
    <cellStyle name="SAPBEXHLevel0X 20 2 5" xfId="17727" xr:uid="{00000000-0005-0000-0000-00009E460000}"/>
    <cellStyle name="SAPBEXHLevel0X 20 2 5 2" xfId="32843" xr:uid="{00000000-0005-0000-0000-00009F460000}"/>
    <cellStyle name="SAPBEXHLevel0X 20 2 6" xfId="20335" xr:uid="{00000000-0005-0000-0000-0000A0460000}"/>
    <cellStyle name="SAPBEXHLevel0X 20 2 6 2" xfId="35272" xr:uid="{00000000-0005-0000-0000-0000A1460000}"/>
    <cellStyle name="SAPBEXHLevel0X 20 2 7" xfId="21408" xr:uid="{00000000-0005-0000-0000-0000A2460000}"/>
    <cellStyle name="SAPBEXHLevel0X 20 2 7 2" xfId="36334" xr:uid="{00000000-0005-0000-0000-0000A3460000}"/>
    <cellStyle name="SAPBEXHLevel0X 20 3" xfId="8255" xr:uid="{00000000-0005-0000-0000-0000A4460000}"/>
    <cellStyle name="SAPBEXHLevel0X 20 3 2" xfId="24284" xr:uid="{00000000-0005-0000-0000-0000A5460000}"/>
    <cellStyle name="SAPBEXHLevel0X 20 4" xfId="11082" xr:uid="{00000000-0005-0000-0000-0000A6460000}"/>
    <cellStyle name="SAPBEXHLevel0X 20 4 2" xfId="26949" xr:uid="{00000000-0005-0000-0000-0000A7460000}"/>
    <cellStyle name="SAPBEXHLevel0X 20 5" xfId="13811" xr:uid="{00000000-0005-0000-0000-0000A8460000}"/>
    <cellStyle name="SAPBEXHLevel0X 20 5 2" xfId="29399" xr:uid="{00000000-0005-0000-0000-0000A9460000}"/>
    <cellStyle name="SAPBEXHLevel0X 20 6" xfId="16434" xr:uid="{00000000-0005-0000-0000-0000AA460000}"/>
    <cellStyle name="SAPBEXHLevel0X 20 6 2" xfId="31572" xr:uid="{00000000-0005-0000-0000-0000AB460000}"/>
    <cellStyle name="SAPBEXHLevel0X 20 7" xfId="19044" xr:uid="{00000000-0005-0000-0000-0000AC460000}"/>
    <cellStyle name="SAPBEXHLevel0X 20 7 2" xfId="33991" xr:uid="{00000000-0005-0000-0000-0000AD460000}"/>
    <cellStyle name="SAPBEXHLevel0X 21" xfId="4901" xr:uid="{00000000-0005-0000-0000-0000AE460000}"/>
    <cellStyle name="SAPBEXHLevel0X 21 2" xfId="10056" xr:uid="{00000000-0005-0000-0000-0000AF460000}"/>
    <cellStyle name="SAPBEXHLevel0X 21 2 2" xfId="26038" xr:uid="{00000000-0005-0000-0000-0000B0460000}"/>
    <cellStyle name="SAPBEXHLevel0X 21 3" xfId="12874" xr:uid="{00000000-0005-0000-0000-0000B1460000}"/>
    <cellStyle name="SAPBEXHLevel0X 21 3 2" xfId="28715" xr:uid="{00000000-0005-0000-0000-0000B2460000}"/>
    <cellStyle name="SAPBEXHLevel0X 21 4" xfId="15171" xr:uid="{00000000-0005-0000-0000-0000B3460000}"/>
    <cellStyle name="SAPBEXHLevel0X 21 4 2" xfId="30587" xr:uid="{00000000-0005-0000-0000-0000B4460000}"/>
    <cellStyle name="SAPBEXHLevel0X 21 5" xfId="18195" xr:uid="{00000000-0005-0000-0000-0000B5460000}"/>
    <cellStyle name="SAPBEXHLevel0X 21 5 2" xfId="33301" xr:uid="{00000000-0005-0000-0000-0000B6460000}"/>
    <cellStyle name="SAPBEXHLevel0X 21 6" xfId="20802" xr:uid="{00000000-0005-0000-0000-0000B7460000}"/>
    <cellStyle name="SAPBEXHLevel0X 21 6 2" xfId="35735" xr:uid="{00000000-0005-0000-0000-0000B8460000}"/>
    <cellStyle name="SAPBEXHLevel0X 21 7" xfId="13514" xr:uid="{00000000-0005-0000-0000-0000B9460000}"/>
    <cellStyle name="SAPBEXHLevel0X 21 7 2" xfId="29139" xr:uid="{00000000-0005-0000-0000-0000BA460000}"/>
    <cellStyle name="SAPBEXHLevel0X 22" xfId="5996" xr:uid="{00000000-0005-0000-0000-0000BB460000}"/>
    <cellStyle name="SAPBEXHLevel0X 22 2" xfId="22965" xr:uid="{00000000-0005-0000-0000-0000BC460000}"/>
    <cellStyle name="SAPBEXHLevel0X 23" xfId="7162" xr:uid="{00000000-0005-0000-0000-0000BD460000}"/>
    <cellStyle name="SAPBEXHLevel0X 23 2" xfId="23444" xr:uid="{00000000-0005-0000-0000-0000BE460000}"/>
    <cellStyle name="SAPBEXHLevel0X 24" xfId="15250" xr:uid="{00000000-0005-0000-0000-0000BF460000}"/>
    <cellStyle name="SAPBEXHLevel0X 24 2" xfId="30661" xr:uid="{00000000-0005-0000-0000-0000C0460000}"/>
    <cellStyle name="SAPBEXHLevel0X 25" xfId="15162" xr:uid="{00000000-0005-0000-0000-0000C1460000}"/>
    <cellStyle name="SAPBEXHLevel0X 25 2" xfId="30580" xr:uid="{00000000-0005-0000-0000-0000C2460000}"/>
    <cellStyle name="SAPBEXHLevel0X 26" xfId="15414" xr:uid="{00000000-0005-0000-0000-0000C3460000}"/>
    <cellStyle name="SAPBEXHLevel0X 26 2" xfId="30798" xr:uid="{00000000-0005-0000-0000-0000C4460000}"/>
    <cellStyle name="SAPBEXHLevel0X 3" xfId="838" xr:uid="{00000000-0005-0000-0000-0000C5460000}"/>
    <cellStyle name="SAPBEXHLevel0X 3 10" xfId="3086" xr:uid="{00000000-0005-0000-0000-0000C6460000}"/>
    <cellStyle name="SAPBEXHLevel0X 3 10 2" xfId="4429" xr:uid="{00000000-0005-0000-0000-0000C7460000}"/>
    <cellStyle name="SAPBEXHLevel0X 3 10 2 2" xfId="9584" xr:uid="{00000000-0005-0000-0000-0000C8460000}"/>
    <cellStyle name="SAPBEXHLevel0X 3 10 2 2 2" xfId="25575" xr:uid="{00000000-0005-0000-0000-0000C9460000}"/>
    <cellStyle name="SAPBEXHLevel0X 3 10 2 3" xfId="12402" xr:uid="{00000000-0005-0000-0000-0000CA460000}"/>
    <cellStyle name="SAPBEXHLevel0X 3 10 2 3 2" xfId="28246" xr:uid="{00000000-0005-0000-0000-0000CB460000}"/>
    <cellStyle name="SAPBEXHLevel0X 3 10 2 4" xfId="14882" xr:uid="{00000000-0005-0000-0000-0000CC460000}"/>
    <cellStyle name="SAPBEXHLevel0X 3 10 2 4 2" xfId="30333" xr:uid="{00000000-0005-0000-0000-0000CD460000}"/>
    <cellStyle name="SAPBEXHLevel0X 3 10 2 5" xfId="17725" xr:uid="{00000000-0005-0000-0000-0000CE460000}"/>
    <cellStyle name="SAPBEXHLevel0X 3 10 2 5 2" xfId="32841" xr:uid="{00000000-0005-0000-0000-0000CF460000}"/>
    <cellStyle name="SAPBEXHLevel0X 3 10 2 6" xfId="20333" xr:uid="{00000000-0005-0000-0000-0000D0460000}"/>
    <cellStyle name="SAPBEXHLevel0X 3 10 2 6 2" xfId="35270" xr:uid="{00000000-0005-0000-0000-0000D1460000}"/>
    <cellStyle name="SAPBEXHLevel0X 3 10 2 7" xfId="21230" xr:uid="{00000000-0005-0000-0000-0000D2460000}"/>
    <cellStyle name="SAPBEXHLevel0X 3 10 2 7 2" xfId="36156" xr:uid="{00000000-0005-0000-0000-0000D3460000}"/>
    <cellStyle name="SAPBEXHLevel0X 3 10 3" xfId="8256" xr:uid="{00000000-0005-0000-0000-0000D4460000}"/>
    <cellStyle name="SAPBEXHLevel0X 3 10 3 2" xfId="24285" xr:uid="{00000000-0005-0000-0000-0000D5460000}"/>
    <cellStyle name="SAPBEXHLevel0X 3 10 4" xfId="11083" xr:uid="{00000000-0005-0000-0000-0000D6460000}"/>
    <cellStyle name="SAPBEXHLevel0X 3 10 4 2" xfId="26950" xr:uid="{00000000-0005-0000-0000-0000D7460000}"/>
    <cellStyle name="SAPBEXHLevel0X 3 10 5" xfId="15052" xr:uid="{00000000-0005-0000-0000-0000D8460000}"/>
    <cellStyle name="SAPBEXHLevel0X 3 10 5 2" xfId="30499" xr:uid="{00000000-0005-0000-0000-0000D9460000}"/>
    <cellStyle name="SAPBEXHLevel0X 3 10 6" xfId="16435" xr:uid="{00000000-0005-0000-0000-0000DA460000}"/>
    <cellStyle name="SAPBEXHLevel0X 3 10 6 2" xfId="31573" xr:uid="{00000000-0005-0000-0000-0000DB460000}"/>
    <cellStyle name="SAPBEXHLevel0X 3 10 7" xfId="19045" xr:uid="{00000000-0005-0000-0000-0000DC460000}"/>
    <cellStyle name="SAPBEXHLevel0X 3 10 7 2" xfId="33992" xr:uid="{00000000-0005-0000-0000-0000DD460000}"/>
    <cellStyle name="SAPBEXHLevel0X 3 11" xfId="3087" xr:uid="{00000000-0005-0000-0000-0000DE460000}"/>
    <cellStyle name="SAPBEXHLevel0X 3 11 2" xfId="4428" xr:uid="{00000000-0005-0000-0000-0000DF460000}"/>
    <cellStyle name="SAPBEXHLevel0X 3 11 2 2" xfId="9583" xr:uid="{00000000-0005-0000-0000-0000E0460000}"/>
    <cellStyle name="SAPBEXHLevel0X 3 11 2 2 2" xfId="25574" xr:uid="{00000000-0005-0000-0000-0000E1460000}"/>
    <cellStyle name="SAPBEXHLevel0X 3 11 2 3" xfId="12401" xr:uid="{00000000-0005-0000-0000-0000E2460000}"/>
    <cellStyle name="SAPBEXHLevel0X 3 11 2 3 2" xfId="28245" xr:uid="{00000000-0005-0000-0000-0000E3460000}"/>
    <cellStyle name="SAPBEXHLevel0X 3 11 2 4" xfId="13994" xr:uid="{00000000-0005-0000-0000-0000E4460000}"/>
    <cellStyle name="SAPBEXHLevel0X 3 11 2 4 2" xfId="29576" xr:uid="{00000000-0005-0000-0000-0000E5460000}"/>
    <cellStyle name="SAPBEXHLevel0X 3 11 2 5" xfId="17724" xr:uid="{00000000-0005-0000-0000-0000E6460000}"/>
    <cellStyle name="SAPBEXHLevel0X 3 11 2 5 2" xfId="32840" xr:uid="{00000000-0005-0000-0000-0000E7460000}"/>
    <cellStyle name="SAPBEXHLevel0X 3 11 2 6" xfId="20332" xr:uid="{00000000-0005-0000-0000-0000E8460000}"/>
    <cellStyle name="SAPBEXHLevel0X 3 11 2 6 2" xfId="35269" xr:uid="{00000000-0005-0000-0000-0000E9460000}"/>
    <cellStyle name="SAPBEXHLevel0X 3 11 2 7" xfId="21958" xr:uid="{00000000-0005-0000-0000-0000EA460000}"/>
    <cellStyle name="SAPBEXHLevel0X 3 11 2 7 2" xfId="36877" xr:uid="{00000000-0005-0000-0000-0000EB460000}"/>
    <cellStyle name="SAPBEXHLevel0X 3 11 3" xfId="8257" xr:uid="{00000000-0005-0000-0000-0000EC460000}"/>
    <cellStyle name="SAPBEXHLevel0X 3 11 3 2" xfId="24286" xr:uid="{00000000-0005-0000-0000-0000ED460000}"/>
    <cellStyle name="SAPBEXHLevel0X 3 11 4" xfId="11084" xr:uid="{00000000-0005-0000-0000-0000EE460000}"/>
    <cellStyle name="SAPBEXHLevel0X 3 11 4 2" xfId="26951" xr:uid="{00000000-0005-0000-0000-0000EF460000}"/>
    <cellStyle name="SAPBEXHLevel0X 3 11 5" xfId="13812" xr:uid="{00000000-0005-0000-0000-0000F0460000}"/>
    <cellStyle name="SAPBEXHLevel0X 3 11 5 2" xfId="29400" xr:uid="{00000000-0005-0000-0000-0000F1460000}"/>
    <cellStyle name="SAPBEXHLevel0X 3 11 6" xfId="16436" xr:uid="{00000000-0005-0000-0000-0000F2460000}"/>
    <cellStyle name="SAPBEXHLevel0X 3 11 6 2" xfId="31574" xr:uid="{00000000-0005-0000-0000-0000F3460000}"/>
    <cellStyle name="SAPBEXHLevel0X 3 11 7" xfId="19046" xr:uid="{00000000-0005-0000-0000-0000F4460000}"/>
    <cellStyle name="SAPBEXHLevel0X 3 11 7 2" xfId="33993" xr:uid="{00000000-0005-0000-0000-0000F5460000}"/>
    <cellStyle name="SAPBEXHLevel0X 3 12" xfId="3088" xr:uid="{00000000-0005-0000-0000-0000F6460000}"/>
    <cellStyle name="SAPBEXHLevel0X 3 12 2" xfId="4427" xr:uid="{00000000-0005-0000-0000-0000F7460000}"/>
    <cellStyle name="SAPBEXHLevel0X 3 12 2 2" xfId="9582" xr:uid="{00000000-0005-0000-0000-0000F8460000}"/>
    <cellStyle name="SAPBEXHLevel0X 3 12 2 2 2" xfId="25573" xr:uid="{00000000-0005-0000-0000-0000F9460000}"/>
    <cellStyle name="SAPBEXHLevel0X 3 12 2 3" xfId="12400" xr:uid="{00000000-0005-0000-0000-0000FA460000}"/>
    <cellStyle name="SAPBEXHLevel0X 3 12 2 3 2" xfId="28244" xr:uid="{00000000-0005-0000-0000-0000FB460000}"/>
    <cellStyle name="SAPBEXHLevel0X 3 12 2 4" xfId="14883" xr:uid="{00000000-0005-0000-0000-0000FC460000}"/>
    <cellStyle name="SAPBEXHLevel0X 3 12 2 4 2" xfId="30334" xr:uid="{00000000-0005-0000-0000-0000FD460000}"/>
    <cellStyle name="SAPBEXHLevel0X 3 12 2 5" xfId="17723" xr:uid="{00000000-0005-0000-0000-0000FE460000}"/>
    <cellStyle name="SAPBEXHLevel0X 3 12 2 5 2" xfId="32839" xr:uid="{00000000-0005-0000-0000-0000FF460000}"/>
    <cellStyle name="SAPBEXHLevel0X 3 12 2 6" xfId="20331" xr:uid="{00000000-0005-0000-0000-000000470000}"/>
    <cellStyle name="SAPBEXHLevel0X 3 12 2 6 2" xfId="35268" xr:uid="{00000000-0005-0000-0000-000001470000}"/>
    <cellStyle name="SAPBEXHLevel0X 3 12 2 7" xfId="21403" xr:uid="{00000000-0005-0000-0000-000002470000}"/>
    <cellStyle name="SAPBEXHLevel0X 3 12 2 7 2" xfId="36329" xr:uid="{00000000-0005-0000-0000-000003470000}"/>
    <cellStyle name="SAPBEXHLevel0X 3 12 3" xfId="8258" xr:uid="{00000000-0005-0000-0000-000004470000}"/>
    <cellStyle name="SAPBEXHLevel0X 3 12 3 2" xfId="24287" xr:uid="{00000000-0005-0000-0000-000005470000}"/>
    <cellStyle name="SAPBEXHLevel0X 3 12 4" xfId="11085" xr:uid="{00000000-0005-0000-0000-000006470000}"/>
    <cellStyle name="SAPBEXHLevel0X 3 12 4 2" xfId="26952" xr:uid="{00000000-0005-0000-0000-000007470000}"/>
    <cellStyle name="SAPBEXHLevel0X 3 12 5" xfId="14298" xr:uid="{00000000-0005-0000-0000-000008470000}"/>
    <cellStyle name="SAPBEXHLevel0X 3 12 5 2" xfId="29821" xr:uid="{00000000-0005-0000-0000-000009470000}"/>
    <cellStyle name="SAPBEXHLevel0X 3 12 6" xfId="16437" xr:uid="{00000000-0005-0000-0000-00000A470000}"/>
    <cellStyle name="SAPBEXHLevel0X 3 12 6 2" xfId="31575" xr:uid="{00000000-0005-0000-0000-00000B470000}"/>
    <cellStyle name="SAPBEXHLevel0X 3 12 7" xfId="19047" xr:uid="{00000000-0005-0000-0000-00000C470000}"/>
    <cellStyle name="SAPBEXHLevel0X 3 12 7 2" xfId="33994" xr:uid="{00000000-0005-0000-0000-00000D470000}"/>
    <cellStyle name="SAPBEXHLevel0X 3 13" xfId="3089" xr:uid="{00000000-0005-0000-0000-00000E470000}"/>
    <cellStyle name="SAPBEXHLevel0X 3 13 2" xfId="4426" xr:uid="{00000000-0005-0000-0000-00000F470000}"/>
    <cellStyle name="SAPBEXHLevel0X 3 13 2 2" xfId="9581" xr:uid="{00000000-0005-0000-0000-000010470000}"/>
    <cellStyle name="SAPBEXHLevel0X 3 13 2 2 2" xfId="25572" xr:uid="{00000000-0005-0000-0000-000011470000}"/>
    <cellStyle name="SAPBEXHLevel0X 3 13 2 3" xfId="12399" xr:uid="{00000000-0005-0000-0000-000012470000}"/>
    <cellStyle name="SAPBEXHLevel0X 3 13 2 3 2" xfId="28243" xr:uid="{00000000-0005-0000-0000-000013470000}"/>
    <cellStyle name="SAPBEXHLevel0X 3 13 2 4" xfId="13993" xr:uid="{00000000-0005-0000-0000-000014470000}"/>
    <cellStyle name="SAPBEXHLevel0X 3 13 2 4 2" xfId="29575" xr:uid="{00000000-0005-0000-0000-000015470000}"/>
    <cellStyle name="SAPBEXHLevel0X 3 13 2 5" xfId="17722" xr:uid="{00000000-0005-0000-0000-000016470000}"/>
    <cellStyle name="SAPBEXHLevel0X 3 13 2 5 2" xfId="32838" xr:uid="{00000000-0005-0000-0000-000017470000}"/>
    <cellStyle name="SAPBEXHLevel0X 3 13 2 6" xfId="20330" xr:uid="{00000000-0005-0000-0000-000018470000}"/>
    <cellStyle name="SAPBEXHLevel0X 3 13 2 6 2" xfId="35267" xr:uid="{00000000-0005-0000-0000-000019470000}"/>
    <cellStyle name="SAPBEXHLevel0X 3 13 2 7" xfId="21229" xr:uid="{00000000-0005-0000-0000-00001A470000}"/>
    <cellStyle name="SAPBEXHLevel0X 3 13 2 7 2" xfId="36155" xr:uid="{00000000-0005-0000-0000-00001B470000}"/>
    <cellStyle name="SAPBEXHLevel0X 3 13 3" xfId="8259" xr:uid="{00000000-0005-0000-0000-00001C470000}"/>
    <cellStyle name="SAPBEXHLevel0X 3 13 3 2" xfId="24288" xr:uid="{00000000-0005-0000-0000-00001D470000}"/>
    <cellStyle name="SAPBEXHLevel0X 3 13 4" xfId="11086" xr:uid="{00000000-0005-0000-0000-00001E470000}"/>
    <cellStyle name="SAPBEXHLevel0X 3 13 4 2" xfId="26953" xr:uid="{00000000-0005-0000-0000-00001F470000}"/>
    <cellStyle name="SAPBEXHLevel0X 3 13 5" xfId="14461" xr:uid="{00000000-0005-0000-0000-000020470000}"/>
    <cellStyle name="SAPBEXHLevel0X 3 13 5 2" xfId="29978" xr:uid="{00000000-0005-0000-0000-000021470000}"/>
    <cellStyle name="SAPBEXHLevel0X 3 13 6" xfId="16438" xr:uid="{00000000-0005-0000-0000-000022470000}"/>
    <cellStyle name="SAPBEXHLevel0X 3 13 6 2" xfId="31576" xr:uid="{00000000-0005-0000-0000-000023470000}"/>
    <cellStyle name="SAPBEXHLevel0X 3 13 7" xfId="19048" xr:uid="{00000000-0005-0000-0000-000024470000}"/>
    <cellStyle name="SAPBEXHLevel0X 3 13 7 2" xfId="33995" xr:uid="{00000000-0005-0000-0000-000025470000}"/>
    <cellStyle name="SAPBEXHLevel0X 3 14" xfId="3090" xr:uid="{00000000-0005-0000-0000-000026470000}"/>
    <cellStyle name="SAPBEXHLevel0X 3 14 2" xfId="4425" xr:uid="{00000000-0005-0000-0000-000027470000}"/>
    <cellStyle name="SAPBEXHLevel0X 3 14 2 2" xfId="9580" xr:uid="{00000000-0005-0000-0000-000028470000}"/>
    <cellStyle name="SAPBEXHLevel0X 3 14 2 2 2" xfId="25571" xr:uid="{00000000-0005-0000-0000-000029470000}"/>
    <cellStyle name="SAPBEXHLevel0X 3 14 2 3" xfId="12398" xr:uid="{00000000-0005-0000-0000-00002A470000}"/>
    <cellStyle name="SAPBEXHLevel0X 3 14 2 3 2" xfId="28242" xr:uid="{00000000-0005-0000-0000-00002B470000}"/>
    <cellStyle name="SAPBEXHLevel0X 3 14 2 4" xfId="14885" xr:uid="{00000000-0005-0000-0000-00002C470000}"/>
    <cellStyle name="SAPBEXHLevel0X 3 14 2 4 2" xfId="30336" xr:uid="{00000000-0005-0000-0000-00002D470000}"/>
    <cellStyle name="SAPBEXHLevel0X 3 14 2 5" xfId="17721" xr:uid="{00000000-0005-0000-0000-00002E470000}"/>
    <cellStyle name="SAPBEXHLevel0X 3 14 2 5 2" xfId="32837" xr:uid="{00000000-0005-0000-0000-00002F470000}"/>
    <cellStyle name="SAPBEXHLevel0X 3 14 2 6" xfId="20329" xr:uid="{00000000-0005-0000-0000-000030470000}"/>
    <cellStyle name="SAPBEXHLevel0X 3 14 2 6 2" xfId="35266" xr:uid="{00000000-0005-0000-0000-000031470000}"/>
    <cellStyle name="SAPBEXHLevel0X 3 14 2 7" xfId="21228" xr:uid="{00000000-0005-0000-0000-000032470000}"/>
    <cellStyle name="SAPBEXHLevel0X 3 14 2 7 2" xfId="36154" xr:uid="{00000000-0005-0000-0000-000033470000}"/>
    <cellStyle name="SAPBEXHLevel0X 3 14 3" xfId="8260" xr:uid="{00000000-0005-0000-0000-000034470000}"/>
    <cellStyle name="SAPBEXHLevel0X 3 14 3 2" xfId="24289" xr:uid="{00000000-0005-0000-0000-000035470000}"/>
    <cellStyle name="SAPBEXHLevel0X 3 14 4" xfId="11087" xr:uid="{00000000-0005-0000-0000-000036470000}"/>
    <cellStyle name="SAPBEXHLevel0X 3 14 4 2" xfId="26954" xr:uid="{00000000-0005-0000-0000-000037470000}"/>
    <cellStyle name="SAPBEXHLevel0X 3 14 5" xfId="15051" xr:uid="{00000000-0005-0000-0000-000038470000}"/>
    <cellStyle name="SAPBEXHLevel0X 3 14 5 2" xfId="30498" xr:uid="{00000000-0005-0000-0000-000039470000}"/>
    <cellStyle name="SAPBEXHLevel0X 3 14 6" xfId="16439" xr:uid="{00000000-0005-0000-0000-00003A470000}"/>
    <cellStyle name="SAPBEXHLevel0X 3 14 6 2" xfId="31577" xr:uid="{00000000-0005-0000-0000-00003B470000}"/>
    <cellStyle name="SAPBEXHLevel0X 3 14 7" xfId="19049" xr:uid="{00000000-0005-0000-0000-00003C470000}"/>
    <cellStyle name="SAPBEXHLevel0X 3 14 7 2" xfId="33996" xr:uid="{00000000-0005-0000-0000-00003D470000}"/>
    <cellStyle name="SAPBEXHLevel0X 3 15" xfId="3091" xr:uid="{00000000-0005-0000-0000-00003E470000}"/>
    <cellStyle name="SAPBEXHLevel0X 3 15 2" xfId="4424" xr:uid="{00000000-0005-0000-0000-00003F470000}"/>
    <cellStyle name="SAPBEXHLevel0X 3 15 2 2" xfId="9579" xr:uid="{00000000-0005-0000-0000-000040470000}"/>
    <cellStyle name="SAPBEXHLevel0X 3 15 2 2 2" xfId="25570" xr:uid="{00000000-0005-0000-0000-000041470000}"/>
    <cellStyle name="SAPBEXHLevel0X 3 15 2 3" xfId="12397" xr:uid="{00000000-0005-0000-0000-000042470000}"/>
    <cellStyle name="SAPBEXHLevel0X 3 15 2 3 2" xfId="28241" xr:uid="{00000000-0005-0000-0000-000043470000}"/>
    <cellStyle name="SAPBEXHLevel0X 3 15 2 4" xfId="14884" xr:uid="{00000000-0005-0000-0000-000044470000}"/>
    <cellStyle name="SAPBEXHLevel0X 3 15 2 4 2" xfId="30335" xr:uid="{00000000-0005-0000-0000-000045470000}"/>
    <cellStyle name="SAPBEXHLevel0X 3 15 2 5" xfId="17720" xr:uid="{00000000-0005-0000-0000-000046470000}"/>
    <cellStyle name="SAPBEXHLevel0X 3 15 2 5 2" xfId="32836" xr:uid="{00000000-0005-0000-0000-000047470000}"/>
    <cellStyle name="SAPBEXHLevel0X 3 15 2 6" xfId="20328" xr:uid="{00000000-0005-0000-0000-000048470000}"/>
    <cellStyle name="SAPBEXHLevel0X 3 15 2 6 2" xfId="35265" xr:uid="{00000000-0005-0000-0000-000049470000}"/>
    <cellStyle name="SAPBEXHLevel0X 3 15 2 7" xfId="21960" xr:uid="{00000000-0005-0000-0000-00004A470000}"/>
    <cellStyle name="SAPBEXHLevel0X 3 15 2 7 2" xfId="36879" xr:uid="{00000000-0005-0000-0000-00004B470000}"/>
    <cellStyle name="SAPBEXHLevel0X 3 15 3" xfId="8261" xr:uid="{00000000-0005-0000-0000-00004C470000}"/>
    <cellStyle name="SAPBEXHLevel0X 3 15 3 2" xfId="24290" xr:uid="{00000000-0005-0000-0000-00004D470000}"/>
    <cellStyle name="SAPBEXHLevel0X 3 15 4" xfId="11088" xr:uid="{00000000-0005-0000-0000-00004E470000}"/>
    <cellStyle name="SAPBEXHLevel0X 3 15 4 2" xfId="26955" xr:uid="{00000000-0005-0000-0000-00004F470000}"/>
    <cellStyle name="SAPBEXHLevel0X 3 15 5" xfId="13805" xr:uid="{00000000-0005-0000-0000-000050470000}"/>
    <cellStyle name="SAPBEXHLevel0X 3 15 5 2" xfId="29393" xr:uid="{00000000-0005-0000-0000-000051470000}"/>
    <cellStyle name="SAPBEXHLevel0X 3 15 6" xfId="16440" xr:uid="{00000000-0005-0000-0000-000052470000}"/>
    <cellStyle name="SAPBEXHLevel0X 3 15 6 2" xfId="31578" xr:uid="{00000000-0005-0000-0000-000053470000}"/>
    <cellStyle name="SAPBEXHLevel0X 3 15 7" xfId="19050" xr:uid="{00000000-0005-0000-0000-000054470000}"/>
    <cellStyle name="SAPBEXHLevel0X 3 15 7 2" xfId="33997" xr:uid="{00000000-0005-0000-0000-000055470000}"/>
    <cellStyle name="SAPBEXHLevel0X 3 16" xfId="3092" xr:uid="{00000000-0005-0000-0000-000056470000}"/>
    <cellStyle name="SAPBEXHLevel0X 3 16 2" xfId="4423" xr:uid="{00000000-0005-0000-0000-000057470000}"/>
    <cellStyle name="SAPBEXHLevel0X 3 16 2 2" xfId="9578" xr:uid="{00000000-0005-0000-0000-000058470000}"/>
    <cellStyle name="SAPBEXHLevel0X 3 16 2 2 2" xfId="25569" xr:uid="{00000000-0005-0000-0000-000059470000}"/>
    <cellStyle name="SAPBEXHLevel0X 3 16 2 3" xfId="12396" xr:uid="{00000000-0005-0000-0000-00005A470000}"/>
    <cellStyle name="SAPBEXHLevel0X 3 16 2 3 2" xfId="28240" xr:uid="{00000000-0005-0000-0000-00005B470000}"/>
    <cellStyle name="SAPBEXHLevel0X 3 16 2 4" xfId="13992" xr:uid="{00000000-0005-0000-0000-00005C470000}"/>
    <cellStyle name="SAPBEXHLevel0X 3 16 2 4 2" xfId="29574" xr:uid="{00000000-0005-0000-0000-00005D470000}"/>
    <cellStyle name="SAPBEXHLevel0X 3 16 2 5" xfId="17719" xr:uid="{00000000-0005-0000-0000-00005E470000}"/>
    <cellStyle name="SAPBEXHLevel0X 3 16 2 5 2" xfId="32835" xr:uid="{00000000-0005-0000-0000-00005F470000}"/>
    <cellStyle name="SAPBEXHLevel0X 3 16 2 6" xfId="20327" xr:uid="{00000000-0005-0000-0000-000060470000}"/>
    <cellStyle name="SAPBEXHLevel0X 3 16 2 6 2" xfId="35264" xr:uid="{00000000-0005-0000-0000-000061470000}"/>
    <cellStyle name="SAPBEXHLevel0X 3 16 2 7" xfId="21959" xr:uid="{00000000-0005-0000-0000-000062470000}"/>
    <cellStyle name="SAPBEXHLevel0X 3 16 2 7 2" xfId="36878" xr:uid="{00000000-0005-0000-0000-000063470000}"/>
    <cellStyle name="SAPBEXHLevel0X 3 16 3" xfId="8262" xr:uid="{00000000-0005-0000-0000-000064470000}"/>
    <cellStyle name="SAPBEXHLevel0X 3 16 3 2" xfId="24291" xr:uid="{00000000-0005-0000-0000-000065470000}"/>
    <cellStyle name="SAPBEXHLevel0X 3 16 4" xfId="11089" xr:uid="{00000000-0005-0000-0000-000066470000}"/>
    <cellStyle name="SAPBEXHLevel0X 3 16 4 2" xfId="26956" xr:uid="{00000000-0005-0000-0000-000067470000}"/>
    <cellStyle name="SAPBEXHLevel0X 3 16 5" xfId="15058" xr:uid="{00000000-0005-0000-0000-000068470000}"/>
    <cellStyle name="SAPBEXHLevel0X 3 16 5 2" xfId="30505" xr:uid="{00000000-0005-0000-0000-000069470000}"/>
    <cellStyle name="SAPBEXHLevel0X 3 16 6" xfId="16441" xr:uid="{00000000-0005-0000-0000-00006A470000}"/>
    <cellStyle name="SAPBEXHLevel0X 3 16 6 2" xfId="31579" xr:uid="{00000000-0005-0000-0000-00006B470000}"/>
    <cellStyle name="SAPBEXHLevel0X 3 16 7" xfId="19051" xr:uid="{00000000-0005-0000-0000-00006C470000}"/>
    <cellStyle name="SAPBEXHLevel0X 3 16 7 2" xfId="33998" xr:uid="{00000000-0005-0000-0000-00006D470000}"/>
    <cellStyle name="SAPBEXHLevel0X 3 17" xfId="4430" xr:uid="{00000000-0005-0000-0000-00006E470000}"/>
    <cellStyle name="SAPBEXHLevel0X 3 17 2" xfId="9585" xr:uid="{00000000-0005-0000-0000-00006F470000}"/>
    <cellStyle name="SAPBEXHLevel0X 3 17 2 2" xfId="25576" xr:uid="{00000000-0005-0000-0000-000070470000}"/>
    <cellStyle name="SAPBEXHLevel0X 3 17 3" xfId="12403" xr:uid="{00000000-0005-0000-0000-000071470000}"/>
    <cellStyle name="SAPBEXHLevel0X 3 17 3 2" xfId="28247" xr:uid="{00000000-0005-0000-0000-000072470000}"/>
    <cellStyle name="SAPBEXHLevel0X 3 17 4" xfId="7446" xr:uid="{00000000-0005-0000-0000-000073470000}"/>
    <cellStyle name="SAPBEXHLevel0X 3 17 4 2" xfId="23635" xr:uid="{00000000-0005-0000-0000-000074470000}"/>
    <cellStyle name="SAPBEXHLevel0X 3 17 5" xfId="17726" xr:uid="{00000000-0005-0000-0000-000075470000}"/>
    <cellStyle name="SAPBEXHLevel0X 3 17 5 2" xfId="32842" xr:uid="{00000000-0005-0000-0000-000076470000}"/>
    <cellStyle name="SAPBEXHLevel0X 3 17 6" xfId="20334" xr:uid="{00000000-0005-0000-0000-000077470000}"/>
    <cellStyle name="SAPBEXHLevel0X 3 17 6 2" xfId="35271" xr:uid="{00000000-0005-0000-0000-000078470000}"/>
    <cellStyle name="SAPBEXHLevel0X 3 17 7" xfId="15157" xr:uid="{00000000-0005-0000-0000-000079470000}"/>
    <cellStyle name="SAPBEXHLevel0X 3 17 7 2" xfId="30576" xr:uid="{00000000-0005-0000-0000-00007A470000}"/>
    <cellStyle name="SAPBEXHLevel0X 3 18" xfId="5428" xr:uid="{00000000-0005-0000-0000-00007B470000}"/>
    <cellStyle name="SAPBEXHLevel0X 3 18 2" xfId="22678" xr:uid="{00000000-0005-0000-0000-00007C470000}"/>
    <cellStyle name="SAPBEXHLevel0X 3 19" xfId="6879" xr:uid="{00000000-0005-0000-0000-00007D470000}"/>
    <cellStyle name="SAPBEXHLevel0X 3 19 2" xfId="23315" xr:uid="{00000000-0005-0000-0000-00007E470000}"/>
    <cellStyle name="SAPBEXHLevel0X 3 2" xfId="839" xr:uid="{00000000-0005-0000-0000-00007F470000}"/>
    <cellStyle name="SAPBEXHLevel0X 3 2 10" xfId="18264" xr:uid="{00000000-0005-0000-0000-000080470000}"/>
    <cellStyle name="SAPBEXHLevel0X 3 2 10 2" xfId="33360" xr:uid="{00000000-0005-0000-0000-000081470000}"/>
    <cellStyle name="SAPBEXHLevel0X 3 2 11" xfId="5048" xr:uid="{00000000-0005-0000-0000-000082470000}"/>
    <cellStyle name="SAPBEXHLevel0X 3 2 2" xfId="3094" xr:uid="{00000000-0005-0000-0000-000083470000}"/>
    <cellStyle name="SAPBEXHLevel0X 3 2 2 2" xfId="4421" xr:uid="{00000000-0005-0000-0000-000084470000}"/>
    <cellStyle name="SAPBEXHLevel0X 3 2 2 2 2" xfId="9576" xr:uid="{00000000-0005-0000-0000-000085470000}"/>
    <cellStyle name="SAPBEXHLevel0X 3 2 2 2 2 2" xfId="25567" xr:uid="{00000000-0005-0000-0000-000086470000}"/>
    <cellStyle name="SAPBEXHLevel0X 3 2 2 2 3" xfId="12394" xr:uid="{00000000-0005-0000-0000-000087470000}"/>
    <cellStyle name="SAPBEXHLevel0X 3 2 2 2 3 2" xfId="28238" xr:uid="{00000000-0005-0000-0000-000088470000}"/>
    <cellStyle name="SAPBEXHLevel0X 3 2 2 2 4" xfId="13643" xr:uid="{00000000-0005-0000-0000-000089470000}"/>
    <cellStyle name="SAPBEXHLevel0X 3 2 2 2 4 2" xfId="29264" xr:uid="{00000000-0005-0000-0000-00008A470000}"/>
    <cellStyle name="SAPBEXHLevel0X 3 2 2 2 5" xfId="17717" xr:uid="{00000000-0005-0000-0000-00008B470000}"/>
    <cellStyle name="SAPBEXHLevel0X 3 2 2 2 5 2" xfId="32833" xr:uid="{00000000-0005-0000-0000-00008C470000}"/>
    <cellStyle name="SAPBEXHLevel0X 3 2 2 2 6" xfId="20325" xr:uid="{00000000-0005-0000-0000-00008D470000}"/>
    <cellStyle name="SAPBEXHLevel0X 3 2 2 2 6 2" xfId="35262" xr:uid="{00000000-0005-0000-0000-00008E470000}"/>
    <cellStyle name="SAPBEXHLevel0X 3 2 2 2 7" xfId="21226" xr:uid="{00000000-0005-0000-0000-00008F470000}"/>
    <cellStyle name="SAPBEXHLevel0X 3 2 2 2 7 2" xfId="36152" xr:uid="{00000000-0005-0000-0000-000090470000}"/>
    <cellStyle name="SAPBEXHLevel0X 3 2 2 3" xfId="8264" xr:uid="{00000000-0005-0000-0000-000091470000}"/>
    <cellStyle name="SAPBEXHLevel0X 3 2 2 3 2" xfId="24293" xr:uid="{00000000-0005-0000-0000-000092470000}"/>
    <cellStyle name="SAPBEXHLevel0X 3 2 2 4" xfId="11091" xr:uid="{00000000-0005-0000-0000-000093470000}"/>
    <cellStyle name="SAPBEXHLevel0X 3 2 2 4 2" xfId="26958" xr:uid="{00000000-0005-0000-0000-000094470000}"/>
    <cellStyle name="SAPBEXHLevel0X 3 2 2 5" xfId="10152" xr:uid="{00000000-0005-0000-0000-000095470000}"/>
    <cellStyle name="SAPBEXHLevel0X 3 2 2 5 2" xfId="26120" xr:uid="{00000000-0005-0000-0000-000096470000}"/>
    <cellStyle name="SAPBEXHLevel0X 3 2 2 6" xfId="16443" xr:uid="{00000000-0005-0000-0000-000097470000}"/>
    <cellStyle name="SAPBEXHLevel0X 3 2 2 6 2" xfId="31581" xr:uid="{00000000-0005-0000-0000-000098470000}"/>
    <cellStyle name="SAPBEXHLevel0X 3 2 2 7" xfId="19053" xr:uid="{00000000-0005-0000-0000-000099470000}"/>
    <cellStyle name="SAPBEXHLevel0X 3 2 2 7 2" xfId="34000" xr:uid="{00000000-0005-0000-0000-00009A470000}"/>
    <cellStyle name="SAPBEXHLevel0X 3 2 3" xfId="3093" xr:uid="{00000000-0005-0000-0000-00009B470000}"/>
    <cellStyle name="SAPBEXHLevel0X 3 2 3 2" xfId="8263" xr:uid="{00000000-0005-0000-0000-00009C470000}"/>
    <cellStyle name="SAPBEXHLevel0X 3 2 3 2 2" xfId="24292" xr:uid="{00000000-0005-0000-0000-00009D470000}"/>
    <cellStyle name="SAPBEXHLevel0X 3 2 3 3" xfId="11090" xr:uid="{00000000-0005-0000-0000-00009E470000}"/>
    <cellStyle name="SAPBEXHLevel0X 3 2 3 3 2" xfId="26957" xr:uid="{00000000-0005-0000-0000-00009F470000}"/>
    <cellStyle name="SAPBEXHLevel0X 3 2 3 4" xfId="10118" xr:uid="{00000000-0005-0000-0000-0000A0470000}"/>
    <cellStyle name="SAPBEXHLevel0X 3 2 3 4 2" xfId="26090" xr:uid="{00000000-0005-0000-0000-0000A1470000}"/>
    <cellStyle name="SAPBEXHLevel0X 3 2 3 5" xfId="16442" xr:uid="{00000000-0005-0000-0000-0000A2470000}"/>
    <cellStyle name="SAPBEXHLevel0X 3 2 3 5 2" xfId="31580" xr:uid="{00000000-0005-0000-0000-0000A3470000}"/>
    <cellStyle name="SAPBEXHLevel0X 3 2 3 6" xfId="19052" xr:uid="{00000000-0005-0000-0000-0000A4470000}"/>
    <cellStyle name="SAPBEXHLevel0X 3 2 3 6 2" xfId="33999" xr:uid="{00000000-0005-0000-0000-0000A5470000}"/>
    <cellStyle name="SAPBEXHLevel0X 3 2 3 7" xfId="21219" xr:uid="{00000000-0005-0000-0000-0000A6470000}"/>
    <cellStyle name="SAPBEXHLevel0X 3 2 3 7 2" xfId="36145" xr:uid="{00000000-0005-0000-0000-0000A7470000}"/>
    <cellStyle name="SAPBEXHLevel0X 3 2 3 8" xfId="6326" xr:uid="{00000000-0005-0000-0000-0000A8470000}"/>
    <cellStyle name="SAPBEXHLevel0X 3 2 4" xfId="4422" xr:uid="{00000000-0005-0000-0000-0000A9470000}"/>
    <cellStyle name="SAPBEXHLevel0X 3 2 4 2" xfId="9577" xr:uid="{00000000-0005-0000-0000-0000AA470000}"/>
    <cellStyle name="SAPBEXHLevel0X 3 2 4 2 2" xfId="25568" xr:uid="{00000000-0005-0000-0000-0000AB470000}"/>
    <cellStyle name="SAPBEXHLevel0X 3 2 4 3" xfId="12395" xr:uid="{00000000-0005-0000-0000-0000AC470000}"/>
    <cellStyle name="SAPBEXHLevel0X 3 2 4 3 2" xfId="28239" xr:uid="{00000000-0005-0000-0000-0000AD470000}"/>
    <cellStyle name="SAPBEXHLevel0X 3 2 4 4" xfId="13991" xr:uid="{00000000-0005-0000-0000-0000AE470000}"/>
    <cellStyle name="SAPBEXHLevel0X 3 2 4 4 2" xfId="29573" xr:uid="{00000000-0005-0000-0000-0000AF470000}"/>
    <cellStyle name="SAPBEXHLevel0X 3 2 4 5" xfId="17718" xr:uid="{00000000-0005-0000-0000-0000B0470000}"/>
    <cellStyle name="SAPBEXHLevel0X 3 2 4 5 2" xfId="32834" xr:uid="{00000000-0005-0000-0000-0000B1470000}"/>
    <cellStyle name="SAPBEXHLevel0X 3 2 4 6" xfId="20326" xr:uid="{00000000-0005-0000-0000-0000B2470000}"/>
    <cellStyle name="SAPBEXHLevel0X 3 2 4 6 2" xfId="35263" xr:uid="{00000000-0005-0000-0000-0000B3470000}"/>
    <cellStyle name="SAPBEXHLevel0X 3 2 4 7" xfId="21227" xr:uid="{00000000-0005-0000-0000-0000B4470000}"/>
    <cellStyle name="SAPBEXHLevel0X 3 2 4 7 2" xfId="36153" xr:uid="{00000000-0005-0000-0000-0000B5470000}"/>
    <cellStyle name="SAPBEXHLevel0X 3 2 5" xfId="5427" xr:uid="{00000000-0005-0000-0000-0000B6470000}"/>
    <cellStyle name="SAPBEXHLevel0X 3 2 5 2" xfId="22677" xr:uid="{00000000-0005-0000-0000-0000B7470000}"/>
    <cellStyle name="SAPBEXHLevel0X 3 2 6" xfId="6878" xr:uid="{00000000-0005-0000-0000-0000B8470000}"/>
    <cellStyle name="SAPBEXHLevel0X 3 2 6 2" xfId="23314" xr:uid="{00000000-0005-0000-0000-0000B9470000}"/>
    <cellStyle name="SAPBEXHLevel0X 3 2 7" xfId="6660" xr:uid="{00000000-0005-0000-0000-0000BA470000}"/>
    <cellStyle name="SAPBEXHLevel0X 3 2 7 2" xfId="23164" xr:uid="{00000000-0005-0000-0000-0000BB470000}"/>
    <cellStyle name="SAPBEXHLevel0X 3 2 8" xfId="10566" xr:uid="{00000000-0005-0000-0000-0000BC470000}"/>
    <cellStyle name="SAPBEXHLevel0X 3 2 8 2" xfId="26481" xr:uid="{00000000-0005-0000-0000-0000BD470000}"/>
    <cellStyle name="SAPBEXHLevel0X 3 2 9" xfId="14227" xr:uid="{00000000-0005-0000-0000-0000BE470000}"/>
    <cellStyle name="SAPBEXHLevel0X 3 2 9 2" xfId="29765" xr:uid="{00000000-0005-0000-0000-0000BF470000}"/>
    <cellStyle name="SAPBEXHLevel0X 3 20" xfId="6611" xr:uid="{00000000-0005-0000-0000-0000C0470000}"/>
    <cellStyle name="SAPBEXHLevel0X 3 20 2" xfId="23147" xr:uid="{00000000-0005-0000-0000-0000C1470000}"/>
    <cellStyle name="SAPBEXHLevel0X 3 21" xfId="15416" xr:uid="{00000000-0005-0000-0000-0000C2470000}"/>
    <cellStyle name="SAPBEXHLevel0X 3 21 2" xfId="30800" xr:uid="{00000000-0005-0000-0000-0000C3470000}"/>
    <cellStyle name="SAPBEXHLevel0X 3 22" xfId="14215" xr:uid="{00000000-0005-0000-0000-0000C4470000}"/>
    <cellStyle name="SAPBEXHLevel0X 3 22 2" xfId="29756" xr:uid="{00000000-0005-0000-0000-0000C5470000}"/>
    <cellStyle name="SAPBEXHLevel0X 3 23" xfId="18265" xr:uid="{00000000-0005-0000-0000-0000C6470000}"/>
    <cellStyle name="SAPBEXHLevel0X 3 23 2" xfId="33361" xr:uid="{00000000-0005-0000-0000-0000C7470000}"/>
    <cellStyle name="SAPBEXHLevel0X 3 24" xfId="5047" xr:uid="{00000000-0005-0000-0000-0000C8470000}"/>
    <cellStyle name="SAPBEXHLevel0X 3 25" xfId="22173" xr:uid="{00000000-0005-0000-0000-0000C9470000}"/>
    <cellStyle name="SAPBEXHLevel0X 3 3" xfId="2017" xr:uid="{00000000-0005-0000-0000-0000CA470000}"/>
    <cellStyle name="SAPBEXHLevel0X 3 3 2" xfId="3095" xr:uid="{00000000-0005-0000-0000-0000CB470000}"/>
    <cellStyle name="SAPBEXHLevel0X 3 3 2 2" xfId="4419" xr:uid="{00000000-0005-0000-0000-0000CC470000}"/>
    <cellStyle name="SAPBEXHLevel0X 3 3 2 2 2" xfId="9574" xr:uid="{00000000-0005-0000-0000-0000CD470000}"/>
    <cellStyle name="SAPBEXHLevel0X 3 3 2 2 2 2" xfId="25565" xr:uid="{00000000-0005-0000-0000-0000CE470000}"/>
    <cellStyle name="SAPBEXHLevel0X 3 3 2 2 3" xfId="12392" xr:uid="{00000000-0005-0000-0000-0000CF470000}"/>
    <cellStyle name="SAPBEXHLevel0X 3 3 2 2 3 2" xfId="28236" xr:uid="{00000000-0005-0000-0000-0000D0470000}"/>
    <cellStyle name="SAPBEXHLevel0X 3 3 2 2 4" xfId="14886" xr:uid="{00000000-0005-0000-0000-0000D1470000}"/>
    <cellStyle name="SAPBEXHLevel0X 3 3 2 2 4 2" xfId="30337" xr:uid="{00000000-0005-0000-0000-0000D2470000}"/>
    <cellStyle name="SAPBEXHLevel0X 3 3 2 2 5" xfId="17715" xr:uid="{00000000-0005-0000-0000-0000D3470000}"/>
    <cellStyle name="SAPBEXHLevel0X 3 3 2 2 5 2" xfId="32831" xr:uid="{00000000-0005-0000-0000-0000D4470000}"/>
    <cellStyle name="SAPBEXHLevel0X 3 3 2 2 6" xfId="20323" xr:uid="{00000000-0005-0000-0000-0000D5470000}"/>
    <cellStyle name="SAPBEXHLevel0X 3 3 2 2 6 2" xfId="35260" xr:uid="{00000000-0005-0000-0000-0000D6470000}"/>
    <cellStyle name="SAPBEXHLevel0X 3 3 2 2 7" xfId="10391" xr:uid="{00000000-0005-0000-0000-0000D7470000}"/>
    <cellStyle name="SAPBEXHLevel0X 3 3 2 2 7 2" xfId="26321" xr:uid="{00000000-0005-0000-0000-0000D8470000}"/>
    <cellStyle name="SAPBEXHLevel0X 3 3 2 3" xfId="8265" xr:uid="{00000000-0005-0000-0000-0000D9470000}"/>
    <cellStyle name="SAPBEXHLevel0X 3 3 2 3 2" xfId="24294" xr:uid="{00000000-0005-0000-0000-0000DA470000}"/>
    <cellStyle name="SAPBEXHLevel0X 3 3 2 4" xfId="11092" xr:uid="{00000000-0005-0000-0000-0000DB470000}"/>
    <cellStyle name="SAPBEXHLevel0X 3 3 2 4 2" xfId="26959" xr:uid="{00000000-0005-0000-0000-0000DC470000}"/>
    <cellStyle name="SAPBEXHLevel0X 3 3 2 5" xfId="13814" xr:uid="{00000000-0005-0000-0000-0000DD470000}"/>
    <cellStyle name="SAPBEXHLevel0X 3 3 2 5 2" xfId="29402" xr:uid="{00000000-0005-0000-0000-0000DE470000}"/>
    <cellStyle name="SAPBEXHLevel0X 3 3 2 6" xfId="16444" xr:uid="{00000000-0005-0000-0000-0000DF470000}"/>
    <cellStyle name="SAPBEXHLevel0X 3 3 2 6 2" xfId="31582" xr:uid="{00000000-0005-0000-0000-0000E0470000}"/>
    <cellStyle name="SAPBEXHLevel0X 3 3 2 7" xfId="19054" xr:uid="{00000000-0005-0000-0000-0000E1470000}"/>
    <cellStyle name="SAPBEXHLevel0X 3 3 2 7 2" xfId="34001" xr:uid="{00000000-0005-0000-0000-0000E2470000}"/>
    <cellStyle name="SAPBEXHLevel0X 3 3 3" xfId="4420" xr:uid="{00000000-0005-0000-0000-0000E3470000}"/>
    <cellStyle name="SAPBEXHLevel0X 3 3 3 2" xfId="9575" xr:uid="{00000000-0005-0000-0000-0000E4470000}"/>
    <cellStyle name="SAPBEXHLevel0X 3 3 3 2 2" xfId="25566" xr:uid="{00000000-0005-0000-0000-0000E5470000}"/>
    <cellStyle name="SAPBEXHLevel0X 3 3 3 3" xfId="12393" xr:uid="{00000000-0005-0000-0000-0000E6470000}"/>
    <cellStyle name="SAPBEXHLevel0X 3 3 3 3 2" xfId="28237" xr:uid="{00000000-0005-0000-0000-0000E7470000}"/>
    <cellStyle name="SAPBEXHLevel0X 3 3 3 4" xfId="14887" xr:uid="{00000000-0005-0000-0000-0000E8470000}"/>
    <cellStyle name="SAPBEXHLevel0X 3 3 3 4 2" xfId="30338" xr:uid="{00000000-0005-0000-0000-0000E9470000}"/>
    <cellStyle name="SAPBEXHLevel0X 3 3 3 5" xfId="17716" xr:uid="{00000000-0005-0000-0000-0000EA470000}"/>
    <cellStyle name="SAPBEXHLevel0X 3 3 3 5 2" xfId="32832" xr:uid="{00000000-0005-0000-0000-0000EB470000}"/>
    <cellStyle name="SAPBEXHLevel0X 3 3 3 6" xfId="20324" xr:uid="{00000000-0005-0000-0000-0000EC470000}"/>
    <cellStyle name="SAPBEXHLevel0X 3 3 3 6 2" xfId="35261" xr:uid="{00000000-0005-0000-0000-0000ED470000}"/>
    <cellStyle name="SAPBEXHLevel0X 3 3 3 7" xfId="20873" xr:uid="{00000000-0005-0000-0000-0000EE470000}"/>
    <cellStyle name="SAPBEXHLevel0X 3 3 3 7 2" xfId="35800" xr:uid="{00000000-0005-0000-0000-0000EF470000}"/>
    <cellStyle name="SAPBEXHLevel0X 3 3 4" xfId="7260" xr:uid="{00000000-0005-0000-0000-0000F0470000}"/>
    <cellStyle name="SAPBEXHLevel0X 3 3 4 2" xfId="23509" xr:uid="{00000000-0005-0000-0000-0000F1470000}"/>
    <cellStyle name="SAPBEXHLevel0X 3 3 5" xfId="7405" xr:uid="{00000000-0005-0000-0000-0000F2470000}"/>
    <cellStyle name="SAPBEXHLevel0X 3 3 5 2" xfId="23603" xr:uid="{00000000-0005-0000-0000-0000F3470000}"/>
    <cellStyle name="SAPBEXHLevel0X 3 3 6" xfId="15415" xr:uid="{00000000-0005-0000-0000-0000F4470000}"/>
    <cellStyle name="SAPBEXHLevel0X 3 3 6 2" xfId="30799" xr:uid="{00000000-0005-0000-0000-0000F5470000}"/>
    <cellStyle name="SAPBEXHLevel0X 3 3 7" xfId="14216" xr:uid="{00000000-0005-0000-0000-0000F6470000}"/>
    <cellStyle name="SAPBEXHLevel0X 3 3 7 2" xfId="29757" xr:uid="{00000000-0005-0000-0000-0000F7470000}"/>
    <cellStyle name="SAPBEXHLevel0X 3 3 8" xfId="18255" xr:uid="{00000000-0005-0000-0000-0000F8470000}"/>
    <cellStyle name="SAPBEXHLevel0X 3 3 8 2" xfId="33353" xr:uid="{00000000-0005-0000-0000-0000F9470000}"/>
    <cellStyle name="SAPBEXHLevel0X 3 3 9" xfId="22168" xr:uid="{00000000-0005-0000-0000-0000FA470000}"/>
    <cellStyle name="SAPBEXHLevel0X 3 4" xfId="3096" xr:uid="{00000000-0005-0000-0000-0000FB470000}"/>
    <cellStyle name="SAPBEXHLevel0X 3 4 2" xfId="3097" xr:uid="{00000000-0005-0000-0000-0000FC470000}"/>
    <cellStyle name="SAPBEXHLevel0X 3 4 2 2" xfId="4417" xr:uid="{00000000-0005-0000-0000-0000FD470000}"/>
    <cellStyle name="SAPBEXHLevel0X 3 4 2 2 2" xfId="9572" xr:uid="{00000000-0005-0000-0000-0000FE470000}"/>
    <cellStyle name="SAPBEXHLevel0X 3 4 2 2 2 2" xfId="25563" xr:uid="{00000000-0005-0000-0000-0000FF470000}"/>
    <cellStyle name="SAPBEXHLevel0X 3 4 2 2 3" xfId="12390" xr:uid="{00000000-0005-0000-0000-000000480000}"/>
    <cellStyle name="SAPBEXHLevel0X 3 4 2 2 3 2" xfId="28234" xr:uid="{00000000-0005-0000-0000-000001480000}"/>
    <cellStyle name="SAPBEXHLevel0X 3 4 2 2 4" xfId="13989" xr:uid="{00000000-0005-0000-0000-000002480000}"/>
    <cellStyle name="SAPBEXHLevel0X 3 4 2 2 4 2" xfId="29571" xr:uid="{00000000-0005-0000-0000-000003480000}"/>
    <cellStyle name="SAPBEXHLevel0X 3 4 2 2 5" xfId="17713" xr:uid="{00000000-0005-0000-0000-000004480000}"/>
    <cellStyle name="SAPBEXHLevel0X 3 4 2 2 5 2" xfId="32829" xr:uid="{00000000-0005-0000-0000-000005480000}"/>
    <cellStyle name="SAPBEXHLevel0X 3 4 2 2 6" xfId="20321" xr:uid="{00000000-0005-0000-0000-000006480000}"/>
    <cellStyle name="SAPBEXHLevel0X 3 4 2 2 6 2" xfId="35258" xr:uid="{00000000-0005-0000-0000-000007480000}"/>
    <cellStyle name="SAPBEXHLevel0X 3 4 2 2 7" xfId="21610" xr:uid="{00000000-0005-0000-0000-000008480000}"/>
    <cellStyle name="SAPBEXHLevel0X 3 4 2 2 7 2" xfId="36536" xr:uid="{00000000-0005-0000-0000-000009480000}"/>
    <cellStyle name="SAPBEXHLevel0X 3 4 2 3" xfId="8267" xr:uid="{00000000-0005-0000-0000-00000A480000}"/>
    <cellStyle name="SAPBEXHLevel0X 3 4 2 3 2" xfId="24296" xr:uid="{00000000-0005-0000-0000-00000B480000}"/>
    <cellStyle name="SAPBEXHLevel0X 3 4 2 4" xfId="11094" xr:uid="{00000000-0005-0000-0000-00000C480000}"/>
    <cellStyle name="SAPBEXHLevel0X 3 4 2 4 2" xfId="26961" xr:uid="{00000000-0005-0000-0000-00000D480000}"/>
    <cellStyle name="SAPBEXHLevel0X 3 4 2 5" xfId="13813" xr:uid="{00000000-0005-0000-0000-00000E480000}"/>
    <cellStyle name="SAPBEXHLevel0X 3 4 2 5 2" xfId="29401" xr:uid="{00000000-0005-0000-0000-00000F480000}"/>
    <cellStyle name="SAPBEXHLevel0X 3 4 2 6" xfId="16446" xr:uid="{00000000-0005-0000-0000-000010480000}"/>
    <cellStyle name="SAPBEXHLevel0X 3 4 2 6 2" xfId="31584" xr:uid="{00000000-0005-0000-0000-000011480000}"/>
    <cellStyle name="SAPBEXHLevel0X 3 4 2 7" xfId="19056" xr:uid="{00000000-0005-0000-0000-000012480000}"/>
    <cellStyle name="SAPBEXHLevel0X 3 4 2 7 2" xfId="34003" xr:uid="{00000000-0005-0000-0000-000013480000}"/>
    <cellStyle name="SAPBEXHLevel0X 3 4 3" xfId="4418" xr:uid="{00000000-0005-0000-0000-000014480000}"/>
    <cellStyle name="SAPBEXHLevel0X 3 4 3 2" xfId="9573" xr:uid="{00000000-0005-0000-0000-000015480000}"/>
    <cellStyle name="SAPBEXHLevel0X 3 4 3 2 2" xfId="25564" xr:uid="{00000000-0005-0000-0000-000016480000}"/>
    <cellStyle name="SAPBEXHLevel0X 3 4 3 3" xfId="12391" xr:uid="{00000000-0005-0000-0000-000017480000}"/>
    <cellStyle name="SAPBEXHLevel0X 3 4 3 3 2" xfId="28235" xr:uid="{00000000-0005-0000-0000-000018480000}"/>
    <cellStyle name="SAPBEXHLevel0X 3 4 3 4" xfId="13990" xr:uid="{00000000-0005-0000-0000-000019480000}"/>
    <cellStyle name="SAPBEXHLevel0X 3 4 3 4 2" xfId="29572" xr:uid="{00000000-0005-0000-0000-00001A480000}"/>
    <cellStyle name="SAPBEXHLevel0X 3 4 3 5" xfId="17714" xr:uid="{00000000-0005-0000-0000-00001B480000}"/>
    <cellStyle name="SAPBEXHLevel0X 3 4 3 5 2" xfId="32830" xr:uid="{00000000-0005-0000-0000-00001C480000}"/>
    <cellStyle name="SAPBEXHLevel0X 3 4 3 6" xfId="20322" xr:uid="{00000000-0005-0000-0000-00001D480000}"/>
    <cellStyle name="SAPBEXHLevel0X 3 4 3 6 2" xfId="35259" xr:uid="{00000000-0005-0000-0000-00001E480000}"/>
    <cellStyle name="SAPBEXHLevel0X 3 4 3 7" xfId="13261" xr:uid="{00000000-0005-0000-0000-00001F480000}"/>
    <cellStyle name="SAPBEXHLevel0X 3 4 3 7 2" xfId="29008" xr:uid="{00000000-0005-0000-0000-000020480000}"/>
    <cellStyle name="SAPBEXHLevel0X 3 4 4" xfId="8266" xr:uid="{00000000-0005-0000-0000-000021480000}"/>
    <cellStyle name="SAPBEXHLevel0X 3 4 4 2" xfId="24295" xr:uid="{00000000-0005-0000-0000-000022480000}"/>
    <cellStyle name="SAPBEXHLevel0X 3 4 5" xfId="11093" xr:uid="{00000000-0005-0000-0000-000023480000}"/>
    <cellStyle name="SAPBEXHLevel0X 3 4 5 2" xfId="26960" xr:uid="{00000000-0005-0000-0000-000024480000}"/>
    <cellStyle name="SAPBEXHLevel0X 3 4 6" xfId="15049" xr:uid="{00000000-0005-0000-0000-000025480000}"/>
    <cellStyle name="SAPBEXHLevel0X 3 4 6 2" xfId="30496" xr:uid="{00000000-0005-0000-0000-000026480000}"/>
    <cellStyle name="SAPBEXHLevel0X 3 4 7" xfId="16445" xr:uid="{00000000-0005-0000-0000-000027480000}"/>
    <cellStyle name="SAPBEXHLevel0X 3 4 7 2" xfId="31583" xr:uid="{00000000-0005-0000-0000-000028480000}"/>
    <cellStyle name="SAPBEXHLevel0X 3 4 8" xfId="19055" xr:uid="{00000000-0005-0000-0000-000029480000}"/>
    <cellStyle name="SAPBEXHLevel0X 3 4 8 2" xfId="34002" xr:uid="{00000000-0005-0000-0000-00002A480000}"/>
    <cellStyle name="SAPBEXHLevel0X 3 5" xfId="3098" xr:uid="{00000000-0005-0000-0000-00002B480000}"/>
    <cellStyle name="SAPBEXHLevel0X 3 5 2" xfId="3099" xr:uid="{00000000-0005-0000-0000-00002C480000}"/>
    <cellStyle name="SAPBEXHLevel0X 3 5 2 2" xfId="4415" xr:uid="{00000000-0005-0000-0000-00002D480000}"/>
    <cellStyle name="SAPBEXHLevel0X 3 5 2 2 2" xfId="9570" xr:uid="{00000000-0005-0000-0000-00002E480000}"/>
    <cellStyle name="SAPBEXHLevel0X 3 5 2 2 2 2" xfId="25561" xr:uid="{00000000-0005-0000-0000-00002F480000}"/>
    <cellStyle name="SAPBEXHLevel0X 3 5 2 2 3" xfId="12388" xr:uid="{00000000-0005-0000-0000-000030480000}"/>
    <cellStyle name="SAPBEXHLevel0X 3 5 2 2 3 2" xfId="28232" xr:uid="{00000000-0005-0000-0000-000031480000}"/>
    <cellStyle name="SAPBEXHLevel0X 3 5 2 2 4" xfId="14889" xr:uid="{00000000-0005-0000-0000-000032480000}"/>
    <cellStyle name="SAPBEXHLevel0X 3 5 2 2 4 2" xfId="30340" xr:uid="{00000000-0005-0000-0000-000033480000}"/>
    <cellStyle name="SAPBEXHLevel0X 3 5 2 2 5" xfId="17711" xr:uid="{00000000-0005-0000-0000-000034480000}"/>
    <cellStyle name="SAPBEXHLevel0X 3 5 2 2 5 2" xfId="32827" xr:uid="{00000000-0005-0000-0000-000035480000}"/>
    <cellStyle name="SAPBEXHLevel0X 3 5 2 2 6" xfId="20319" xr:uid="{00000000-0005-0000-0000-000036480000}"/>
    <cellStyle name="SAPBEXHLevel0X 3 5 2 2 6 2" xfId="35256" xr:uid="{00000000-0005-0000-0000-000037480000}"/>
    <cellStyle name="SAPBEXHLevel0X 3 5 2 2 7" xfId="18615" xr:uid="{00000000-0005-0000-0000-000038480000}"/>
    <cellStyle name="SAPBEXHLevel0X 3 5 2 2 7 2" xfId="33563" xr:uid="{00000000-0005-0000-0000-000039480000}"/>
    <cellStyle name="SAPBEXHLevel0X 3 5 2 3" xfId="8269" xr:uid="{00000000-0005-0000-0000-00003A480000}"/>
    <cellStyle name="SAPBEXHLevel0X 3 5 2 3 2" xfId="24298" xr:uid="{00000000-0005-0000-0000-00003B480000}"/>
    <cellStyle name="SAPBEXHLevel0X 3 5 2 4" xfId="11096" xr:uid="{00000000-0005-0000-0000-00003C480000}"/>
    <cellStyle name="SAPBEXHLevel0X 3 5 2 4 2" xfId="26963" xr:uid="{00000000-0005-0000-0000-00003D480000}"/>
    <cellStyle name="SAPBEXHLevel0X 3 5 2 5" xfId="15050" xr:uid="{00000000-0005-0000-0000-00003E480000}"/>
    <cellStyle name="SAPBEXHLevel0X 3 5 2 5 2" xfId="30497" xr:uid="{00000000-0005-0000-0000-00003F480000}"/>
    <cellStyle name="SAPBEXHLevel0X 3 5 2 6" xfId="16448" xr:uid="{00000000-0005-0000-0000-000040480000}"/>
    <cellStyle name="SAPBEXHLevel0X 3 5 2 6 2" xfId="31586" xr:uid="{00000000-0005-0000-0000-000041480000}"/>
    <cellStyle name="SAPBEXHLevel0X 3 5 2 7" xfId="19058" xr:uid="{00000000-0005-0000-0000-000042480000}"/>
    <cellStyle name="SAPBEXHLevel0X 3 5 2 7 2" xfId="34005" xr:uid="{00000000-0005-0000-0000-000043480000}"/>
    <cellStyle name="SAPBEXHLevel0X 3 5 3" xfId="4416" xr:uid="{00000000-0005-0000-0000-000044480000}"/>
    <cellStyle name="SAPBEXHLevel0X 3 5 3 2" xfId="9571" xr:uid="{00000000-0005-0000-0000-000045480000}"/>
    <cellStyle name="SAPBEXHLevel0X 3 5 3 2 2" xfId="25562" xr:uid="{00000000-0005-0000-0000-000046480000}"/>
    <cellStyle name="SAPBEXHLevel0X 3 5 3 3" xfId="12389" xr:uid="{00000000-0005-0000-0000-000047480000}"/>
    <cellStyle name="SAPBEXHLevel0X 3 5 3 3 2" xfId="28233" xr:uid="{00000000-0005-0000-0000-000048480000}"/>
    <cellStyle name="SAPBEXHLevel0X 3 5 3 4" xfId="15229" xr:uid="{00000000-0005-0000-0000-000049480000}"/>
    <cellStyle name="SAPBEXHLevel0X 3 5 3 4 2" xfId="30642" xr:uid="{00000000-0005-0000-0000-00004A480000}"/>
    <cellStyle name="SAPBEXHLevel0X 3 5 3 5" xfId="17712" xr:uid="{00000000-0005-0000-0000-00004B480000}"/>
    <cellStyle name="SAPBEXHLevel0X 3 5 3 5 2" xfId="32828" xr:uid="{00000000-0005-0000-0000-00004C480000}"/>
    <cellStyle name="SAPBEXHLevel0X 3 5 3 6" xfId="20320" xr:uid="{00000000-0005-0000-0000-00004D480000}"/>
    <cellStyle name="SAPBEXHLevel0X 3 5 3 6 2" xfId="35257" xr:uid="{00000000-0005-0000-0000-00004E480000}"/>
    <cellStyle name="SAPBEXHLevel0X 3 5 3 7" xfId="13285" xr:uid="{00000000-0005-0000-0000-00004F480000}"/>
    <cellStyle name="SAPBEXHLevel0X 3 5 3 7 2" xfId="29027" xr:uid="{00000000-0005-0000-0000-000050480000}"/>
    <cellStyle name="SAPBEXHLevel0X 3 5 4" xfId="8268" xr:uid="{00000000-0005-0000-0000-000051480000}"/>
    <cellStyle name="SAPBEXHLevel0X 3 5 4 2" xfId="24297" xr:uid="{00000000-0005-0000-0000-000052480000}"/>
    <cellStyle name="SAPBEXHLevel0X 3 5 5" xfId="11095" xr:uid="{00000000-0005-0000-0000-000053480000}"/>
    <cellStyle name="SAPBEXHLevel0X 3 5 5 2" xfId="26962" xr:uid="{00000000-0005-0000-0000-000054480000}"/>
    <cellStyle name="SAPBEXHLevel0X 3 5 6" xfId="13268" xr:uid="{00000000-0005-0000-0000-000055480000}"/>
    <cellStyle name="SAPBEXHLevel0X 3 5 6 2" xfId="29013" xr:uid="{00000000-0005-0000-0000-000056480000}"/>
    <cellStyle name="SAPBEXHLevel0X 3 5 7" xfId="16447" xr:uid="{00000000-0005-0000-0000-000057480000}"/>
    <cellStyle name="SAPBEXHLevel0X 3 5 7 2" xfId="31585" xr:uid="{00000000-0005-0000-0000-000058480000}"/>
    <cellStyle name="SAPBEXHLevel0X 3 5 8" xfId="19057" xr:uid="{00000000-0005-0000-0000-000059480000}"/>
    <cellStyle name="SAPBEXHLevel0X 3 5 8 2" xfId="34004" xr:uid="{00000000-0005-0000-0000-00005A480000}"/>
    <cellStyle name="SAPBEXHLevel0X 3 6" xfId="3100" xr:uid="{00000000-0005-0000-0000-00005B480000}"/>
    <cellStyle name="SAPBEXHLevel0X 3 6 2" xfId="3101" xr:uid="{00000000-0005-0000-0000-00005C480000}"/>
    <cellStyle name="SAPBEXHLevel0X 3 6 2 2" xfId="4413" xr:uid="{00000000-0005-0000-0000-00005D480000}"/>
    <cellStyle name="SAPBEXHLevel0X 3 6 2 2 2" xfId="9568" xr:uid="{00000000-0005-0000-0000-00005E480000}"/>
    <cellStyle name="SAPBEXHLevel0X 3 6 2 2 2 2" xfId="25559" xr:uid="{00000000-0005-0000-0000-00005F480000}"/>
    <cellStyle name="SAPBEXHLevel0X 3 6 2 2 3" xfId="12386" xr:uid="{00000000-0005-0000-0000-000060480000}"/>
    <cellStyle name="SAPBEXHLevel0X 3 6 2 2 3 2" xfId="28230" xr:uid="{00000000-0005-0000-0000-000061480000}"/>
    <cellStyle name="SAPBEXHLevel0X 3 6 2 2 4" xfId="13988" xr:uid="{00000000-0005-0000-0000-000062480000}"/>
    <cellStyle name="SAPBEXHLevel0X 3 6 2 2 4 2" xfId="29570" xr:uid="{00000000-0005-0000-0000-000063480000}"/>
    <cellStyle name="SAPBEXHLevel0X 3 6 2 2 5" xfId="17709" xr:uid="{00000000-0005-0000-0000-000064480000}"/>
    <cellStyle name="SAPBEXHLevel0X 3 6 2 2 5 2" xfId="32825" xr:uid="{00000000-0005-0000-0000-000065480000}"/>
    <cellStyle name="SAPBEXHLevel0X 3 6 2 2 6" xfId="20317" xr:uid="{00000000-0005-0000-0000-000066480000}"/>
    <cellStyle name="SAPBEXHLevel0X 3 6 2 2 6 2" xfId="35254" xr:uid="{00000000-0005-0000-0000-000067480000}"/>
    <cellStyle name="SAPBEXHLevel0X 3 6 2 2 7" xfId="20918" xr:uid="{00000000-0005-0000-0000-000068480000}"/>
    <cellStyle name="SAPBEXHLevel0X 3 6 2 2 7 2" xfId="35844" xr:uid="{00000000-0005-0000-0000-000069480000}"/>
    <cellStyle name="SAPBEXHLevel0X 3 6 2 3" xfId="8271" xr:uid="{00000000-0005-0000-0000-00006A480000}"/>
    <cellStyle name="SAPBEXHLevel0X 3 6 2 3 2" xfId="24300" xr:uid="{00000000-0005-0000-0000-00006B480000}"/>
    <cellStyle name="SAPBEXHLevel0X 3 6 2 4" xfId="11098" xr:uid="{00000000-0005-0000-0000-00006C480000}"/>
    <cellStyle name="SAPBEXHLevel0X 3 6 2 4 2" xfId="26965" xr:uid="{00000000-0005-0000-0000-00006D480000}"/>
    <cellStyle name="SAPBEXHLevel0X 3 6 2 5" xfId="13816" xr:uid="{00000000-0005-0000-0000-00006E480000}"/>
    <cellStyle name="SAPBEXHLevel0X 3 6 2 5 2" xfId="29404" xr:uid="{00000000-0005-0000-0000-00006F480000}"/>
    <cellStyle name="SAPBEXHLevel0X 3 6 2 6" xfId="16450" xr:uid="{00000000-0005-0000-0000-000070480000}"/>
    <cellStyle name="SAPBEXHLevel0X 3 6 2 6 2" xfId="31588" xr:uid="{00000000-0005-0000-0000-000071480000}"/>
    <cellStyle name="SAPBEXHLevel0X 3 6 2 7" xfId="19060" xr:uid="{00000000-0005-0000-0000-000072480000}"/>
    <cellStyle name="SAPBEXHLevel0X 3 6 2 7 2" xfId="34007" xr:uid="{00000000-0005-0000-0000-000073480000}"/>
    <cellStyle name="SAPBEXHLevel0X 3 6 3" xfId="4414" xr:uid="{00000000-0005-0000-0000-000074480000}"/>
    <cellStyle name="SAPBEXHLevel0X 3 6 3 2" xfId="9569" xr:uid="{00000000-0005-0000-0000-000075480000}"/>
    <cellStyle name="SAPBEXHLevel0X 3 6 3 2 2" xfId="25560" xr:uid="{00000000-0005-0000-0000-000076480000}"/>
    <cellStyle name="SAPBEXHLevel0X 3 6 3 3" xfId="12387" xr:uid="{00000000-0005-0000-0000-000077480000}"/>
    <cellStyle name="SAPBEXHLevel0X 3 6 3 3 2" xfId="28231" xr:uid="{00000000-0005-0000-0000-000078480000}"/>
    <cellStyle name="SAPBEXHLevel0X 3 6 3 4" xfId="14888" xr:uid="{00000000-0005-0000-0000-000079480000}"/>
    <cellStyle name="SAPBEXHLevel0X 3 6 3 4 2" xfId="30339" xr:uid="{00000000-0005-0000-0000-00007A480000}"/>
    <cellStyle name="SAPBEXHLevel0X 3 6 3 5" xfId="17710" xr:uid="{00000000-0005-0000-0000-00007B480000}"/>
    <cellStyle name="SAPBEXHLevel0X 3 6 3 5 2" xfId="32826" xr:uid="{00000000-0005-0000-0000-00007C480000}"/>
    <cellStyle name="SAPBEXHLevel0X 3 6 3 6" xfId="20318" xr:uid="{00000000-0005-0000-0000-00007D480000}"/>
    <cellStyle name="SAPBEXHLevel0X 3 6 3 6 2" xfId="35255" xr:uid="{00000000-0005-0000-0000-00007E480000}"/>
    <cellStyle name="SAPBEXHLevel0X 3 6 3 7" xfId="20880" xr:uid="{00000000-0005-0000-0000-00007F480000}"/>
    <cellStyle name="SAPBEXHLevel0X 3 6 3 7 2" xfId="35807" xr:uid="{00000000-0005-0000-0000-000080480000}"/>
    <cellStyle name="SAPBEXHLevel0X 3 6 4" xfId="8270" xr:uid="{00000000-0005-0000-0000-000081480000}"/>
    <cellStyle name="SAPBEXHLevel0X 3 6 4 2" xfId="24299" xr:uid="{00000000-0005-0000-0000-000082480000}"/>
    <cellStyle name="SAPBEXHLevel0X 3 6 5" xfId="11097" xr:uid="{00000000-0005-0000-0000-000083480000}"/>
    <cellStyle name="SAPBEXHLevel0X 3 6 5 2" xfId="26964" xr:uid="{00000000-0005-0000-0000-000084480000}"/>
    <cellStyle name="SAPBEXHLevel0X 3 6 6" xfId="13815" xr:uid="{00000000-0005-0000-0000-000085480000}"/>
    <cellStyle name="SAPBEXHLevel0X 3 6 6 2" xfId="29403" xr:uid="{00000000-0005-0000-0000-000086480000}"/>
    <cellStyle name="SAPBEXHLevel0X 3 6 7" xfId="16449" xr:uid="{00000000-0005-0000-0000-000087480000}"/>
    <cellStyle name="SAPBEXHLevel0X 3 6 7 2" xfId="31587" xr:uid="{00000000-0005-0000-0000-000088480000}"/>
    <cellStyle name="SAPBEXHLevel0X 3 6 8" xfId="19059" xr:uid="{00000000-0005-0000-0000-000089480000}"/>
    <cellStyle name="SAPBEXHLevel0X 3 6 8 2" xfId="34006" xr:uid="{00000000-0005-0000-0000-00008A480000}"/>
    <cellStyle name="SAPBEXHLevel0X 3 7" xfId="3102" xr:uid="{00000000-0005-0000-0000-00008B480000}"/>
    <cellStyle name="SAPBEXHLevel0X 3 7 2" xfId="3103" xr:uid="{00000000-0005-0000-0000-00008C480000}"/>
    <cellStyle name="SAPBEXHLevel0X 3 7 2 2" xfId="3348" xr:uid="{00000000-0005-0000-0000-00008D480000}"/>
    <cellStyle name="SAPBEXHLevel0X 3 7 2 2 2" xfId="8516" xr:uid="{00000000-0005-0000-0000-00008E480000}"/>
    <cellStyle name="SAPBEXHLevel0X 3 7 2 2 2 2" xfId="24545" xr:uid="{00000000-0005-0000-0000-00008F480000}"/>
    <cellStyle name="SAPBEXHLevel0X 3 7 2 2 3" xfId="11343" xr:uid="{00000000-0005-0000-0000-000090480000}"/>
    <cellStyle name="SAPBEXHLevel0X 3 7 2 2 3 2" xfId="27210" xr:uid="{00000000-0005-0000-0000-000091480000}"/>
    <cellStyle name="SAPBEXHLevel0X 3 7 2 2 4" xfId="14312" xr:uid="{00000000-0005-0000-0000-000092480000}"/>
    <cellStyle name="SAPBEXHLevel0X 3 7 2 2 4 2" xfId="29835" xr:uid="{00000000-0005-0000-0000-000093480000}"/>
    <cellStyle name="SAPBEXHLevel0X 3 7 2 2 5" xfId="16695" xr:uid="{00000000-0005-0000-0000-000094480000}"/>
    <cellStyle name="SAPBEXHLevel0X 3 7 2 2 5 2" xfId="31833" xr:uid="{00000000-0005-0000-0000-000095480000}"/>
    <cellStyle name="SAPBEXHLevel0X 3 7 2 2 6" xfId="19305" xr:uid="{00000000-0005-0000-0000-000096480000}"/>
    <cellStyle name="SAPBEXHLevel0X 3 7 2 2 6 2" xfId="34252" xr:uid="{00000000-0005-0000-0000-000097480000}"/>
    <cellStyle name="SAPBEXHLevel0X 3 7 2 2 7" xfId="21389" xr:uid="{00000000-0005-0000-0000-000098480000}"/>
    <cellStyle name="SAPBEXHLevel0X 3 7 2 2 7 2" xfId="36315" xr:uid="{00000000-0005-0000-0000-000099480000}"/>
    <cellStyle name="SAPBEXHLevel0X 3 7 2 3" xfId="8273" xr:uid="{00000000-0005-0000-0000-00009A480000}"/>
    <cellStyle name="SAPBEXHLevel0X 3 7 2 3 2" xfId="24302" xr:uid="{00000000-0005-0000-0000-00009B480000}"/>
    <cellStyle name="SAPBEXHLevel0X 3 7 2 4" xfId="11100" xr:uid="{00000000-0005-0000-0000-00009C480000}"/>
    <cellStyle name="SAPBEXHLevel0X 3 7 2 4 2" xfId="26967" xr:uid="{00000000-0005-0000-0000-00009D480000}"/>
    <cellStyle name="SAPBEXHLevel0X 3 7 2 5" xfId="14493" xr:uid="{00000000-0005-0000-0000-00009E480000}"/>
    <cellStyle name="SAPBEXHLevel0X 3 7 2 5 2" xfId="30009" xr:uid="{00000000-0005-0000-0000-00009F480000}"/>
    <cellStyle name="SAPBEXHLevel0X 3 7 2 6" xfId="16452" xr:uid="{00000000-0005-0000-0000-0000A0480000}"/>
    <cellStyle name="SAPBEXHLevel0X 3 7 2 6 2" xfId="31590" xr:uid="{00000000-0005-0000-0000-0000A1480000}"/>
    <cellStyle name="SAPBEXHLevel0X 3 7 2 7" xfId="19062" xr:uid="{00000000-0005-0000-0000-0000A2480000}"/>
    <cellStyle name="SAPBEXHLevel0X 3 7 2 7 2" xfId="34009" xr:uid="{00000000-0005-0000-0000-0000A3480000}"/>
    <cellStyle name="SAPBEXHLevel0X 3 7 3" xfId="4412" xr:uid="{00000000-0005-0000-0000-0000A4480000}"/>
    <cellStyle name="SAPBEXHLevel0X 3 7 3 2" xfId="9567" xr:uid="{00000000-0005-0000-0000-0000A5480000}"/>
    <cellStyle name="SAPBEXHLevel0X 3 7 3 2 2" xfId="25558" xr:uid="{00000000-0005-0000-0000-0000A6480000}"/>
    <cellStyle name="SAPBEXHLevel0X 3 7 3 3" xfId="12385" xr:uid="{00000000-0005-0000-0000-0000A7480000}"/>
    <cellStyle name="SAPBEXHLevel0X 3 7 3 3 2" xfId="28229" xr:uid="{00000000-0005-0000-0000-0000A8480000}"/>
    <cellStyle name="SAPBEXHLevel0X 3 7 3 4" xfId="13987" xr:uid="{00000000-0005-0000-0000-0000A9480000}"/>
    <cellStyle name="SAPBEXHLevel0X 3 7 3 4 2" xfId="29569" xr:uid="{00000000-0005-0000-0000-0000AA480000}"/>
    <cellStyle name="SAPBEXHLevel0X 3 7 3 5" xfId="17708" xr:uid="{00000000-0005-0000-0000-0000AB480000}"/>
    <cellStyle name="SAPBEXHLevel0X 3 7 3 5 2" xfId="32824" xr:uid="{00000000-0005-0000-0000-0000AC480000}"/>
    <cellStyle name="SAPBEXHLevel0X 3 7 3 6" xfId="20316" xr:uid="{00000000-0005-0000-0000-0000AD480000}"/>
    <cellStyle name="SAPBEXHLevel0X 3 7 3 6 2" xfId="35253" xr:uid="{00000000-0005-0000-0000-0000AE480000}"/>
    <cellStyle name="SAPBEXHLevel0X 3 7 3 7" xfId="20917" xr:uid="{00000000-0005-0000-0000-0000AF480000}"/>
    <cellStyle name="SAPBEXHLevel0X 3 7 3 7 2" xfId="35843" xr:uid="{00000000-0005-0000-0000-0000B0480000}"/>
    <cellStyle name="SAPBEXHLevel0X 3 7 4" xfId="8272" xr:uid="{00000000-0005-0000-0000-0000B1480000}"/>
    <cellStyle name="SAPBEXHLevel0X 3 7 4 2" xfId="24301" xr:uid="{00000000-0005-0000-0000-0000B2480000}"/>
    <cellStyle name="SAPBEXHLevel0X 3 7 5" xfId="11099" xr:uid="{00000000-0005-0000-0000-0000B3480000}"/>
    <cellStyle name="SAPBEXHLevel0X 3 7 5 2" xfId="26966" xr:uid="{00000000-0005-0000-0000-0000B4480000}"/>
    <cellStyle name="SAPBEXHLevel0X 3 7 6" xfId="15047" xr:uid="{00000000-0005-0000-0000-0000B5480000}"/>
    <cellStyle name="SAPBEXHLevel0X 3 7 6 2" xfId="30494" xr:uid="{00000000-0005-0000-0000-0000B6480000}"/>
    <cellStyle name="SAPBEXHLevel0X 3 7 7" xfId="16451" xr:uid="{00000000-0005-0000-0000-0000B7480000}"/>
    <cellStyle name="SAPBEXHLevel0X 3 7 7 2" xfId="31589" xr:uid="{00000000-0005-0000-0000-0000B8480000}"/>
    <cellStyle name="SAPBEXHLevel0X 3 7 8" xfId="19061" xr:uid="{00000000-0005-0000-0000-0000B9480000}"/>
    <cellStyle name="SAPBEXHLevel0X 3 7 8 2" xfId="34008" xr:uid="{00000000-0005-0000-0000-0000BA480000}"/>
    <cellStyle name="SAPBEXHLevel0X 3 8" xfId="3104" xr:uid="{00000000-0005-0000-0000-0000BB480000}"/>
    <cellStyle name="SAPBEXHLevel0X 3 8 2" xfId="3371" xr:uid="{00000000-0005-0000-0000-0000BC480000}"/>
    <cellStyle name="SAPBEXHLevel0X 3 8 2 2" xfId="8539" xr:uid="{00000000-0005-0000-0000-0000BD480000}"/>
    <cellStyle name="SAPBEXHLevel0X 3 8 2 2 2" xfId="24568" xr:uid="{00000000-0005-0000-0000-0000BE480000}"/>
    <cellStyle name="SAPBEXHLevel0X 3 8 2 3" xfId="11366" xr:uid="{00000000-0005-0000-0000-0000BF480000}"/>
    <cellStyle name="SAPBEXHLevel0X 3 8 2 3 2" xfId="27233" xr:uid="{00000000-0005-0000-0000-0000C0480000}"/>
    <cellStyle name="SAPBEXHLevel0X 3 8 2 4" xfId="13878" xr:uid="{00000000-0005-0000-0000-0000C1480000}"/>
    <cellStyle name="SAPBEXHLevel0X 3 8 2 4 2" xfId="29466" xr:uid="{00000000-0005-0000-0000-0000C2480000}"/>
    <cellStyle name="SAPBEXHLevel0X 3 8 2 5" xfId="16718" xr:uid="{00000000-0005-0000-0000-0000C3480000}"/>
    <cellStyle name="SAPBEXHLevel0X 3 8 2 5 2" xfId="31856" xr:uid="{00000000-0005-0000-0000-0000C4480000}"/>
    <cellStyle name="SAPBEXHLevel0X 3 8 2 6" xfId="19328" xr:uid="{00000000-0005-0000-0000-0000C5480000}"/>
    <cellStyle name="SAPBEXHLevel0X 3 8 2 6 2" xfId="34275" xr:uid="{00000000-0005-0000-0000-0000C6480000}"/>
    <cellStyle name="SAPBEXHLevel0X 3 8 2 7" xfId="21155" xr:uid="{00000000-0005-0000-0000-0000C7480000}"/>
    <cellStyle name="SAPBEXHLevel0X 3 8 2 7 2" xfId="36081" xr:uid="{00000000-0005-0000-0000-0000C8480000}"/>
    <cellStyle name="SAPBEXHLevel0X 3 8 3" xfId="8274" xr:uid="{00000000-0005-0000-0000-0000C9480000}"/>
    <cellStyle name="SAPBEXHLevel0X 3 8 3 2" xfId="24303" xr:uid="{00000000-0005-0000-0000-0000CA480000}"/>
    <cellStyle name="SAPBEXHLevel0X 3 8 4" xfId="11101" xr:uid="{00000000-0005-0000-0000-0000CB480000}"/>
    <cellStyle name="SAPBEXHLevel0X 3 8 4 2" xfId="26968" xr:uid="{00000000-0005-0000-0000-0000CC480000}"/>
    <cellStyle name="SAPBEXHLevel0X 3 8 5" xfId="5249" xr:uid="{00000000-0005-0000-0000-0000CD480000}"/>
    <cellStyle name="SAPBEXHLevel0X 3 8 5 2" xfId="22561" xr:uid="{00000000-0005-0000-0000-0000CE480000}"/>
    <cellStyle name="SAPBEXHLevel0X 3 8 6" xfId="16453" xr:uid="{00000000-0005-0000-0000-0000CF480000}"/>
    <cellStyle name="SAPBEXHLevel0X 3 8 6 2" xfId="31591" xr:uid="{00000000-0005-0000-0000-0000D0480000}"/>
    <cellStyle name="SAPBEXHLevel0X 3 8 7" xfId="19063" xr:uid="{00000000-0005-0000-0000-0000D1480000}"/>
    <cellStyle name="SAPBEXHLevel0X 3 8 7 2" xfId="34010" xr:uid="{00000000-0005-0000-0000-0000D2480000}"/>
    <cellStyle name="SAPBEXHLevel0X 3 9" xfId="3105" xr:uid="{00000000-0005-0000-0000-0000D3480000}"/>
    <cellStyle name="SAPBEXHLevel0X 3 9 2" xfId="4411" xr:uid="{00000000-0005-0000-0000-0000D4480000}"/>
    <cellStyle name="SAPBEXHLevel0X 3 9 2 2" xfId="9566" xr:uid="{00000000-0005-0000-0000-0000D5480000}"/>
    <cellStyle name="SAPBEXHLevel0X 3 9 2 2 2" xfId="25557" xr:uid="{00000000-0005-0000-0000-0000D6480000}"/>
    <cellStyle name="SAPBEXHLevel0X 3 9 2 3" xfId="12384" xr:uid="{00000000-0005-0000-0000-0000D7480000}"/>
    <cellStyle name="SAPBEXHLevel0X 3 9 2 3 2" xfId="28228" xr:uid="{00000000-0005-0000-0000-0000D8480000}"/>
    <cellStyle name="SAPBEXHLevel0X 3 9 2 4" xfId="14195" xr:uid="{00000000-0005-0000-0000-0000D9480000}"/>
    <cellStyle name="SAPBEXHLevel0X 3 9 2 4 2" xfId="29744" xr:uid="{00000000-0005-0000-0000-0000DA480000}"/>
    <cellStyle name="SAPBEXHLevel0X 3 9 2 5" xfId="17707" xr:uid="{00000000-0005-0000-0000-0000DB480000}"/>
    <cellStyle name="SAPBEXHLevel0X 3 9 2 5 2" xfId="32823" xr:uid="{00000000-0005-0000-0000-0000DC480000}"/>
    <cellStyle name="SAPBEXHLevel0X 3 9 2 6" xfId="20315" xr:uid="{00000000-0005-0000-0000-0000DD480000}"/>
    <cellStyle name="SAPBEXHLevel0X 3 9 2 6 2" xfId="35252" xr:uid="{00000000-0005-0000-0000-0000DE480000}"/>
    <cellStyle name="SAPBEXHLevel0X 3 9 2 7" xfId="20876" xr:uid="{00000000-0005-0000-0000-0000DF480000}"/>
    <cellStyle name="SAPBEXHLevel0X 3 9 2 7 2" xfId="35803" xr:uid="{00000000-0005-0000-0000-0000E0480000}"/>
    <cellStyle name="SAPBEXHLevel0X 3 9 3" xfId="8275" xr:uid="{00000000-0005-0000-0000-0000E1480000}"/>
    <cellStyle name="SAPBEXHLevel0X 3 9 3 2" xfId="24304" xr:uid="{00000000-0005-0000-0000-0000E2480000}"/>
    <cellStyle name="SAPBEXHLevel0X 3 9 4" xfId="11102" xr:uid="{00000000-0005-0000-0000-0000E3480000}"/>
    <cellStyle name="SAPBEXHLevel0X 3 9 4 2" xfId="26969" xr:uid="{00000000-0005-0000-0000-0000E4480000}"/>
    <cellStyle name="SAPBEXHLevel0X 3 9 5" xfId="13269" xr:uid="{00000000-0005-0000-0000-0000E5480000}"/>
    <cellStyle name="SAPBEXHLevel0X 3 9 5 2" xfId="29014" xr:uid="{00000000-0005-0000-0000-0000E6480000}"/>
    <cellStyle name="SAPBEXHLevel0X 3 9 6" xfId="16454" xr:uid="{00000000-0005-0000-0000-0000E7480000}"/>
    <cellStyle name="SAPBEXHLevel0X 3 9 6 2" xfId="31592" xr:uid="{00000000-0005-0000-0000-0000E8480000}"/>
    <cellStyle name="SAPBEXHLevel0X 3 9 7" xfId="19064" xr:uid="{00000000-0005-0000-0000-0000E9480000}"/>
    <cellStyle name="SAPBEXHLevel0X 3 9 7 2" xfId="34011" xr:uid="{00000000-0005-0000-0000-0000EA480000}"/>
    <cellStyle name="SAPBEXHLevel0X 4" xfId="840" xr:uid="{00000000-0005-0000-0000-0000EB480000}"/>
    <cellStyle name="SAPBEXHLevel0X 4 10" xfId="3107" xr:uid="{00000000-0005-0000-0000-0000EC480000}"/>
    <cellStyle name="SAPBEXHLevel0X 4 10 2" xfId="4409" xr:uid="{00000000-0005-0000-0000-0000ED480000}"/>
    <cellStyle name="SAPBEXHLevel0X 4 10 2 2" xfId="9564" xr:uid="{00000000-0005-0000-0000-0000EE480000}"/>
    <cellStyle name="SAPBEXHLevel0X 4 10 2 2 2" xfId="25555" xr:uid="{00000000-0005-0000-0000-0000EF480000}"/>
    <cellStyle name="SAPBEXHLevel0X 4 10 2 3" xfId="12382" xr:uid="{00000000-0005-0000-0000-0000F0480000}"/>
    <cellStyle name="SAPBEXHLevel0X 4 10 2 3 2" xfId="28226" xr:uid="{00000000-0005-0000-0000-0000F1480000}"/>
    <cellStyle name="SAPBEXHLevel0X 4 10 2 4" xfId="13986" xr:uid="{00000000-0005-0000-0000-0000F2480000}"/>
    <cellStyle name="SAPBEXHLevel0X 4 10 2 4 2" xfId="29568" xr:uid="{00000000-0005-0000-0000-0000F3480000}"/>
    <cellStyle name="SAPBEXHLevel0X 4 10 2 5" xfId="17705" xr:uid="{00000000-0005-0000-0000-0000F4480000}"/>
    <cellStyle name="SAPBEXHLevel0X 4 10 2 5 2" xfId="32821" xr:uid="{00000000-0005-0000-0000-0000F5480000}"/>
    <cellStyle name="SAPBEXHLevel0X 4 10 2 6" xfId="20313" xr:uid="{00000000-0005-0000-0000-0000F6480000}"/>
    <cellStyle name="SAPBEXHLevel0X 4 10 2 6 2" xfId="35250" xr:uid="{00000000-0005-0000-0000-0000F7480000}"/>
    <cellStyle name="SAPBEXHLevel0X 4 10 2 7" xfId="18375" xr:uid="{00000000-0005-0000-0000-0000F8480000}"/>
    <cellStyle name="SAPBEXHLevel0X 4 10 2 7 2" xfId="33436" xr:uid="{00000000-0005-0000-0000-0000F9480000}"/>
    <cellStyle name="SAPBEXHLevel0X 4 10 3" xfId="8277" xr:uid="{00000000-0005-0000-0000-0000FA480000}"/>
    <cellStyle name="SAPBEXHLevel0X 4 10 3 2" xfId="24306" xr:uid="{00000000-0005-0000-0000-0000FB480000}"/>
    <cellStyle name="SAPBEXHLevel0X 4 10 4" xfId="11104" xr:uid="{00000000-0005-0000-0000-0000FC480000}"/>
    <cellStyle name="SAPBEXHLevel0X 4 10 4 2" xfId="26971" xr:uid="{00000000-0005-0000-0000-0000FD480000}"/>
    <cellStyle name="SAPBEXHLevel0X 4 10 5" xfId="14120" xr:uid="{00000000-0005-0000-0000-0000FE480000}"/>
    <cellStyle name="SAPBEXHLevel0X 4 10 5 2" xfId="29701" xr:uid="{00000000-0005-0000-0000-0000FF480000}"/>
    <cellStyle name="SAPBEXHLevel0X 4 10 6" xfId="16456" xr:uid="{00000000-0005-0000-0000-000000490000}"/>
    <cellStyle name="SAPBEXHLevel0X 4 10 6 2" xfId="31594" xr:uid="{00000000-0005-0000-0000-000001490000}"/>
    <cellStyle name="SAPBEXHLevel0X 4 10 7" xfId="19066" xr:uid="{00000000-0005-0000-0000-000002490000}"/>
    <cellStyle name="SAPBEXHLevel0X 4 10 7 2" xfId="34013" xr:uid="{00000000-0005-0000-0000-000003490000}"/>
    <cellStyle name="SAPBEXHLevel0X 4 11" xfId="3108" xr:uid="{00000000-0005-0000-0000-000004490000}"/>
    <cellStyle name="SAPBEXHLevel0X 4 11 2" xfId="4408" xr:uid="{00000000-0005-0000-0000-000005490000}"/>
    <cellStyle name="SAPBEXHLevel0X 4 11 2 2" xfId="9563" xr:uid="{00000000-0005-0000-0000-000006490000}"/>
    <cellStyle name="SAPBEXHLevel0X 4 11 2 2 2" xfId="25554" xr:uid="{00000000-0005-0000-0000-000007490000}"/>
    <cellStyle name="SAPBEXHLevel0X 4 11 2 3" xfId="12381" xr:uid="{00000000-0005-0000-0000-000008490000}"/>
    <cellStyle name="SAPBEXHLevel0X 4 11 2 3 2" xfId="28225" xr:uid="{00000000-0005-0000-0000-000009490000}"/>
    <cellStyle name="SAPBEXHLevel0X 4 11 2 4" xfId="13985" xr:uid="{00000000-0005-0000-0000-00000A490000}"/>
    <cellStyle name="SAPBEXHLevel0X 4 11 2 4 2" xfId="29567" xr:uid="{00000000-0005-0000-0000-00000B490000}"/>
    <cellStyle name="SAPBEXHLevel0X 4 11 2 5" xfId="17704" xr:uid="{00000000-0005-0000-0000-00000C490000}"/>
    <cellStyle name="SAPBEXHLevel0X 4 11 2 5 2" xfId="32820" xr:uid="{00000000-0005-0000-0000-00000D490000}"/>
    <cellStyle name="SAPBEXHLevel0X 4 11 2 6" xfId="20312" xr:uid="{00000000-0005-0000-0000-00000E490000}"/>
    <cellStyle name="SAPBEXHLevel0X 4 11 2 6 2" xfId="35249" xr:uid="{00000000-0005-0000-0000-00000F490000}"/>
    <cellStyle name="SAPBEXHLevel0X 4 11 2 7" xfId="20871" xr:uid="{00000000-0005-0000-0000-000010490000}"/>
    <cellStyle name="SAPBEXHLevel0X 4 11 2 7 2" xfId="35798" xr:uid="{00000000-0005-0000-0000-000011490000}"/>
    <cellStyle name="SAPBEXHLevel0X 4 11 3" xfId="8278" xr:uid="{00000000-0005-0000-0000-000012490000}"/>
    <cellStyle name="SAPBEXHLevel0X 4 11 3 2" xfId="24307" xr:uid="{00000000-0005-0000-0000-000013490000}"/>
    <cellStyle name="SAPBEXHLevel0X 4 11 4" xfId="11105" xr:uid="{00000000-0005-0000-0000-000014490000}"/>
    <cellStyle name="SAPBEXHLevel0X 4 11 4 2" xfId="26972" xr:uid="{00000000-0005-0000-0000-000015490000}"/>
    <cellStyle name="SAPBEXHLevel0X 4 11 5" xfId="15316" xr:uid="{00000000-0005-0000-0000-000016490000}"/>
    <cellStyle name="SAPBEXHLevel0X 4 11 5 2" xfId="30725" xr:uid="{00000000-0005-0000-0000-000017490000}"/>
    <cellStyle name="SAPBEXHLevel0X 4 11 6" xfId="16457" xr:uid="{00000000-0005-0000-0000-000018490000}"/>
    <cellStyle name="SAPBEXHLevel0X 4 11 6 2" xfId="31595" xr:uid="{00000000-0005-0000-0000-000019490000}"/>
    <cellStyle name="SAPBEXHLevel0X 4 11 7" xfId="19067" xr:uid="{00000000-0005-0000-0000-00001A490000}"/>
    <cellStyle name="SAPBEXHLevel0X 4 11 7 2" xfId="34014" xr:uid="{00000000-0005-0000-0000-00001B490000}"/>
    <cellStyle name="SAPBEXHLevel0X 4 12" xfId="3109" xr:uid="{00000000-0005-0000-0000-00001C490000}"/>
    <cellStyle name="SAPBEXHLevel0X 4 12 2" xfId="4407" xr:uid="{00000000-0005-0000-0000-00001D490000}"/>
    <cellStyle name="SAPBEXHLevel0X 4 12 2 2" xfId="9562" xr:uid="{00000000-0005-0000-0000-00001E490000}"/>
    <cellStyle name="SAPBEXHLevel0X 4 12 2 2 2" xfId="25553" xr:uid="{00000000-0005-0000-0000-00001F490000}"/>
    <cellStyle name="SAPBEXHLevel0X 4 12 2 3" xfId="12380" xr:uid="{00000000-0005-0000-0000-000020490000}"/>
    <cellStyle name="SAPBEXHLevel0X 4 12 2 3 2" xfId="28224" xr:uid="{00000000-0005-0000-0000-000021490000}"/>
    <cellStyle name="SAPBEXHLevel0X 4 12 2 4" xfId="14892" xr:uid="{00000000-0005-0000-0000-000022490000}"/>
    <cellStyle name="SAPBEXHLevel0X 4 12 2 4 2" xfId="30343" xr:uid="{00000000-0005-0000-0000-000023490000}"/>
    <cellStyle name="SAPBEXHLevel0X 4 12 2 5" xfId="17703" xr:uid="{00000000-0005-0000-0000-000024490000}"/>
    <cellStyle name="SAPBEXHLevel0X 4 12 2 5 2" xfId="32819" xr:uid="{00000000-0005-0000-0000-000025490000}"/>
    <cellStyle name="SAPBEXHLevel0X 4 12 2 6" xfId="20311" xr:uid="{00000000-0005-0000-0000-000026490000}"/>
    <cellStyle name="SAPBEXHLevel0X 4 12 2 6 2" xfId="35248" xr:uid="{00000000-0005-0000-0000-000027490000}"/>
    <cellStyle name="SAPBEXHLevel0X 4 12 2 7" xfId="6768" xr:uid="{00000000-0005-0000-0000-000028490000}"/>
    <cellStyle name="SAPBEXHLevel0X 4 12 2 7 2" xfId="23242" xr:uid="{00000000-0005-0000-0000-000029490000}"/>
    <cellStyle name="SAPBEXHLevel0X 4 12 3" xfId="8279" xr:uid="{00000000-0005-0000-0000-00002A490000}"/>
    <cellStyle name="SAPBEXHLevel0X 4 12 3 2" xfId="24308" xr:uid="{00000000-0005-0000-0000-00002B490000}"/>
    <cellStyle name="SAPBEXHLevel0X 4 12 4" xfId="11106" xr:uid="{00000000-0005-0000-0000-00002C490000}"/>
    <cellStyle name="SAPBEXHLevel0X 4 12 4 2" xfId="26973" xr:uid="{00000000-0005-0000-0000-00002D490000}"/>
    <cellStyle name="SAPBEXHLevel0X 4 12 5" xfId="13562" xr:uid="{00000000-0005-0000-0000-00002E490000}"/>
    <cellStyle name="SAPBEXHLevel0X 4 12 5 2" xfId="29186" xr:uid="{00000000-0005-0000-0000-00002F490000}"/>
    <cellStyle name="SAPBEXHLevel0X 4 12 6" xfId="16458" xr:uid="{00000000-0005-0000-0000-000030490000}"/>
    <cellStyle name="SAPBEXHLevel0X 4 12 6 2" xfId="31596" xr:uid="{00000000-0005-0000-0000-000031490000}"/>
    <cellStyle name="SAPBEXHLevel0X 4 12 7" xfId="19068" xr:uid="{00000000-0005-0000-0000-000032490000}"/>
    <cellStyle name="SAPBEXHLevel0X 4 12 7 2" xfId="34015" xr:uid="{00000000-0005-0000-0000-000033490000}"/>
    <cellStyle name="SAPBEXHLevel0X 4 13" xfId="3110" xr:uid="{00000000-0005-0000-0000-000034490000}"/>
    <cellStyle name="SAPBEXHLevel0X 4 13 2" xfId="4406" xr:uid="{00000000-0005-0000-0000-000035490000}"/>
    <cellStyle name="SAPBEXHLevel0X 4 13 2 2" xfId="9561" xr:uid="{00000000-0005-0000-0000-000036490000}"/>
    <cellStyle name="SAPBEXHLevel0X 4 13 2 2 2" xfId="25552" xr:uid="{00000000-0005-0000-0000-000037490000}"/>
    <cellStyle name="SAPBEXHLevel0X 4 13 2 3" xfId="12379" xr:uid="{00000000-0005-0000-0000-000038490000}"/>
    <cellStyle name="SAPBEXHLevel0X 4 13 2 3 2" xfId="28223" xr:uid="{00000000-0005-0000-0000-000039490000}"/>
    <cellStyle name="SAPBEXHLevel0X 4 13 2 4" xfId="15446" xr:uid="{00000000-0005-0000-0000-00003A490000}"/>
    <cellStyle name="SAPBEXHLevel0X 4 13 2 4 2" xfId="30816" xr:uid="{00000000-0005-0000-0000-00003B490000}"/>
    <cellStyle name="SAPBEXHLevel0X 4 13 2 5" xfId="17702" xr:uid="{00000000-0005-0000-0000-00003C490000}"/>
    <cellStyle name="SAPBEXHLevel0X 4 13 2 5 2" xfId="32818" xr:uid="{00000000-0005-0000-0000-00003D490000}"/>
    <cellStyle name="SAPBEXHLevel0X 4 13 2 6" xfId="20310" xr:uid="{00000000-0005-0000-0000-00003E490000}"/>
    <cellStyle name="SAPBEXHLevel0X 4 13 2 6 2" xfId="35247" xr:uid="{00000000-0005-0000-0000-00003F490000}"/>
    <cellStyle name="SAPBEXHLevel0X 4 13 2 7" xfId="20916" xr:uid="{00000000-0005-0000-0000-000040490000}"/>
    <cellStyle name="SAPBEXHLevel0X 4 13 2 7 2" xfId="35842" xr:uid="{00000000-0005-0000-0000-000041490000}"/>
    <cellStyle name="SAPBEXHLevel0X 4 13 3" xfId="8280" xr:uid="{00000000-0005-0000-0000-000042490000}"/>
    <cellStyle name="SAPBEXHLevel0X 4 13 3 2" xfId="24309" xr:uid="{00000000-0005-0000-0000-000043490000}"/>
    <cellStyle name="SAPBEXHLevel0X 4 13 4" xfId="11107" xr:uid="{00000000-0005-0000-0000-000044490000}"/>
    <cellStyle name="SAPBEXHLevel0X 4 13 4 2" xfId="26974" xr:uid="{00000000-0005-0000-0000-000045490000}"/>
    <cellStyle name="SAPBEXHLevel0X 4 13 5" xfId="15315" xr:uid="{00000000-0005-0000-0000-000046490000}"/>
    <cellStyle name="SAPBEXHLevel0X 4 13 5 2" xfId="30724" xr:uid="{00000000-0005-0000-0000-000047490000}"/>
    <cellStyle name="SAPBEXHLevel0X 4 13 6" xfId="16459" xr:uid="{00000000-0005-0000-0000-000048490000}"/>
    <cellStyle name="SAPBEXHLevel0X 4 13 6 2" xfId="31597" xr:uid="{00000000-0005-0000-0000-000049490000}"/>
    <cellStyle name="SAPBEXHLevel0X 4 13 7" xfId="19069" xr:uid="{00000000-0005-0000-0000-00004A490000}"/>
    <cellStyle name="SAPBEXHLevel0X 4 13 7 2" xfId="34016" xr:uid="{00000000-0005-0000-0000-00004B490000}"/>
    <cellStyle name="SAPBEXHLevel0X 4 14" xfId="3111" xr:uid="{00000000-0005-0000-0000-00004C490000}"/>
    <cellStyle name="SAPBEXHLevel0X 4 14 2" xfId="4405" xr:uid="{00000000-0005-0000-0000-00004D490000}"/>
    <cellStyle name="SAPBEXHLevel0X 4 14 2 2" xfId="9560" xr:uid="{00000000-0005-0000-0000-00004E490000}"/>
    <cellStyle name="SAPBEXHLevel0X 4 14 2 2 2" xfId="25551" xr:uid="{00000000-0005-0000-0000-00004F490000}"/>
    <cellStyle name="SAPBEXHLevel0X 4 14 2 3" xfId="12378" xr:uid="{00000000-0005-0000-0000-000050490000}"/>
    <cellStyle name="SAPBEXHLevel0X 4 14 2 3 2" xfId="28222" xr:uid="{00000000-0005-0000-0000-000051490000}"/>
    <cellStyle name="SAPBEXHLevel0X 4 14 2 4" xfId="13642" xr:uid="{00000000-0005-0000-0000-000052490000}"/>
    <cellStyle name="SAPBEXHLevel0X 4 14 2 4 2" xfId="29263" xr:uid="{00000000-0005-0000-0000-000053490000}"/>
    <cellStyle name="SAPBEXHLevel0X 4 14 2 5" xfId="17701" xr:uid="{00000000-0005-0000-0000-000054490000}"/>
    <cellStyle name="SAPBEXHLevel0X 4 14 2 5 2" xfId="32817" xr:uid="{00000000-0005-0000-0000-000055490000}"/>
    <cellStyle name="SAPBEXHLevel0X 4 14 2 6" xfId="20309" xr:uid="{00000000-0005-0000-0000-000056490000}"/>
    <cellStyle name="SAPBEXHLevel0X 4 14 2 6 2" xfId="35246" xr:uid="{00000000-0005-0000-0000-000057490000}"/>
    <cellStyle name="SAPBEXHLevel0X 4 14 2 7" xfId="22071" xr:uid="{00000000-0005-0000-0000-000058490000}"/>
    <cellStyle name="SAPBEXHLevel0X 4 14 2 7 2" xfId="36988" xr:uid="{00000000-0005-0000-0000-000059490000}"/>
    <cellStyle name="SAPBEXHLevel0X 4 14 3" xfId="8281" xr:uid="{00000000-0005-0000-0000-00005A490000}"/>
    <cellStyle name="SAPBEXHLevel0X 4 14 3 2" xfId="24310" xr:uid="{00000000-0005-0000-0000-00005B490000}"/>
    <cellStyle name="SAPBEXHLevel0X 4 14 4" xfId="11108" xr:uid="{00000000-0005-0000-0000-00005C490000}"/>
    <cellStyle name="SAPBEXHLevel0X 4 14 4 2" xfId="26975" xr:uid="{00000000-0005-0000-0000-00005D490000}"/>
    <cellStyle name="SAPBEXHLevel0X 4 14 5" xfId="13563" xr:uid="{00000000-0005-0000-0000-00005E490000}"/>
    <cellStyle name="SAPBEXHLevel0X 4 14 5 2" xfId="29187" xr:uid="{00000000-0005-0000-0000-00005F490000}"/>
    <cellStyle name="SAPBEXHLevel0X 4 14 6" xfId="16460" xr:uid="{00000000-0005-0000-0000-000060490000}"/>
    <cellStyle name="SAPBEXHLevel0X 4 14 6 2" xfId="31598" xr:uid="{00000000-0005-0000-0000-000061490000}"/>
    <cellStyle name="SAPBEXHLevel0X 4 14 7" xfId="19070" xr:uid="{00000000-0005-0000-0000-000062490000}"/>
    <cellStyle name="SAPBEXHLevel0X 4 14 7 2" xfId="34017" xr:uid="{00000000-0005-0000-0000-000063490000}"/>
    <cellStyle name="SAPBEXHLevel0X 4 15" xfId="3112" xr:uid="{00000000-0005-0000-0000-000064490000}"/>
    <cellStyle name="SAPBEXHLevel0X 4 15 2" xfId="4404" xr:uid="{00000000-0005-0000-0000-000065490000}"/>
    <cellStyle name="SAPBEXHLevel0X 4 15 2 2" xfId="9559" xr:uid="{00000000-0005-0000-0000-000066490000}"/>
    <cellStyle name="SAPBEXHLevel0X 4 15 2 2 2" xfId="25550" xr:uid="{00000000-0005-0000-0000-000067490000}"/>
    <cellStyle name="SAPBEXHLevel0X 4 15 2 3" xfId="12377" xr:uid="{00000000-0005-0000-0000-000068490000}"/>
    <cellStyle name="SAPBEXHLevel0X 4 15 2 3 2" xfId="28221" xr:uid="{00000000-0005-0000-0000-000069490000}"/>
    <cellStyle name="SAPBEXHLevel0X 4 15 2 4" xfId="15230" xr:uid="{00000000-0005-0000-0000-00006A490000}"/>
    <cellStyle name="SAPBEXHLevel0X 4 15 2 4 2" xfId="30643" xr:uid="{00000000-0005-0000-0000-00006B490000}"/>
    <cellStyle name="SAPBEXHLevel0X 4 15 2 5" xfId="17700" xr:uid="{00000000-0005-0000-0000-00006C490000}"/>
    <cellStyle name="SAPBEXHLevel0X 4 15 2 5 2" xfId="32816" xr:uid="{00000000-0005-0000-0000-00006D490000}"/>
    <cellStyle name="SAPBEXHLevel0X 4 15 2 6" xfId="20308" xr:uid="{00000000-0005-0000-0000-00006E490000}"/>
    <cellStyle name="SAPBEXHLevel0X 4 15 2 6 2" xfId="35245" xr:uid="{00000000-0005-0000-0000-00006F490000}"/>
    <cellStyle name="SAPBEXHLevel0X 4 15 2 7" xfId="19762" xr:uid="{00000000-0005-0000-0000-000070490000}"/>
    <cellStyle name="SAPBEXHLevel0X 4 15 2 7 2" xfId="34703" xr:uid="{00000000-0005-0000-0000-000071490000}"/>
    <cellStyle name="SAPBEXHLevel0X 4 15 3" xfId="8282" xr:uid="{00000000-0005-0000-0000-000072490000}"/>
    <cellStyle name="SAPBEXHLevel0X 4 15 3 2" xfId="24311" xr:uid="{00000000-0005-0000-0000-000073490000}"/>
    <cellStyle name="SAPBEXHLevel0X 4 15 4" xfId="11109" xr:uid="{00000000-0005-0000-0000-000074490000}"/>
    <cellStyle name="SAPBEXHLevel0X 4 15 4 2" xfId="26976" xr:uid="{00000000-0005-0000-0000-000075490000}"/>
    <cellStyle name="SAPBEXHLevel0X 4 15 5" xfId="15314" xr:uid="{00000000-0005-0000-0000-000076490000}"/>
    <cellStyle name="SAPBEXHLevel0X 4 15 5 2" xfId="30723" xr:uid="{00000000-0005-0000-0000-000077490000}"/>
    <cellStyle name="SAPBEXHLevel0X 4 15 6" xfId="16461" xr:uid="{00000000-0005-0000-0000-000078490000}"/>
    <cellStyle name="SAPBEXHLevel0X 4 15 6 2" xfId="31599" xr:uid="{00000000-0005-0000-0000-000079490000}"/>
    <cellStyle name="SAPBEXHLevel0X 4 15 7" xfId="19071" xr:uid="{00000000-0005-0000-0000-00007A490000}"/>
    <cellStyle name="SAPBEXHLevel0X 4 15 7 2" xfId="34018" xr:uid="{00000000-0005-0000-0000-00007B490000}"/>
    <cellStyle name="SAPBEXHLevel0X 4 16" xfId="3113" xr:uid="{00000000-0005-0000-0000-00007C490000}"/>
    <cellStyle name="SAPBEXHLevel0X 4 16 2" xfId="4403" xr:uid="{00000000-0005-0000-0000-00007D490000}"/>
    <cellStyle name="SAPBEXHLevel0X 4 16 2 2" xfId="9558" xr:uid="{00000000-0005-0000-0000-00007E490000}"/>
    <cellStyle name="SAPBEXHLevel0X 4 16 2 2 2" xfId="25549" xr:uid="{00000000-0005-0000-0000-00007F490000}"/>
    <cellStyle name="SAPBEXHLevel0X 4 16 2 3" xfId="12376" xr:uid="{00000000-0005-0000-0000-000080490000}"/>
    <cellStyle name="SAPBEXHLevel0X 4 16 2 3 2" xfId="28220" xr:uid="{00000000-0005-0000-0000-000081490000}"/>
    <cellStyle name="SAPBEXHLevel0X 4 16 2 4" xfId="10299" xr:uid="{00000000-0005-0000-0000-000082490000}"/>
    <cellStyle name="SAPBEXHLevel0X 4 16 2 4 2" xfId="26241" xr:uid="{00000000-0005-0000-0000-000083490000}"/>
    <cellStyle name="SAPBEXHLevel0X 4 16 2 5" xfId="17699" xr:uid="{00000000-0005-0000-0000-000084490000}"/>
    <cellStyle name="SAPBEXHLevel0X 4 16 2 5 2" xfId="32815" xr:uid="{00000000-0005-0000-0000-000085490000}"/>
    <cellStyle name="SAPBEXHLevel0X 4 16 2 6" xfId="20307" xr:uid="{00000000-0005-0000-0000-000086490000}"/>
    <cellStyle name="SAPBEXHLevel0X 4 16 2 6 2" xfId="35244" xr:uid="{00000000-0005-0000-0000-000087490000}"/>
    <cellStyle name="SAPBEXHLevel0X 4 16 2 7" xfId="19746" xr:uid="{00000000-0005-0000-0000-000088490000}"/>
    <cellStyle name="SAPBEXHLevel0X 4 16 2 7 2" xfId="34692" xr:uid="{00000000-0005-0000-0000-000089490000}"/>
    <cellStyle name="SAPBEXHLevel0X 4 16 3" xfId="8283" xr:uid="{00000000-0005-0000-0000-00008A490000}"/>
    <cellStyle name="SAPBEXHLevel0X 4 16 3 2" xfId="24312" xr:uid="{00000000-0005-0000-0000-00008B490000}"/>
    <cellStyle name="SAPBEXHLevel0X 4 16 4" xfId="11110" xr:uid="{00000000-0005-0000-0000-00008C490000}"/>
    <cellStyle name="SAPBEXHLevel0X 4 16 4 2" xfId="26977" xr:uid="{00000000-0005-0000-0000-00008D490000}"/>
    <cellStyle name="SAPBEXHLevel0X 4 16 5" xfId="13564" xr:uid="{00000000-0005-0000-0000-00008E490000}"/>
    <cellStyle name="SAPBEXHLevel0X 4 16 5 2" xfId="29188" xr:uid="{00000000-0005-0000-0000-00008F490000}"/>
    <cellStyle name="SAPBEXHLevel0X 4 16 6" xfId="16462" xr:uid="{00000000-0005-0000-0000-000090490000}"/>
    <cellStyle name="SAPBEXHLevel0X 4 16 6 2" xfId="31600" xr:uid="{00000000-0005-0000-0000-000091490000}"/>
    <cellStyle name="SAPBEXHLevel0X 4 16 7" xfId="19072" xr:uid="{00000000-0005-0000-0000-000092490000}"/>
    <cellStyle name="SAPBEXHLevel0X 4 16 7 2" xfId="34019" xr:uid="{00000000-0005-0000-0000-000093490000}"/>
    <cellStyle name="SAPBEXHLevel0X 4 17" xfId="3106" xr:uid="{00000000-0005-0000-0000-000094490000}"/>
    <cellStyle name="SAPBEXHLevel0X 4 17 2" xfId="8276" xr:uid="{00000000-0005-0000-0000-000095490000}"/>
    <cellStyle name="SAPBEXHLevel0X 4 17 2 2" xfId="24305" xr:uid="{00000000-0005-0000-0000-000096490000}"/>
    <cellStyle name="SAPBEXHLevel0X 4 17 3" xfId="11103" xr:uid="{00000000-0005-0000-0000-000097490000}"/>
    <cellStyle name="SAPBEXHLevel0X 4 17 3 2" xfId="26970" xr:uid="{00000000-0005-0000-0000-000098490000}"/>
    <cellStyle name="SAPBEXHLevel0X 4 17 4" xfId="13561" xr:uid="{00000000-0005-0000-0000-000099490000}"/>
    <cellStyle name="SAPBEXHLevel0X 4 17 4 2" xfId="29185" xr:uid="{00000000-0005-0000-0000-00009A490000}"/>
    <cellStyle name="SAPBEXHLevel0X 4 17 5" xfId="16455" xr:uid="{00000000-0005-0000-0000-00009B490000}"/>
    <cellStyle name="SAPBEXHLevel0X 4 17 5 2" xfId="31593" xr:uid="{00000000-0005-0000-0000-00009C490000}"/>
    <cellStyle name="SAPBEXHLevel0X 4 17 6" xfId="19065" xr:uid="{00000000-0005-0000-0000-00009D490000}"/>
    <cellStyle name="SAPBEXHLevel0X 4 17 6 2" xfId="34012" xr:uid="{00000000-0005-0000-0000-00009E490000}"/>
    <cellStyle name="SAPBEXHLevel0X 4 17 7" xfId="21232" xr:uid="{00000000-0005-0000-0000-00009F490000}"/>
    <cellStyle name="SAPBEXHLevel0X 4 17 7 2" xfId="36158" xr:uid="{00000000-0005-0000-0000-0000A0490000}"/>
    <cellStyle name="SAPBEXHLevel0X 4 17 8" xfId="6327" xr:uid="{00000000-0005-0000-0000-0000A1490000}"/>
    <cellStyle name="SAPBEXHLevel0X 4 18" xfId="4410" xr:uid="{00000000-0005-0000-0000-0000A2490000}"/>
    <cellStyle name="SAPBEXHLevel0X 4 18 2" xfId="9565" xr:uid="{00000000-0005-0000-0000-0000A3490000}"/>
    <cellStyle name="SAPBEXHLevel0X 4 18 2 2" xfId="25556" xr:uid="{00000000-0005-0000-0000-0000A4490000}"/>
    <cellStyle name="SAPBEXHLevel0X 4 18 3" xfId="12383" xr:uid="{00000000-0005-0000-0000-0000A5490000}"/>
    <cellStyle name="SAPBEXHLevel0X 4 18 3 2" xfId="28227" xr:uid="{00000000-0005-0000-0000-0000A6490000}"/>
    <cellStyle name="SAPBEXHLevel0X 4 18 4" xfId="14890" xr:uid="{00000000-0005-0000-0000-0000A7490000}"/>
    <cellStyle name="SAPBEXHLevel0X 4 18 4 2" xfId="30341" xr:uid="{00000000-0005-0000-0000-0000A8490000}"/>
    <cellStyle name="SAPBEXHLevel0X 4 18 5" xfId="17706" xr:uid="{00000000-0005-0000-0000-0000A9490000}"/>
    <cellStyle name="SAPBEXHLevel0X 4 18 5 2" xfId="32822" xr:uid="{00000000-0005-0000-0000-0000AA490000}"/>
    <cellStyle name="SAPBEXHLevel0X 4 18 6" xfId="20314" xr:uid="{00000000-0005-0000-0000-0000AB490000}"/>
    <cellStyle name="SAPBEXHLevel0X 4 18 6 2" xfId="35251" xr:uid="{00000000-0005-0000-0000-0000AC490000}"/>
    <cellStyle name="SAPBEXHLevel0X 4 18 7" xfId="10252" xr:uid="{00000000-0005-0000-0000-0000AD490000}"/>
    <cellStyle name="SAPBEXHLevel0X 4 18 7 2" xfId="26211" xr:uid="{00000000-0005-0000-0000-0000AE490000}"/>
    <cellStyle name="SAPBEXHLevel0X 4 19" xfId="5426" xr:uid="{00000000-0005-0000-0000-0000AF490000}"/>
    <cellStyle name="SAPBEXHLevel0X 4 19 2" xfId="22676" xr:uid="{00000000-0005-0000-0000-0000B0490000}"/>
    <cellStyle name="SAPBEXHLevel0X 4 2" xfId="841" xr:uid="{00000000-0005-0000-0000-0000B1490000}"/>
    <cellStyle name="SAPBEXHLevel0X 4 2 10" xfId="15687" xr:uid="{00000000-0005-0000-0000-0000B2490000}"/>
    <cellStyle name="SAPBEXHLevel0X 4 2 10 2" xfId="30980" xr:uid="{00000000-0005-0000-0000-0000B3490000}"/>
    <cellStyle name="SAPBEXHLevel0X 4 2 11" xfId="5050" xr:uid="{00000000-0005-0000-0000-0000B4490000}"/>
    <cellStyle name="SAPBEXHLevel0X 4 2 12" xfId="38036" xr:uid="{00000000-0005-0000-0000-0000B5490000}"/>
    <cellStyle name="SAPBEXHLevel0X 4 2 2" xfId="3115" xr:uid="{00000000-0005-0000-0000-0000B6490000}"/>
    <cellStyle name="SAPBEXHLevel0X 4 2 2 2" xfId="4401" xr:uid="{00000000-0005-0000-0000-0000B7490000}"/>
    <cellStyle name="SAPBEXHLevel0X 4 2 2 2 2" xfId="9556" xr:uid="{00000000-0005-0000-0000-0000B8490000}"/>
    <cellStyle name="SAPBEXHLevel0X 4 2 2 2 2 2" xfId="25547" xr:uid="{00000000-0005-0000-0000-0000B9490000}"/>
    <cellStyle name="SAPBEXHLevel0X 4 2 2 2 3" xfId="12374" xr:uid="{00000000-0005-0000-0000-0000BA490000}"/>
    <cellStyle name="SAPBEXHLevel0X 4 2 2 2 3 2" xfId="28218" xr:uid="{00000000-0005-0000-0000-0000BB490000}"/>
    <cellStyle name="SAPBEXHLevel0X 4 2 2 2 4" xfId="15231" xr:uid="{00000000-0005-0000-0000-0000BC490000}"/>
    <cellStyle name="SAPBEXHLevel0X 4 2 2 2 4 2" xfId="30644" xr:uid="{00000000-0005-0000-0000-0000BD490000}"/>
    <cellStyle name="SAPBEXHLevel0X 4 2 2 2 5" xfId="17697" xr:uid="{00000000-0005-0000-0000-0000BE490000}"/>
    <cellStyle name="SAPBEXHLevel0X 4 2 2 2 5 2" xfId="32813" xr:uid="{00000000-0005-0000-0000-0000BF490000}"/>
    <cellStyle name="SAPBEXHLevel0X 4 2 2 2 6" xfId="20305" xr:uid="{00000000-0005-0000-0000-0000C0490000}"/>
    <cellStyle name="SAPBEXHLevel0X 4 2 2 2 6 2" xfId="35242" xr:uid="{00000000-0005-0000-0000-0000C1490000}"/>
    <cellStyle name="SAPBEXHLevel0X 4 2 2 2 7" xfId="21635" xr:uid="{00000000-0005-0000-0000-0000C2490000}"/>
    <cellStyle name="SAPBEXHLevel0X 4 2 2 2 7 2" xfId="36561" xr:uid="{00000000-0005-0000-0000-0000C3490000}"/>
    <cellStyle name="SAPBEXHLevel0X 4 2 2 3" xfId="8285" xr:uid="{00000000-0005-0000-0000-0000C4490000}"/>
    <cellStyle name="SAPBEXHLevel0X 4 2 2 3 2" xfId="24314" xr:uid="{00000000-0005-0000-0000-0000C5490000}"/>
    <cellStyle name="SAPBEXHLevel0X 4 2 2 4" xfId="11112" xr:uid="{00000000-0005-0000-0000-0000C6490000}"/>
    <cellStyle name="SAPBEXHLevel0X 4 2 2 4 2" xfId="26979" xr:uid="{00000000-0005-0000-0000-0000C7490000}"/>
    <cellStyle name="SAPBEXHLevel0X 4 2 2 5" xfId="13565" xr:uid="{00000000-0005-0000-0000-0000C8490000}"/>
    <cellStyle name="SAPBEXHLevel0X 4 2 2 5 2" xfId="29189" xr:uid="{00000000-0005-0000-0000-0000C9490000}"/>
    <cellStyle name="SAPBEXHLevel0X 4 2 2 6" xfId="16464" xr:uid="{00000000-0005-0000-0000-0000CA490000}"/>
    <cellStyle name="SAPBEXHLevel0X 4 2 2 6 2" xfId="31602" xr:uid="{00000000-0005-0000-0000-0000CB490000}"/>
    <cellStyle name="SAPBEXHLevel0X 4 2 2 7" xfId="19074" xr:uid="{00000000-0005-0000-0000-0000CC490000}"/>
    <cellStyle name="SAPBEXHLevel0X 4 2 2 7 2" xfId="34021" xr:uid="{00000000-0005-0000-0000-0000CD490000}"/>
    <cellStyle name="SAPBEXHLevel0X 4 2 3" xfId="3114" xr:uid="{00000000-0005-0000-0000-0000CE490000}"/>
    <cellStyle name="SAPBEXHLevel0X 4 2 3 2" xfId="8284" xr:uid="{00000000-0005-0000-0000-0000CF490000}"/>
    <cellStyle name="SAPBEXHLevel0X 4 2 3 2 2" xfId="24313" xr:uid="{00000000-0005-0000-0000-0000D0490000}"/>
    <cellStyle name="SAPBEXHLevel0X 4 2 3 3" xfId="11111" xr:uid="{00000000-0005-0000-0000-0000D1490000}"/>
    <cellStyle name="SAPBEXHLevel0X 4 2 3 3 2" xfId="26978" xr:uid="{00000000-0005-0000-0000-0000D2490000}"/>
    <cellStyle name="SAPBEXHLevel0X 4 2 3 4" xfId="15313" xr:uid="{00000000-0005-0000-0000-0000D3490000}"/>
    <cellStyle name="SAPBEXHLevel0X 4 2 3 4 2" xfId="30722" xr:uid="{00000000-0005-0000-0000-0000D4490000}"/>
    <cellStyle name="SAPBEXHLevel0X 4 2 3 5" xfId="16463" xr:uid="{00000000-0005-0000-0000-0000D5490000}"/>
    <cellStyle name="SAPBEXHLevel0X 4 2 3 5 2" xfId="31601" xr:uid="{00000000-0005-0000-0000-0000D6490000}"/>
    <cellStyle name="SAPBEXHLevel0X 4 2 3 6" xfId="19073" xr:uid="{00000000-0005-0000-0000-0000D7490000}"/>
    <cellStyle name="SAPBEXHLevel0X 4 2 3 6 2" xfId="34020" xr:uid="{00000000-0005-0000-0000-0000D8490000}"/>
    <cellStyle name="SAPBEXHLevel0X 4 2 3 7" xfId="21240" xr:uid="{00000000-0005-0000-0000-0000D9490000}"/>
    <cellStyle name="SAPBEXHLevel0X 4 2 3 7 2" xfId="36166" xr:uid="{00000000-0005-0000-0000-0000DA490000}"/>
    <cellStyle name="SAPBEXHLevel0X 4 2 3 8" xfId="6328" xr:uid="{00000000-0005-0000-0000-0000DB490000}"/>
    <cellStyle name="SAPBEXHLevel0X 4 2 4" xfId="4402" xr:uid="{00000000-0005-0000-0000-0000DC490000}"/>
    <cellStyle name="SAPBEXHLevel0X 4 2 4 2" xfId="9557" xr:uid="{00000000-0005-0000-0000-0000DD490000}"/>
    <cellStyle name="SAPBEXHLevel0X 4 2 4 2 2" xfId="25548" xr:uid="{00000000-0005-0000-0000-0000DE490000}"/>
    <cellStyle name="SAPBEXHLevel0X 4 2 4 3" xfId="12375" xr:uid="{00000000-0005-0000-0000-0000DF490000}"/>
    <cellStyle name="SAPBEXHLevel0X 4 2 4 3 2" xfId="28219" xr:uid="{00000000-0005-0000-0000-0000E0490000}"/>
    <cellStyle name="SAPBEXHLevel0X 4 2 4 4" xfId="13641" xr:uid="{00000000-0005-0000-0000-0000E1490000}"/>
    <cellStyle name="SAPBEXHLevel0X 4 2 4 4 2" xfId="29262" xr:uid="{00000000-0005-0000-0000-0000E2490000}"/>
    <cellStyle name="SAPBEXHLevel0X 4 2 4 5" xfId="17698" xr:uid="{00000000-0005-0000-0000-0000E3490000}"/>
    <cellStyle name="SAPBEXHLevel0X 4 2 4 5 2" xfId="32814" xr:uid="{00000000-0005-0000-0000-0000E4490000}"/>
    <cellStyle name="SAPBEXHLevel0X 4 2 4 6" xfId="20306" xr:uid="{00000000-0005-0000-0000-0000E5490000}"/>
    <cellStyle name="SAPBEXHLevel0X 4 2 4 6 2" xfId="35243" xr:uid="{00000000-0005-0000-0000-0000E6490000}"/>
    <cellStyle name="SAPBEXHLevel0X 4 2 4 7" xfId="22089" xr:uid="{00000000-0005-0000-0000-0000E7490000}"/>
    <cellStyle name="SAPBEXHLevel0X 4 2 4 7 2" xfId="37004" xr:uid="{00000000-0005-0000-0000-0000E8490000}"/>
    <cellStyle name="SAPBEXHLevel0X 4 2 5" xfId="5425" xr:uid="{00000000-0005-0000-0000-0000E9490000}"/>
    <cellStyle name="SAPBEXHLevel0X 4 2 5 2" xfId="22675" xr:uid="{00000000-0005-0000-0000-0000EA490000}"/>
    <cellStyle name="SAPBEXHLevel0X 4 2 6" xfId="6877" xr:uid="{00000000-0005-0000-0000-0000EB490000}"/>
    <cellStyle name="SAPBEXHLevel0X 4 2 6 2" xfId="23313" xr:uid="{00000000-0005-0000-0000-0000EC490000}"/>
    <cellStyle name="SAPBEXHLevel0X 4 2 7" xfId="6658" xr:uid="{00000000-0005-0000-0000-0000ED490000}"/>
    <cellStyle name="SAPBEXHLevel0X 4 2 7 2" xfId="23162" xr:uid="{00000000-0005-0000-0000-0000EE490000}"/>
    <cellStyle name="SAPBEXHLevel0X 4 2 8" xfId="6997" xr:uid="{00000000-0005-0000-0000-0000EF490000}"/>
    <cellStyle name="SAPBEXHLevel0X 4 2 8 2" xfId="23376" xr:uid="{00000000-0005-0000-0000-0000F0490000}"/>
    <cellStyle name="SAPBEXHLevel0X 4 2 9" xfId="15864" xr:uid="{00000000-0005-0000-0000-0000F1490000}"/>
    <cellStyle name="SAPBEXHLevel0X 4 2 9 2" xfId="31085" xr:uid="{00000000-0005-0000-0000-0000F2490000}"/>
    <cellStyle name="SAPBEXHLevel0X 4 20" xfId="7639" xr:uid="{00000000-0005-0000-0000-0000F3490000}"/>
    <cellStyle name="SAPBEXHLevel0X 4 20 2" xfId="23774" xr:uid="{00000000-0005-0000-0000-0000F4490000}"/>
    <cellStyle name="SAPBEXHLevel0X 4 21" xfId="12847" xr:uid="{00000000-0005-0000-0000-0000F5490000}"/>
    <cellStyle name="SAPBEXHLevel0X 4 21 2" xfId="28689" xr:uid="{00000000-0005-0000-0000-0000F6490000}"/>
    <cellStyle name="SAPBEXHLevel0X 4 22" xfId="7000" xr:uid="{00000000-0005-0000-0000-0000F7490000}"/>
    <cellStyle name="SAPBEXHLevel0X 4 22 2" xfId="23378" xr:uid="{00000000-0005-0000-0000-0000F8490000}"/>
    <cellStyle name="SAPBEXHLevel0X 4 23" xfId="15560" xr:uid="{00000000-0005-0000-0000-0000F9490000}"/>
    <cellStyle name="SAPBEXHLevel0X 4 23 2" xfId="30906" xr:uid="{00000000-0005-0000-0000-0000FA490000}"/>
    <cellStyle name="SAPBEXHLevel0X 4 24" xfId="15703" xr:uid="{00000000-0005-0000-0000-0000FB490000}"/>
    <cellStyle name="SAPBEXHLevel0X 4 24 2" xfId="30991" xr:uid="{00000000-0005-0000-0000-0000FC490000}"/>
    <cellStyle name="SAPBEXHLevel0X 4 25" xfId="5049" xr:uid="{00000000-0005-0000-0000-0000FD490000}"/>
    <cellStyle name="SAPBEXHLevel0X 4 26" xfId="38035" xr:uid="{00000000-0005-0000-0000-0000FE490000}"/>
    <cellStyle name="SAPBEXHLevel0X 4 3" xfId="842" xr:uid="{00000000-0005-0000-0000-0000FF490000}"/>
    <cellStyle name="SAPBEXHLevel0X 4 3 10" xfId="15705" xr:uid="{00000000-0005-0000-0000-0000004A0000}"/>
    <cellStyle name="SAPBEXHLevel0X 4 3 10 2" xfId="30992" xr:uid="{00000000-0005-0000-0000-0000014A0000}"/>
    <cellStyle name="SAPBEXHLevel0X 4 3 11" xfId="5051" xr:uid="{00000000-0005-0000-0000-0000024A0000}"/>
    <cellStyle name="SAPBEXHLevel0X 4 3 12" xfId="38037" xr:uid="{00000000-0005-0000-0000-0000034A0000}"/>
    <cellStyle name="SAPBEXHLevel0X 4 3 2" xfId="3117" xr:uid="{00000000-0005-0000-0000-0000044A0000}"/>
    <cellStyle name="SAPBEXHLevel0X 4 3 2 2" xfId="4399" xr:uid="{00000000-0005-0000-0000-0000054A0000}"/>
    <cellStyle name="SAPBEXHLevel0X 4 3 2 2 2" xfId="9554" xr:uid="{00000000-0005-0000-0000-0000064A0000}"/>
    <cellStyle name="SAPBEXHLevel0X 4 3 2 2 2 2" xfId="25545" xr:uid="{00000000-0005-0000-0000-0000074A0000}"/>
    <cellStyle name="SAPBEXHLevel0X 4 3 2 2 3" xfId="12372" xr:uid="{00000000-0005-0000-0000-0000084A0000}"/>
    <cellStyle name="SAPBEXHLevel0X 4 3 2 2 3 2" xfId="28216" xr:uid="{00000000-0005-0000-0000-0000094A0000}"/>
    <cellStyle name="SAPBEXHLevel0X 4 3 2 2 4" xfId="13640" xr:uid="{00000000-0005-0000-0000-00000A4A0000}"/>
    <cellStyle name="SAPBEXHLevel0X 4 3 2 2 4 2" xfId="29261" xr:uid="{00000000-0005-0000-0000-00000B4A0000}"/>
    <cellStyle name="SAPBEXHLevel0X 4 3 2 2 5" xfId="17695" xr:uid="{00000000-0005-0000-0000-00000C4A0000}"/>
    <cellStyle name="SAPBEXHLevel0X 4 3 2 2 5 2" xfId="32811" xr:uid="{00000000-0005-0000-0000-00000D4A0000}"/>
    <cellStyle name="SAPBEXHLevel0X 4 3 2 2 6" xfId="20303" xr:uid="{00000000-0005-0000-0000-00000E4A0000}"/>
    <cellStyle name="SAPBEXHLevel0X 4 3 2 2 6 2" xfId="35240" xr:uid="{00000000-0005-0000-0000-00000F4A0000}"/>
    <cellStyle name="SAPBEXHLevel0X 4 3 2 2 7" xfId="20867" xr:uid="{00000000-0005-0000-0000-0000104A0000}"/>
    <cellStyle name="SAPBEXHLevel0X 4 3 2 2 7 2" xfId="35794" xr:uid="{00000000-0005-0000-0000-0000114A0000}"/>
    <cellStyle name="SAPBEXHLevel0X 4 3 2 3" xfId="8287" xr:uid="{00000000-0005-0000-0000-0000124A0000}"/>
    <cellStyle name="SAPBEXHLevel0X 4 3 2 3 2" xfId="24316" xr:uid="{00000000-0005-0000-0000-0000134A0000}"/>
    <cellStyle name="SAPBEXHLevel0X 4 3 2 4" xfId="11114" xr:uid="{00000000-0005-0000-0000-0000144A0000}"/>
    <cellStyle name="SAPBEXHLevel0X 4 3 2 4 2" xfId="26981" xr:uid="{00000000-0005-0000-0000-0000154A0000}"/>
    <cellStyle name="SAPBEXHLevel0X 4 3 2 5" xfId="6578" xr:uid="{00000000-0005-0000-0000-0000164A0000}"/>
    <cellStyle name="SAPBEXHLevel0X 4 3 2 5 2" xfId="23126" xr:uid="{00000000-0005-0000-0000-0000174A0000}"/>
    <cellStyle name="SAPBEXHLevel0X 4 3 2 6" xfId="16466" xr:uid="{00000000-0005-0000-0000-0000184A0000}"/>
    <cellStyle name="SAPBEXHLevel0X 4 3 2 6 2" xfId="31604" xr:uid="{00000000-0005-0000-0000-0000194A0000}"/>
    <cellStyle name="SAPBEXHLevel0X 4 3 2 7" xfId="19076" xr:uid="{00000000-0005-0000-0000-00001A4A0000}"/>
    <cellStyle name="SAPBEXHLevel0X 4 3 2 7 2" xfId="34023" xr:uid="{00000000-0005-0000-0000-00001B4A0000}"/>
    <cellStyle name="SAPBEXHLevel0X 4 3 3" xfId="3116" xr:uid="{00000000-0005-0000-0000-00001C4A0000}"/>
    <cellStyle name="SAPBEXHLevel0X 4 3 3 2" xfId="8286" xr:uid="{00000000-0005-0000-0000-00001D4A0000}"/>
    <cellStyle name="SAPBEXHLevel0X 4 3 3 2 2" xfId="24315" xr:uid="{00000000-0005-0000-0000-00001E4A0000}"/>
    <cellStyle name="SAPBEXHLevel0X 4 3 3 3" xfId="11113" xr:uid="{00000000-0005-0000-0000-00001F4A0000}"/>
    <cellStyle name="SAPBEXHLevel0X 4 3 3 3 2" xfId="26980" xr:uid="{00000000-0005-0000-0000-0000204A0000}"/>
    <cellStyle name="SAPBEXHLevel0X 4 3 3 4" xfId="13028" xr:uid="{00000000-0005-0000-0000-0000214A0000}"/>
    <cellStyle name="SAPBEXHLevel0X 4 3 3 4 2" xfId="28827" xr:uid="{00000000-0005-0000-0000-0000224A0000}"/>
    <cellStyle name="SAPBEXHLevel0X 4 3 3 5" xfId="16465" xr:uid="{00000000-0005-0000-0000-0000234A0000}"/>
    <cellStyle name="SAPBEXHLevel0X 4 3 3 5 2" xfId="31603" xr:uid="{00000000-0005-0000-0000-0000244A0000}"/>
    <cellStyle name="SAPBEXHLevel0X 4 3 3 6" xfId="19075" xr:uid="{00000000-0005-0000-0000-0000254A0000}"/>
    <cellStyle name="SAPBEXHLevel0X 4 3 3 6 2" xfId="34022" xr:uid="{00000000-0005-0000-0000-0000264A0000}"/>
    <cellStyle name="SAPBEXHLevel0X 4 3 3 7" xfId="21242" xr:uid="{00000000-0005-0000-0000-0000274A0000}"/>
    <cellStyle name="SAPBEXHLevel0X 4 3 3 7 2" xfId="36168" xr:uid="{00000000-0005-0000-0000-0000284A0000}"/>
    <cellStyle name="SAPBEXHLevel0X 4 3 3 8" xfId="6329" xr:uid="{00000000-0005-0000-0000-0000294A0000}"/>
    <cellStyle name="SAPBEXHLevel0X 4 3 4" xfId="4400" xr:uid="{00000000-0005-0000-0000-00002A4A0000}"/>
    <cellStyle name="SAPBEXHLevel0X 4 3 4 2" xfId="9555" xr:uid="{00000000-0005-0000-0000-00002B4A0000}"/>
    <cellStyle name="SAPBEXHLevel0X 4 3 4 2 2" xfId="25546" xr:uid="{00000000-0005-0000-0000-00002C4A0000}"/>
    <cellStyle name="SAPBEXHLevel0X 4 3 4 3" xfId="12373" xr:uid="{00000000-0005-0000-0000-00002D4A0000}"/>
    <cellStyle name="SAPBEXHLevel0X 4 3 4 3 2" xfId="28217" xr:uid="{00000000-0005-0000-0000-00002E4A0000}"/>
    <cellStyle name="SAPBEXHLevel0X 4 3 4 4" xfId="10300" xr:uid="{00000000-0005-0000-0000-00002F4A0000}"/>
    <cellStyle name="SAPBEXHLevel0X 4 3 4 4 2" xfId="26242" xr:uid="{00000000-0005-0000-0000-0000304A0000}"/>
    <cellStyle name="SAPBEXHLevel0X 4 3 4 5" xfId="17696" xr:uid="{00000000-0005-0000-0000-0000314A0000}"/>
    <cellStyle name="SAPBEXHLevel0X 4 3 4 5 2" xfId="32812" xr:uid="{00000000-0005-0000-0000-0000324A0000}"/>
    <cellStyle name="SAPBEXHLevel0X 4 3 4 6" xfId="20304" xr:uid="{00000000-0005-0000-0000-0000334A0000}"/>
    <cellStyle name="SAPBEXHLevel0X 4 3 4 6 2" xfId="35241" xr:uid="{00000000-0005-0000-0000-0000344A0000}"/>
    <cellStyle name="SAPBEXHLevel0X 4 3 4 7" xfId="22088" xr:uid="{00000000-0005-0000-0000-0000354A0000}"/>
    <cellStyle name="SAPBEXHLevel0X 4 3 4 7 2" xfId="37003" xr:uid="{00000000-0005-0000-0000-0000364A0000}"/>
    <cellStyle name="SAPBEXHLevel0X 4 3 5" xfId="5424" xr:uid="{00000000-0005-0000-0000-0000374A0000}"/>
    <cellStyle name="SAPBEXHLevel0X 4 3 5 2" xfId="22674" xr:uid="{00000000-0005-0000-0000-0000384A0000}"/>
    <cellStyle name="SAPBEXHLevel0X 4 3 6" xfId="6876" xr:uid="{00000000-0005-0000-0000-0000394A0000}"/>
    <cellStyle name="SAPBEXHLevel0X 4 3 6 2" xfId="23312" xr:uid="{00000000-0005-0000-0000-00003A4A0000}"/>
    <cellStyle name="SAPBEXHLevel0X 4 3 7" xfId="11825" xr:uid="{00000000-0005-0000-0000-00003B4A0000}"/>
    <cellStyle name="SAPBEXHLevel0X 4 3 7 2" xfId="27672" xr:uid="{00000000-0005-0000-0000-00003C4A0000}"/>
    <cellStyle name="SAPBEXHLevel0X 4 3 8" xfId="7795" xr:uid="{00000000-0005-0000-0000-00003D4A0000}"/>
    <cellStyle name="SAPBEXHLevel0X 4 3 8 2" xfId="23836" xr:uid="{00000000-0005-0000-0000-00003E4A0000}"/>
    <cellStyle name="SAPBEXHLevel0X 4 3 9" xfId="15865" xr:uid="{00000000-0005-0000-0000-00003F4A0000}"/>
    <cellStyle name="SAPBEXHLevel0X 4 3 9 2" xfId="31086" xr:uid="{00000000-0005-0000-0000-0000404A0000}"/>
    <cellStyle name="SAPBEXHLevel0X 4 4" xfId="3118" xr:uid="{00000000-0005-0000-0000-0000414A0000}"/>
    <cellStyle name="SAPBEXHLevel0X 4 4 2" xfId="3119" xr:uid="{00000000-0005-0000-0000-0000424A0000}"/>
    <cellStyle name="SAPBEXHLevel0X 4 4 2 2" xfId="4397" xr:uid="{00000000-0005-0000-0000-0000434A0000}"/>
    <cellStyle name="SAPBEXHLevel0X 4 4 2 2 2" xfId="9552" xr:uid="{00000000-0005-0000-0000-0000444A0000}"/>
    <cellStyle name="SAPBEXHLevel0X 4 4 2 2 2 2" xfId="25543" xr:uid="{00000000-0005-0000-0000-0000454A0000}"/>
    <cellStyle name="SAPBEXHLevel0X 4 4 2 2 3" xfId="12370" xr:uid="{00000000-0005-0000-0000-0000464A0000}"/>
    <cellStyle name="SAPBEXHLevel0X 4 4 2 2 3 2" xfId="28214" xr:uid="{00000000-0005-0000-0000-0000474A0000}"/>
    <cellStyle name="SAPBEXHLevel0X 4 4 2 2 4" xfId="10301" xr:uid="{00000000-0005-0000-0000-0000484A0000}"/>
    <cellStyle name="SAPBEXHLevel0X 4 4 2 2 4 2" xfId="26243" xr:uid="{00000000-0005-0000-0000-0000494A0000}"/>
    <cellStyle name="SAPBEXHLevel0X 4 4 2 2 5" xfId="17693" xr:uid="{00000000-0005-0000-0000-00004A4A0000}"/>
    <cellStyle name="SAPBEXHLevel0X 4 4 2 2 5 2" xfId="32809" xr:uid="{00000000-0005-0000-0000-00004B4A0000}"/>
    <cellStyle name="SAPBEXHLevel0X 4 4 2 2 6" xfId="20301" xr:uid="{00000000-0005-0000-0000-00004C4A0000}"/>
    <cellStyle name="SAPBEXHLevel0X 4 4 2 2 6 2" xfId="35238" xr:uid="{00000000-0005-0000-0000-00004D4A0000}"/>
    <cellStyle name="SAPBEXHLevel0X 4 4 2 2 7" xfId="21962" xr:uid="{00000000-0005-0000-0000-00004E4A0000}"/>
    <cellStyle name="SAPBEXHLevel0X 4 4 2 2 7 2" xfId="36881" xr:uid="{00000000-0005-0000-0000-00004F4A0000}"/>
    <cellStyle name="SAPBEXHLevel0X 4 4 2 3" xfId="8289" xr:uid="{00000000-0005-0000-0000-0000504A0000}"/>
    <cellStyle name="SAPBEXHLevel0X 4 4 2 3 2" xfId="24318" xr:uid="{00000000-0005-0000-0000-0000514A0000}"/>
    <cellStyle name="SAPBEXHLevel0X 4 4 2 4" xfId="11116" xr:uid="{00000000-0005-0000-0000-0000524A0000}"/>
    <cellStyle name="SAPBEXHLevel0X 4 4 2 4 2" xfId="26983" xr:uid="{00000000-0005-0000-0000-0000534A0000}"/>
    <cellStyle name="SAPBEXHLevel0X 4 4 2 5" xfId="14299" xr:uid="{00000000-0005-0000-0000-0000544A0000}"/>
    <cellStyle name="SAPBEXHLevel0X 4 4 2 5 2" xfId="29822" xr:uid="{00000000-0005-0000-0000-0000554A0000}"/>
    <cellStyle name="SAPBEXHLevel0X 4 4 2 6" xfId="16468" xr:uid="{00000000-0005-0000-0000-0000564A0000}"/>
    <cellStyle name="SAPBEXHLevel0X 4 4 2 6 2" xfId="31606" xr:uid="{00000000-0005-0000-0000-0000574A0000}"/>
    <cellStyle name="SAPBEXHLevel0X 4 4 2 7" xfId="19078" xr:uid="{00000000-0005-0000-0000-0000584A0000}"/>
    <cellStyle name="SAPBEXHLevel0X 4 4 2 7 2" xfId="34025" xr:uid="{00000000-0005-0000-0000-0000594A0000}"/>
    <cellStyle name="SAPBEXHLevel0X 4 4 3" xfId="4398" xr:uid="{00000000-0005-0000-0000-00005A4A0000}"/>
    <cellStyle name="SAPBEXHLevel0X 4 4 3 2" xfId="9553" xr:uid="{00000000-0005-0000-0000-00005B4A0000}"/>
    <cellStyle name="SAPBEXHLevel0X 4 4 3 2 2" xfId="25544" xr:uid="{00000000-0005-0000-0000-00005C4A0000}"/>
    <cellStyle name="SAPBEXHLevel0X 4 4 3 3" xfId="12371" xr:uid="{00000000-0005-0000-0000-00005D4A0000}"/>
    <cellStyle name="SAPBEXHLevel0X 4 4 3 3 2" xfId="28215" xr:uid="{00000000-0005-0000-0000-00005E4A0000}"/>
    <cellStyle name="SAPBEXHLevel0X 4 4 3 4" xfId="15232" xr:uid="{00000000-0005-0000-0000-00005F4A0000}"/>
    <cellStyle name="SAPBEXHLevel0X 4 4 3 4 2" xfId="30645" xr:uid="{00000000-0005-0000-0000-0000604A0000}"/>
    <cellStyle name="SAPBEXHLevel0X 4 4 3 5" xfId="17694" xr:uid="{00000000-0005-0000-0000-0000614A0000}"/>
    <cellStyle name="SAPBEXHLevel0X 4 4 3 5 2" xfId="32810" xr:uid="{00000000-0005-0000-0000-0000624A0000}"/>
    <cellStyle name="SAPBEXHLevel0X 4 4 3 6" xfId="20302" xr:uid="{00000000-0005-0000-0000-0000634A0000}"/>
    <cellStyle name="SAPBEXHLevel0X 4 4 3 6 2" xfId="35239" xr:uid="{00000000-0005-0000-0000-0000644A0000}"/>
    <cellStyle name="SAPBEXHLevel0X 4 4 3 7" xfId="21606" xr:uid="{00000000-0005-0000-0000-0000654A0000}"/>
    <cellStyle name="SAPBEXHLevel0X 4 4 3 7 2" xfId="36532" xr:uid="{00000000-0005-0000-0000-0000664A0000}"/>
    <cellStyle name="SAPBEXHLevel0X 4 4 4" xfId="8288" xr:uid="{00000000-0005-0000-0000-0000674A0000}"/>
    <cellStyle name="SAPBEXHLevel0X 4 4 4 2" xfId="24317" xr:uid="{00000000-0005-0000-0000-0000684A0000}"/>
    <cellStyle name="SAPBEXHLevel0X 4 4 5" xfId="11115" xr:uid="{00000000-0005-0000-0000-0000694A0000}"/>
    <cellStyle name="SAPBEXHLevel0X 4 4 5 2" xfId="26982" xr:uid="{00000000-0005-0000-0000-00006A4A0000}"/>
    <cellStyle name="SAPBEXHLevel0X 4 4 6" xfId="15312" xr:uid="{00000000-0005-0000-0000-00006B4A0000}"/>
    <cellStyle name="SAPBEXHLevel0X 4 4 6 2" xfId="30721" xr:uid="{00000000-0005-0000-0000-00006C4A0000}"/>
    <cellStyle name="SAPBEXHLevel0X 4 4 7" xfId="16467" xr:uid="{00000000-0005-0000-0000-00006D4A0000}"/>
    <cellStyle name="SAPBEXHLevel0X 4 4 7 2" xfId="31605" xr:uid="{00000000-0005-0000-0000-00006E4A0000}"/>
    <cellStyle name="SAPBEXHLevel0X 4 4 8" xfId="19077" xr:uid="{00000000-0005-0000-0000-00006F4A0000}"/>
    <cellStyle name="SAPBEXHLevel0X 4 4 8 2" xfId="34024" xr:uid="{00000000-0005-0000-0000-0000704A0000}"/>
    <cellStyle name="SAPBEXHLevel0X 4 4 9" xfId="22199" xr:uid="{00000000-0005-0000-0000-0000714A0000}"/>
    <cellStyle name="SAPBEXHLevel0X 4 5" xfId="3120" xr:uid="{00000000-0005-0000-0000-0000724A0000}"/>
    <cellStyle name="SAPBEXHLevel0X 4 5 2" xfId="3121" xr:uid="{00000000-0005-0000-0000-0000734A0000}"/>
    <cellStyle name="SAPBEXHLevel0X 4 5 2 2" xfId="4395" xr:uid="{00000000-0005-0000-0000-0000744A0000}"/>
    <cellStyle name="SAPBEXHLevel0X 4 5 2 2 2" xfId="9550" xr:uid="{00000000-0005-0000-0000-0000754A0000}"/>
    <cellStyle name="SAPBEXHLevel0X 4 5 2 2 2 2" xfId="25541" xr:uid="{00000000-0005-0000-0000-0000764A0000}"/>
    <cellStyle name="SAPBEXHLevel0X 4 5 2 2 3" xfId="12368" xr:uid="{00000000-0005-0000-0000-0000774A0000}"/>
    <cellStyle name="SAPBEXHLevel0X 4 5 2 2 3 2" xfId="28212" xr:uid="{00000000-0005-0000-0000-0000784A0000}"/>
    <cellStyle name="SAPBEXHLevel0X 4 5 2 2 4" xfId="5771" xr:uid="{00000000-0005-0000-0000-0000794A0000}"/>
    <cellStyle name="SAPBEXHLevel0X 4 5 2 2 4 2" xfId="22806" xr:uid="{00000000-0005-0000-0000-00007A4A0000}"/>
    <cellStyle name="SAPBEXHLevel0X 4 5 2 2 5" xfId="17691" xr:uid="{00000000-0005-0000-0000-00007B4A0000}"/>
    <cellStyle name="SAPBEXHLevel0X 4 5 2 2 5 2" xfId="32807" xr:uid="{00000000-0005-0000-0000-00007C4A0000}"/>
    <cellStyle name="SAPBEXHLevel0X 4 5 2 2 6" xfId="20299" xr:uid="{00000000-0005-0000-0000-00007D4A0000}"/>
    <cellStyle name="SAPBEXHLevel0X 4 5 2 2 6 2" xfId="35236" xr:uid="{00000000-0005-0000-0000-00007E4A0000}"/>
    <cellStyle name="SAPBEXHLevel0X 4 5 2 2 7" xfId="20874" xr:uid="{00000000-0005-0000-0000-00007F4A0000}"/>
    <cellStyle name="SAPBEXHLevel0X 4 5 2 2 7 2" xfId="35801" xr:uid="{00000000-0005-0000-0000-0000804A0000}"/>
    <cellStyle name="SAPBEXHLevel0X 4 5 2 3" xfId="8291" xr:uid="{00000000-0005-0000-0000-0000814A0000}"/>
    <cellStyle name="SAPBEXHLevel0X 4 5 2 3 2" xfId="24320" xr:uid="{00000000-0005-0000-0000-0000824A0000}"/>
    <cellStyle name="SAPBEXHLevel0X 4 5 2 4" xfId="11118" xr:uid="{00000000-0005-0000-0000-0000834A0000}"/>
    <cellStyle name="SAPBEXHLevel0X 4 5 2 4 2" xfId="26985" xr:uid="{00000000-0005-0000-0000-0000844A0000}"/>
    <cellStyle name="SAPBEXHLevel0X 4 5 2 5" xfId="13566" xr:uid="{00000000-0005-0000-0000-0000854A0000}"/>
    <cellStyle name="SAPBEXHLevel0X 4 5 2 5 2" xfId="29190" xr:uid="{00000000-0005-0000-0000-0000864A0000}"/>
    <cellStyle name="SAPBEXHLevel0X 4 5 2 6" xfId="16470" xr:uid="{00000000-0005-0000-0000-0000874A0000}"/>
    <cellStyle name="SAPBEXHLevel0X 4 5 2 6 2" xfId="31608" xr:uid="{00000000-0005-0000-0000-0000884A0000}"/>
    <cellStyle name="SAPBEXHLevel0X 4 5 2 7" xfId="19080" xr:uid="{00000000-0005-0000-0000-0000894A0000}"/>
    <cellStyle name="SAPBEXHLevel0X 4 5 2 7 2" xfId="34027" xr:uid="{00000000-0005-0000-0000-00008A4A0000}"/>
    <cellStyle name="SAPBEXHLevel0X 4 5 3" xfId="4396" xr:uid="{00000000-0005-0000-0000-00008B4A0000}"/>
    <cellStyle name="SAPBEXHLevel0X 4 5 3 2" xfId="9551" xr:uid="{00000000-0005-0000-0000-00008C4A0000}"/>
    <cellStyle name="SAPBEXHLevel0X 4 5 3 2 2" xfId="25542" xr:uid="{00000000-0005-0000-0000-00008D4A0000}"/>
    <cellStyle name="SAPBEXHLevel0X 4 5 3 3" xfId="12369" xr:uid="{00000000-0005-0000-0000-00008E4A0000}"/>
    <cellStyle name="SAPBEXHLevel0X 4 5 3 3 2" xfId="28213" xr:uid="{00000000-0005-0000-0000-00008F4A0000}"/>
    <cellStyle name="SAPBEXHLevel0X 4 5 3 4" xfId="13639" xr:uid="{00000000-0005-0000-0000-0000904A0000}"/>
    <cellStyle name="SAPBEXHLevel0X 4 5 3 4 2" xfId="29260" xr:uid="{00000000-0005-0000-0000-0000914A0000}"/>
    <cellStyle name="SAPBEXHLevel0X 4 5 3 5" xfId="17692" xr:uid="{00000000-0005-0000-0000-0000924A0000}"/>
    <cellStyle name="SAPBEXHLevel0X 4 5 3 5 2" xfId="32808" xr:uid="{00000000-0005-0000-0000-0000934A0000}"/>
    <cellStyle name="SAPBEXHLevel0X 4 5 3 6" xfId="20300" xr:uid="{00000000-0005-0000-0000-0000944A0000}"/>
    <cellStyle name="SAPBEXHLevel0X 4 5 3 6 2" xfId="35237" xr:uid="{00000000-0005-0000-0000-0000954A0000}"/>
    <cellStyle name="SAPBEXHLevel0X 4 5 3 7" xfId="21961" xr:uid="{00000000-0005-0000-0000-0000964A0000}"/>
    <cellStyle name="SAPBEXHLevel0X 4 5 3 7 2" xfId="36880" xr:uid="{00000000-0005-0000-0000-0000974A0000}"/>
    <cellStyle name="SAPBEXHLevel0X 4 5 4" xfId="8290" xr:uid="{00000000-0005-0000-0000-0000984A0000}"/>
    <cellStyle name="SAPBEXHLevel0X 4 5 4 2" xfId="24319" xr:uid="{00000000-0005-0000-0000-0000994A0000}"/>
    <cellStyle name="SAPBEXHLevel0X 4 5 5" xfId="11117" xr:uid="{00000000-0005-0000-0000-00009A4A0000}"/>
    <cellStyle name="SAPBEXHLevel0X 4 5 5 2" xfId="26984" xr:uid="{00000000-0005-0000-0000-00009B4A0000}"/>
    <cellStyle name="SAPBEXHLevel0X 4 5 6" xfId="6579" xr:uid="{00000000-0005-0000-0000-00009C4A0000}"/>
    <cellStyle name="SAPBEXHLevel0X 4 5 6 2" xfId="23127" xr:uid="{00000000-0005-0000-0000-00009D4A0000}"/>
    <cellStyle name="SAPBEXHLevel0X 4 5 7" xfId="16469" xr:uid="{00000000-0005-0000-0000-00009E4A0000}"/>
    <cellStyle name="SAPBEXHLevel0X 4 5 7 2" xfId="31607" xr:uid="{00000000-0005-0000-0000-00009F4A0000}"/>
    <cellStyle name="SAPBEXHLevel0X 4 5 8" xfId="19079" xr:uid="{00000000-0005-0000-0000-0000A04A0000}"/>
    <cellStyle name="SAPBEXHLevel0X 4 5 8 2" xfId="34026" xr:uid="{00000000-0005-0000-0000-0000A14A0000}"/>
    <cellStyle name="SAPBEXHLevel0X 4 6" xfId="3122" xr:uid="{00000000-0005-0000-0000-0000A24A0000}"/>
    <cellStyle name="SAPBEXHLevel0X 4 6 2" xfId="3123" xr:uid="{00000000-0005-0000-0000-0000A34A0000}"/>
    <cellStyle name="SAPBEXHLevel0X 4 6 2 2" xfId="4393" xr:uid="{00000000-0005-0000-0000-0000A44A0000}"/>
    <cellStyle name="SAPBEXHLevel0X 4 6 2 2 2" xfId="9548" xr:uid="{00000000-0005-0000-0000-0000A54A0000}"/>
    <cellStyle name="SAPBEXHLevel0X 4 6 2 2 2 2" xfId="25539" xr:uid="{00000000-0005-0000-0000-0000A64A0000}"/>
    <cellStyle name="SAPBEXHLevel0X 4 6 2 2 3" xfId="12366" xr:uid="{00000000-0005-0000-0000-0000A74A0000}"/>
    <cellStyle name="SAPBEXHLevel0X 4 6 2 2 3 2" xfId="28210" xr:uid="{00000000-0005-0000-0000-0000A84A0000}"/>
    <cellStyle name="SAPBEXHLevel0X 4 6 2 2 4" xfId="15233" xr:uid="{00000000-0005-0000-0000-0000A94A0000}"/>
    <cellStyle name="SAPBEXHLevel0X 4 6 2 2 4 2" xfId="30646" xr:uid="{00000000-0005-0000-0000-0000AA4A0000}"/>
    <cellStyle name="SAPBEXHLevel0X 4 6 2 2 5" xfId="17689" xr:uid="{00000000-0005-0000-0000-0000AB4A0000}"/>
    <cellStyle name="SAPBEXHLevel0X 4 6 2 2 5 2" xfId="32805" xr:uid="{00000000-0005-0000-0000-0000AC4A0000}"/>
    <cellStyle name="SAPBEXHLevel0X 4 6 2 2 6" xfId="20297" xr:uid="{00000000-0005-0000-0000-0000AD4A0000}"/>
    <cellStyle name="SAPBEXHLevel0X 4 6 2 2 6 2" xfId="35234" xr:uid="{00000000-0005-0000-0000-0000AE4A0000}"/>
    <cellStyle name="SAPBEXHLevel0X 4 6 2 2 7" xfId="21224" xr:uid="{00000000-0005-0000-0000-0000AF4A0000}"/>
    <cellStyle name="SAPBEXHLevel0X 4 6 2 2 7 2" xfId="36150" xr:uid="{00000000-0005-0000-0000-0000B04A0000}"/>
    <cellStyle name="SAPBEXHLevel0X 4 6 2 3" xfId="8293" xr:uid="{00000000-0005-0000-0000-0000B14A0000}"/>
    <cellStyle name="SAPBEXHLevel0X 4 6 2 3 2" xfId="24322" xr:uid="{00000000-0005-0000-0000-0000B24A0000}"/>
    <cellStyle name="SAPBEXHLevel0X 4 6 2 4" xfId="11120" xr:uid="{00000000-0005-0000-0000-0000B34A0000}"/>
    <cellStyle name="SAPBEXHLevel0X 4 6 2 4 2" xfId="26987" xr:uid="{00000000-0005-0000-0000-0000B44A0000}"/>
    <cellStyle name="SAPBEXHLevel0X 4 6 2 5" xfId="13817" xr:uid="{00000000-0005-0000-0000-0000B54A0000}"/>
    <cellStyle name="SAPBEXHLevel0X 4 6 2 5 2" xfId="29405" xr:uid="{00000000-0005-0000-0000-0000B64A0000}"/>
    <cellStyle name="SAPBEXHLevel0X 4 6 2 6" xfId="16472" xr:uid="{00000000-0005-0000-0000-0000B74A0000}"/>
    <cellStyle name="SAPBEXHLevel0X 4 6 2 6 2" xfId="31610" xr:uid="{00000000-0005-0000-0000-0000B84A0000}"/>
    <cellStyle name="SAPBEXHLevel0X 4 6 2 7" xfId="19082" xr:uid="{00000000-0005-0000-0000-0000B94A0000}"/>
    <cellStyle name="SAPBEXHLevel0X 4 6 2 7 2" xfId="34029" xr:uid="{00000000-0005-0000-0000-0000BA4A0000}"/>
    <cellStyle name="SAPBEXHLevel0X 4 6 3" xfId="4394" xr:uid="{00000000-0005-0000-0000-0000BB4A0000}"/>
    <cellStyle name="SAPBEXHLevel0X 4 6 3 2" xfId="9549" xr:uid="{00000000-0005-0000-0000-0000BC4A0000}"/>
    <cellStyle name="SAPBEXHLevel0X 4 6 3 2 2" xfId="25540" xr:uid="{00000000-0005-0000-0000-0000BD4A0000}"/>
    <cellStyle name="SAPBEXHLevel0X 4 6 3 3" xfId="12367" xr:uid="{00000000-0005-0000-0000-0000BE4A0000}"/>
    <cellStyle name="SAPBEXHLevel0X 4 6 3 3 2" xfId="28211" xr:uid="{00000000-0005-0000-0000-0000BF4A0000}"/>
    <cellStyle name="SAPBEXHLevel0X 4 6 3 4" xfId="6505" xr:uid="{00000000-0005-0000-0000-0000C04A0000}"/>
    <cellStyle name="SAPBEXHLevel0X 4 6 3 4 2" xfId="23107" xr:uid="{00000000-0005-0000-0000-0000C14A0000}"/>
    <cellStyle name="SAPBEXHLevel0X 4 6 3 5" xfId="17690" xr:uid="{00000000-0005-0000-0000-0000C24A0000}"/>
    <cellStyle name="SAPBEXHLevel0X 4 6 3 5 2" xfId="32806" xr:uid="{00000000-0005-0000-0000-0000C34A0000}"/>
    <cellStyle name="SAPBEXHLevel0X 4 6 3 6" xfId="20298" xr:uid="{00000000-0005-0000-0000-0000C44A0000}"/>
    <cellStyle name="SAPBEXHLevel0X 4 6 3 6 2" xfId="35235" xr:uid="{00000000-0005-0000-0000-0000C54A0000}"/>
    <cellStyle name="SAPBEXHLevel0X 4 6 3 7" xfId="21225" xr:uid="{00000000-0005-0000-0000-0000C64A0000}"/>
    <cellStyle name="SAPBEXHLevel0X 4 6 3 7 2" xfId="36151" xr:uid="{00000000-0005-0000-0000-0000C74A0000}"/>
    <cellStyle name="SAPBEXHLevel0X 4 6 4" xfId="8292" xr:uid="{00000000-0005-0000-0000-0000C84A0000}"/>
    <cellStyle name="SAPBEXHLevel0X 4 6 4 2" xfId="24321" xr:uid="{00000000-0005-0000-0000-0000C94A0000}"/>
    <cellStyle name="SAPBEXHLevel0X 4 6 5" xfId="11119" xr:uid="{00000000-0005-0000-0000-0000CA4A0000}"/>
    <cellStyle name="SAPBEXHLevel0X 4 6 5 2" xfId="26986" xr:uid="{00000000-0005-0000-0000-0000CB4A0000}"/>
    <cellStyle name="SAPBEXHLevel0X 4 6 6" xfId="15048" xr:uid="{00000000-0005-0000-0000-0000CC4A0000}"/>
    <cellStyle name="SAPBEXHLevel0X 4 6 6 2" xfId="30495" xr:uid="{00000000-0005-0000-0000-0000CD4A0000}"/>
    <cellStyle name="SAPBEXHLevel0X 4 6 7" xfId="16471" xr:uid="{00000000-0005-0000-0000-0000CE4A0000}"/>
    <cellStyle name="SAPBEXHLevel0X 4 6 7 2" xfId="31609" xr:uid="{00000000-0005-0000-0000-0000CF4A0000}"/>
    <cellStyle name="SAPBEXHLevel0X 4 6 8" xfId="19081" xr:uid="{00000000-0005-0000-0000-0000D04A0000}"/>
    <cellStyle name="SAPBEXHLevel0X 4 6 8 2" xfId="34028" xr:uid="{00000000-0005-0000-0000-0000D14A0000}"/>
    <cellStyle name="SAPBEXHLevel0X 4 7" xfId="3124" xr:uid="{00000000-0005-0000-0000-0000D24A0000}"/>
    <cellStyle name="SAPBEXHLevel0X 4 7 2" xfId="3125" xr:uid="{00000000-0005-0000-0000-0000D34A0000}"/>
    <cellStyle name="SAPBEXHLevel0X 4 7 2 2" xfId="4391" xr:uid="{00000000-0005-0000-0000-0000D44A0000}"/>
    <cellStyle name="SAPBEXHLevel0X 4 7 2 2 2" xfId="9546" xr:uid="{00000000-0005-0000-0000-0000D54A0000}"/>
    <cellStyle name="SAPBEXHLevel0X 4 7 2 2 2 2" xfId="25537" xr:uid="{00000000-0005-0000-0000-0000D64A0000}"/>
    <cellStyle name="SAPBEXHLevel0X 4 7 2 2 3" xfId="12364" xr:uid="{00000000-0005-0000-0000-0000D74A0000}"/>
    <cellStyle name="SAPBEXHLevel0X 4 7 2 2 3 2" xfId="28208" xr:uid="{00000000-0005-0000-0000-0000D84A0000}"/>
    <cellStyle name="SAPBEXHLevel0X 4 7 2 2 4" xfId="6504" xr:uid="{00000000-0005-0000-0000-0000D94A0000}"/>
    <cellStyle name="SAPBEXHLevel0X 4 7 2 2 4 2" xfId="23106" xr:uid="{00000000-0005-0000-0000-0000DA4A0000}"/>
    <cellStyle name="SAPBEXHLevel0X 4 7 2 2 5" xfId="17687" xr:uid="{00000000-0005-0000-0000-0000DB4A0000}"/>
    <cellStyle name="SAPBEXHLevel0X 4 7 2 2 5 2" xfId="32803" xr:uid="{00000000-0005-0000-0000-0000DC4A0000}"/>
    <cellStyle name="SAPBEXHLevel0X 4 7 2 2 6" xfId="20295" xr:uid="{00000000-0005-0000-0000-0000DD4A0000}"/>
    <cellStyle name="SAPBEXHLevel0X 4 7 2 2 6 2" xfId="35232" xr:uid="{00000000-0005-0000-0000-0000DE4A0000}"/>
    <cellStyle name="SAPBEXHLevel0X 4 7 2 2 7" xfId="21964" xr:uid="{00000000-0005-0000-0000-0000DF4A0000}"/>
    <cellStyle name="SAPBEXHLevel0X 4 7 2 2 7 2" xfId="36883" xr:uid="{00000000-0005-0000-0000-0000E04A0000}"/>
    <cellStyle name="SAPBEXHLevel0X 4 7 2 3" xfId="8295" xr:uid="{00000000-0005-0000-0000-0000E14A0000}"/>
    <cellStyle name="SAPBEXHLevel0X 4 7 2 3 2" xfId="24324" xr:uid="{00000000-0005-0000-0000-0000E24A0000}"/>
    <cellStyle name="SAPBEXHLevel0X 4 7 2 4" xfId="11122" xr:uid="{00000000-0005-0000-0000-0000E34A0000}"/>
    <cellStyle name="SAPBEXHLevel0X 4 7 2 4 2" xfId="26989" xr:uid="{00000000-0005-0000-0000-0000E44A0000}"/>
    <cellStyle name="SAPBEXHLevel0X 4 7 2 5" xfId="13818" xr:uid="{00000000-0005-0000-0000-0000E54A0000}"/>
    <cellStyle name="SAPBEXHLevel0X 4 7 2 5 2" xfId="29406" xr:uid="{00000000-0005-0000-0000-0000E64A0000}"/>
    <cellStyle name="SAPBEXHLevel0X 4 7 2 6" xfId="16474" xr:uid="{00000000-0005-0000-0000-0000E74A0000}"/>
    <cellStyle name="SAPBEXHLevel0X 4 7 2 6 2" xfId="31612" xr:uid="{00000000-0005-0000-0000-0000E84A0000}"/>
    <cellStyle name="SAPBEXHLevel0X 4 7 2 7" xfId="19084" xr:uid="{00000000-0005-0000-0000-0000E94A0000}"/>
    <cellStyle name="SAPBEXHLevel0X 4 7 2 7 2" xfId="34031" xr:uid="{00000000-0005-0000-0000-0000EA4A0000}"/>
    <cellStyle name="SAPBEXHLevel0X 4 7 3" xfId="4392" xr:uid="{00000000-0005-0000-0000-0000EB4A0000}"/>
    <cellStyle name="SAPBEXHLevel0X 4 7 3 2" xfId="9547" xr:uid="{00000000-0005-0000-0000-0000EC4A0000}"/>
    <cellStyle name="SAPBEXHLevel0X 4 7 3 2 2" xfId="25538" xr:uid="{00000000-0005-0000-0000-0000ED4A0000}"/>
    <cellStyle name="SAPBEXHLevel0X 4 7 3 3" xfId="12365" xr:uid="{00000000-0005-0000-0000-0000EE4A0000}"/>
    <cellStyle name="SAPBEXHLevel0X 4 7 3 3 2" xfId="28209" xr:uid="{00000000-0005-0000-0000-0000EF4A0000}"/>
    <cellStyle name="SAPBEXHLevel0X 4 7 3 4" xfId="13638" xr:uid="{00000000-0005-0000-0000-0000F04A0000}"/>
    <cellStyle name="SAPBEXHLevel0X 4 7 3 4 2" xfId="29259" xr:uid="{00000000-0005-0000-0000-0000F14A0000}"/>
    <cellStyle name="SAPBEXHLevel0X 4 7 3 5" xfId="17688" xr:uid="{00000000-0005-0000-0000-0000F24A0000}"/>
    <cellStyle name="SAPBEXHLevel0X 4 7 3 5 2" xfId="32804" xr:uid="{00000000-0005-0000-0000-0000F34A0000}"/>
    <cellStyle name="SAPBEXHLevel0X 4 7 3 6" xfId="20296" xr:uid="{00000000-0005-0000-0000-0000F44A0000}"/>
    <cellStyle name="SAPBEXHLevel0X 4 7 3 6 2" xfId="35233" xr:uid="{00000000-0005-0000-0000-0000F54A0000}"/>
    <cellStyle name="SAPBEXHLevel0X 4 7 3 7" xfId="21605" xr:uid="{00000000-0005-0000-0000-0000F64A0000}"/>
    <cellStyle name="SAPBEXHLevel0X 4 7 3 7 2" xfId="36531" xr:uid="{00000000-0005-0000-0000-0000F74A0000}"/>
    <cellStyle name="SAPBEXHLevel0X 4 7 4" xfId="8294" xr:uid="{00000000-0005-0000-0000-0000F84A0000}"/>
    <cellStyle name="SAPBEXHLevel0X 4 7 4 2" xfId="24323" xr:uid="{00000000-0005-0000-0000-0000F94A0000}"/>
    <cellStyle name="SAPBEXHLevel0X 4 7 5" xfId="11121" xr:uid="{00000000-0005-0000-0000-0000FA4A0000}"/>
    <cellStyle name="SAPBEXHLevel0X 4 7 5 2" xfId="26988" xr:uid="{00000000-0005-0000-0000-0000FB4A0000}"/>
    <cellStyle name="SAPBEXHLevel0X 4 7 6" xfId="13029" xr:uid="{00000000-0005-0000-0000-0000FC4A0000}"/>
    <cellStyle name="SAPBEXHLevel0X 4 7 6 2" xfId="28828" xr:uid="{00000000-0005-0000-0000-0000FD4A0000}"/>
    <cellStyle name="SAPBEXHLevel0X 4 7 7" xfId="16473" xr:uid="{00000000-0005-0000-0000-0000FE4A0000}"/>
    <cellStyle name="SAPBEXHLevel0X 4 7 7 2" xfId="31611" xr:uid="{00000000-0005-0000-0000-0000FF4A0000}"/>
    <cellStyle name="SAPBEXHLevel0X 4 7 8" xfId="19083" xr:uid="{00000000-0005-0000-0000-0000004B0000}"/>
    <cellStyle name="SAPBEXHLevel0X 4 7 8 2" xfId="34030" xr:uid="{00000000-0005-0000-0000-0000014B0000}"/>
    <cellStyle name="SAPBEXHLevel0X 4 8" xfId="3126" xr:uid="{00000000-0005-0000-0000-0000024B0000}"/>
    <cellStyle name="SAPBEXHLevel0X 4 8 2" xfId="4390" xr:uid="{00000000-0005-0000-0000-0000034B0000}"/>
    <cellStyle name="SAPBEXHLevel0X 4 8 2 2" xfId="9545" xr:uid="{00000000-0005-0000-0000-0000044B0000}"/>
    <cellStyle name="SAPBEXHLevel0X 4 8 2 2 2" xfId="25536" xr:uid="{00000000-0005-0000-0000-0000054B0000}"/>
    <cellStyle name="SAPBEXHLevel0X 4 8 2 3" xfId="12363" xr:uid="{00000000-0005-0000-0000-0000064B0000}"/>
    <cellStyle name="SAPBEXHLevel0X 4 8 2 3 2" xfId="28207" xr:uid="{00000000-0005-0000-0000-0000074B0000}"/>
    <cellStyle name="SAPBEXHLevel0X 4 8 2 4" xfId="10490" xr:uid="{00000000-0005-0000-0000-0000084B0000}"/>
    <cellStyle name="SAPBEXHLevel0X 4 8 2 4 2" xfId="26412" xr:uid="{00000000-0005-0000-0000-0000094B0000}"/>
    <cellStyle name="SAPBEXHLevel0X 4 8 2 5" xfId="17686" xr:uid="{00000000-0005-0000-0000-00000A4B0000}"/>
    <cellStyle name="SAPBEXHLevel0X 4 8 2 5 2" xfId="32802" xr:uid="{00000000-0005-0000-0000-00000B4B0000}"/>
    <cellStyle name="SAPBEXHLevel0X 4 8 2 6" xfId="20294" xr:uid="{00000000-0005-0000-0000-00000C4B0000}"/>
    <cellStyle name="SAPBEXHLevel0X 4 8 2 6 2" xfId="35231" xr:uid="{00000000-0005-0000-0000-00000D4B0000}"/>
    <cellStyle name="SAPBEXHLevel0X 4 8 2 7" xfId="21963" xr:uid="{00000000-0005-0000-0000-00000E4B0000}"/>
    <cellStyle name="SAPBEXHLevel0X 4 8 2 7 2" xfId="36882" xr:uid="{00000000-0005-0000-0000-00000F4B0000}"/>
    <cellStyle name="SAPBEXHLevel0X 4 8 3" xfId="8296" xr:uid="{00000000-0005-0000-0000-0000104B0000}"/>
    <cellStyle name="SAPBEXHLevel0X 4 8 3 2" xfId="24325" xr:uid="{00000000-0005-0000-0000-0000114B0000}"/>
    <cellStyle name="SAPBEXHLevel0X 4 8 4" xfId="11123" xr:uid="{00000000-0005-0000-0000-0000124B0000}"/>
    <cellStyle name="SAPBEXHLevel0X 4 8 4 2" xfId="26990" xr:uid="{00000000-0005-0000-0000-0000134B0000}"/>
    <cellStyle name="SAPBEXHLevel0X 4 8 5" xfId="15045" xr:uid="{00000000-0005-0000-0000-0000144B0000}"/>
    <cellStyle name="SAPBEXHLevel0X 4 8 5 2" xfId="30492" xr:uid="{00000000-0005-0000-0000-0000154B0000}"/>
    <cellStyle name="SAPBEXHLevel0X 4 8 6" xfId="16475" xr:uid="{00000000-0005-0000-0000-0000164B0000}"/>
    <cellStyle name="SAPBEXHLevel0X 4 8 6 2" xfId="31613" xr:uid="{00000000-0005-0000-0000-0000174B0000}"/>
    <cellStyle name="SAPBEXHLevel0X 4 8 7" xfId="19085" xr:uid="{00000000-0005-0000-0000-0000184B0000}"/>
    <cellStyle name="SAPBEXHLevel0X 4 8 7 2" xfId="34032" xr:uid="{00000000-0005-0000-0000-0000194B0000}"/>
    <cellStyle name="SAPBEXHLevel0X 4 9" xfId="3127" xr:uid="{00000000-0005-0000-0000-00001A4B0000}"/>
    <cellStyle name="SAPBEXHLevel0X 4 9 2" xfId="4389" xr:uid="{00000000-0005-0000-0000-00001B4B0000}"/>
    <cellStyle name="SAPBEXHLevel0X 4 9 2 2" xfId="9544" xr:uid="{00000000-0005-0000-0000-00001C4B0000}"/>
    <cellStyle name="SAPBEXHLevel0X 4 9 2 2 2" xfId="25535" xr:uid="{00000000-0005-0000-0000-00001D4B0000}"/>
    <cellStyle name="SAPBEXHLevel0X 4 9 2 3" xfId="12362" xr:uid="{00000000-0005-0000-0000-00001E4B0000}"/>
    <cellStyle name="SAPBEXHLevel0X 4 9 2 3 2" xfId="28206" xr:uid="{00000000-0005-0000-0000-00001F4B0000}"/>
    <cellStyle name="SAPBEXHLevel0X 4 9 2 4" xfId="7492" xr:uid="{00000000-0005-0000-0000-0000204B0000}"/>
    <cellStyle name="SAPBEXHLevel0X 4 9 2 4 2" xfId="23669" xr:uid="{00000000-0005-0000-0000-0000214B0000}"/>
    <cellStyle name="SAPBEXHLevel0X 4 9 2 5" xfId="17685" xr:uid="{00000000-0005-0000-0000-0000224B0000}"/>
    <cellStyle name="SAPBEXHLevel0X 4 9 2 5 2" xfId="32801" xr:uid="{00000000-0005-0000-0000-0000234B0000}"/>
    <cellStyle name="SAPBEXHLevel0X 4 9 2 6" xfId="20293" xr:uid="{00000000-0005-0000-0000-0000244B0000}"/>
    <cellStyle name="SAPBEXHLevel0X 4 9 2 6 2" xfId="35230" xr:uid="{00000000-0005-0000-0000-0000254B0000}"/>
    <cellStyle name="SAPBEXHLevel0X 4 9 2 7" xfId="20879" xr:uid="{00000000-0005-0000-0000-0000264B0000}"/>
    <cellStyle name="SAPBEXHLevel0X 4 9 2 7 2" xfId="35806" xr:uid="{00000000-0005-0000-0000-0000274B0000}"/>
    <cellStyle name="SAPBEXHLevel0X 4 9 3" xfId="8297" xr:uid="{00000000-0005-0000-0000-0000284B0000}"/>
    <cellStyle name="SAPBEXHLevel0X 4 9 3 2" xfId="24326" xr:uid="{00000000-0005-0000-0000-0000294B0000}"/>
    <cellStyle name="SAPBEXHLevel0X 4 9 4" xfId="11124" xr:uid="{00000000-0005-0000-0000-00002A4B0000}"/>
    <cellStyle name="SAPBEXHLevel0X 4 9 4 2" xfId="26991" xr:uid="{00000000-0005-0000-0000-00002B4B0000}"/>
    <cellStyle name="SAPBEXHLevel0X 4 9 5" xfId="15046" xr:uid="{00000000-0005-0000-0000-00002C4B0000}"/>
    <cellStyle name="SAPBEXHLevel0X 4 9 5 2" xfId="30493" xr:uid="{00000000-0005-0000-0000-00002D4B0000}"/>
    <cellStyle name="SAPBEXHLevel0X 4 9 6" xfId="16476" xr:uid="{00000000-0005-0000-0000-00002E4B0000}"/>
    <cellStyle name="SAPBEXHLevel0X 4 9 6 2" xfId="31614" xr:uid="{00000000-0005-0000-0000-00002F4B0000}"/>
    <cellStyle name="SAPBEXHLevel0X 4 9 7" xfId="19086" xr:uid="{00000000-0005-0000-0000-0000304B0000}"/>
    <cellStyle name="SAPBEXHLevel0X 4 9 7 2" xfId="34033" xr:uid="{00000000-0005-0000-0000-0000314B0000}"/>
    <cellStyle name="SAPBEXHLevel0X 5" xfId="843" xr:uid="{00000000-0005-0000-0000-0000324B0000}"/>
    <cellStyle name="SAPBEXHLevel0X 5 10" xfId="3129" xr:uid="{00000000-0005-0000-0000-0000334B0000}"/>
    <cellStyle name="SAPBEXHLevel0X 5 10 2" xfId="4388" xr:uid="{00000000-0005-0000-0000-0000344B0000}"/>
    <cellStyle name="SAPBEXHLevel0X 5 10 2 2" xfId="9543" xr:uid="{00000000-0005-0000-0000-0000354B0000}"/>
    <cellStyle name="SAPBEXHLevel0X 5 10 2 2 2" xfId="25534" xr:uid="{00000000-0005-0000-0000-0000364B0000}"/>
    <cellStyle name="SAPBEXHLevel0X 5 10 2 3" xfId="12361" xr:uid="{00000000-0005-0000-0000-0000374B0000}"/>
    <cellStyle name="SAPBEXHLevel0X 5 10 2 3 2" xfId="28205" xr:uid="{00000000-0005-0000-0000-0000384B0000}"/>
    <cellStyle name="SAPBEXHLevel0X 5 10 2 4" xfId="13477" xr:uid="{00000000-0005-0000-0000-0000394B0000}"/>
    <cellStyle name="SAPBEXHLevel0X 5 10 2 4 2" xfId="29120" xr:uid="{00000000-0005-0000-0000-00003A4B0000}"/>
    <cellStyle name="SAPBEXHLevel0X 5 10 2 5" xfId="17684" xr:uid="{00000000-0005-0000-0000-00003B4B0000}"/>
    <cellStyle name="SAPBEXHLevel0X 5 10 2 5 2" xfId="32800" xr:uid="{00000000-0005-0000-0000-00003C4B0000}"/>
    <cellStyle name="SAPBEXHLevel0X 5 10 2 6" xfId="20292" xr:uid="{00000000-0005-0000-0000-00003D4B0000}"/>
    <cellStyle name="SAPBEXHLevel0X 5 10 2 6 2" xfId="35229" xr:uid="{00000000-0005-0000-0000-00003E4B0000}"/>
    <cellStyle name="SAPBEXHLevel0X 5 10 2 7" xfId="21604" xr:uid="{00000000-0005-0000-0000-00003F4B0000}"/>
    <cellStyle name="SAPBEXHLevel0X 5 10 2 7 2" xfId="36530" xr:uid="{00000000-0005-0000-0000-0000404B0000}"/>
    <cellStyle name="SAPBEXHLevel0X 5 10 3" xfId="8299" xr:uid="{00000000-0005-0000-0000-0000414B0000}"/>
    <cellStyle name="SAPBEXHLevel0X 5 10 3 2" xfId="24328" xr:uid="{00000000-0005-0000-0000-0000424B0000}"/>
    <cellStyle name="SAPBEXHLevel0X 5 10 4" xfId="11126" xr:uid="{00000000-0005-0000-0000-0000434B0000}"/>
    <cellStyle name="SAPBEXHLevel0X 5 10 4 2" xfId="26993" xr:uid="{00000000-0005-0000-0000-0000444B0000}"/>
    <cellStyle name="SAPBEXHLevel0X 5 10 5" xfId="13820" xr:uid="{00000000-0005-0000-0000-0000454B0000}"/>
    <cellStyle name="SAPBEXHLevel0X 5 10 5 2" xfId="29408" xr:uid="{00000000-0005-0000-0000-0000464B0000}"/>
    <cellStyle name="SAPBEXHLevel0X 5 10 6" xfId="16478" xr:uid="{00000000-0005-0000-0000-0000474B0000}"/>
    <cellStyle name="SAPBEXHLevel0X 5 10 6 2" xfId="31616" xr:uid="{00000000-0005-0000-0000-0000484B0000}"/>
    <cellStyle name="SAPBEXHLevel0X 5 10 7" xfId="19088" xr:uid="{00000000-0005-0000-0000-0000494B0000}"/>
    <cellStyle name="SAPBEXHLevel0X 5 10 7 2" xfId="34035" xr:uid="{00000000-0005-0000-0000-00004A4B0000}"/>
    <cellStyle name="SAPBEXHLevel0X 5 11" xfId="3130" xr:uid="{00000000-0005-0000-0000-00004B4B0000}"/>
    <cellStyle name="SAPBEXHLevel0X 5 11 2" xfId="4387" xr:uid="{00000000-0005-0000-0000-00004C4B0000}"/>
    <cellStyle name="SAPBEXHLevel0X 5 11 2 2" xfId="9542" xr:uid="{00000000-0005-0000-0000-00004D4B0000}"/>
    <cellStyle name="SAPBEXHLevel0X 5 11 2 2 2" xfId="25533" xr:uid="{00000000-0005-0000-0000-00004E4B0000}"/>
    <cellStyle name="SAPBEXHLevel0X 5 11 2 3" xfId="12360" xr:uid="{00000000-0005-0000-0000-00004F4B0000}"/>
    <cellStyle name="SAPBEXHLevel0X 5 11 2 3 2" xfId="28204" xr:uid="{00000000-0005-0000-0000-0000504B0000}"/>
    <cellStyle name="SAPBEXHLevel0X 5 11 2 4" xfId="14486" xr:uid="{00000000-0005-0000-0000-0000514B0000}"/>
    <cellStyle name="SAPBEXHLevel0X 5 11 2 4 2" xfId="30002" xr:uid="{00000000-0005-0000-0000-0000524B0000}"/>
    <cellStyle name="SAPBEXHLevel0X 5 11 2 5" xfId="17683" xr:uid="{00000000-0005-0000-0000-0000534B0000}"/>
    <cellStyle name="SAPBEXHLevel0X 5 11 2 5 2" xfId="32799" xr:uid="{00000000-0005-0000-0000-0000544B0000}"/>
    <cellStyle name="SAPBEXHLevel0X 5 11 2 6" xfId="20291" xr:uid="{00000000-0005-0000-0000-0000554B0000}"/>
    <cellStyle name="SAPBEXHLevel0X 5 11 2 6 2" xfId="35228" xr:uid="{00000000-0005-0000-0000-0000564B0000}"/>
    <cellStyle name="SAPBEXHLevel0X 5 11 2 7" xfId="20868" xr:uid="{00000000-0005-0000-0000-0000574B0000}"/>
    <cellStyle name="SAPBEXHLevel0X 5 11 2 7 2" xfId="35795" xr:uid="{00000000-0005-0000-0000-0000584B0000}"/>
    <cellStyle name="SAPBEXHLevel0X 5 11 3" xfId="8300" xr:uid="{00000000-0005-0000-0000-0000594B0000}"/>
    <cellStyle name="SAPBEXHLevel0X 5 11 3 2" xfId="24329" xr:uid="{00000000-0005-0000-0000-00005A4B0000}"/>
    <cellStyle name="SAPBEXHLevel0X 5 11 4" xfId="11127" xr:uid="{00000000-0005-0000-0000-00005B4B0000}"/>
    <cellStyle name="SAPBEXHLevel0X 5 11 4 2" xfId="26994" xr:uid="{00000000-0005-0000-0000-00005C4B0000}"/>
    <cellStyle name="SAPBEXHLevel0X 5 11 5" xfId="15043" xr:uid="{00000000-0005-0000-0000-00005D4B0000}"/>
    <cellStyle name="SAPBEXHLevel0X 5 11 5 2" xfId="30490" xr:uid="{00000000-0005-0000-0000-00005E4B0000}"/>
    <cellStyle name="SAPBEXHLevel0X 5 11 6" xfId="16479" xr:uid="{00000000-0005-0000-0000-00005F4B0000}"/>
    <cellStyle name="SAPBEXHLevel0X 5 11 6 2" xfId="31617" xr:uid="{00000000-0005-0000-0000-0000604B0000}"/>
    <cellStyle name="SAPBEXHLevel0X 5 11 7" xfId="19089" xr:uid="{00000000-0005-0000-0000-0000614B0000}"/>
    <cellStyle name="SAPBEXHLevel0X 5 11 7 2" xfId="34036" xr:uid="{00000000-0005-0000-0000-0000624B0000}"/>
    <cellStyle name="SAPBEXHLevel0X 5 12" xfId="3131" xr:uid="{00000000-0005-0000-0000-0000634B0000}"/>
    <cellStyle name="SAPBEXHLevel0X 5 12 2" xfId="4386" xr:uid="{00000000-0005-0000-0000-0000644B0000}"/>
    <cellStyle name="SAPBEXHLevel0X 5 12 2 2" xfId="9541" xr:uid="{00000000-0005-0000-0000-0000654B0000}"/>
    <cellStyle name="SAPBEXHLevel0X 5 12 2 2 2" xfId="25532" xr:uid="{00000000-0005-0000-0000-0000664B0000}"/>
    <cellStyle name="SAPBEXHLevel0X 5 12 2 3" xfId="12359" xr:uid="{00000000-0005-0000-0000-0000674B0000}"/>
    <cellStyle name="SAPBEXHLevel0X 5 12 2 3 2" xfId="28203" xr:uid="{00000000-0005-0000-0000-0000684B0000}"/>
    <cellStyle name="SAPBEXHLevel0X 5 12 2 4" xfId="10426" xr:uid="{00000000-0005-0000-0000-0000694B0000}"/>
    <cellStyle name="SAPBEXHLevel0X 5 12 2 4 2" xfId="26349" xr:uid="{00000000-0005-0000-0000-00006A4B0000}"/>
    <cellStyle name="SAPBEXHLevel0X 5 12 2 5" xfId="17682" xr:uid="{00000000-0005-0000-0000-00006B4B0000}"/>
    <cellStyle name="SAPBEXHLevel0X 5 12 2 5 2" xfId="32798" xr:uid="{00000000-0005-0000-0000-00006C4B0000}"/>
    <cellStyle name="SAPBEXHLevel0X 5 12 2 6" xfId="20290" xr:uid="{00000000-0005-0000-0000-00006D4B0000}"/>
    <cellStyle name="SAPBEXHLevel0X 5 12 2 6 2" xfId="35227" xr:uid="{00000000-0005-0000-0000-00006E4B0000}"/>
    <cellStyle name="SAPBEXHLevel0X 5 12 2 7" xfId="21603" xr:uid="{00000000-0005-0000-0000-00006F4B0000}"/>
    <cellStyle name="SAPBEXHLevel0X 5 12 2 7 2" xfId="36529" xr:uid="{00000000-0005-0000-0000-0000704B0000}"/>
    <cellStyle name="SAPBEXHLevel0X 5 12 3" xfId="8301" xr:uid="{00000000-0005-0000-0000-0000714B0000}"/>
    <cellStyle name="SAPBEXHLevel0X 5 12 3 2" xfId="24330" xr:uid="{00000000-0005-0000-0000-0000724B0000}"/>
    <cellStyle name="SAPBEXHLevel0X 5 12 4" xfId="11128" xr:uid="{00000000-0005-0000-0000-0000734B0000}"/>
    <cellStyle name="SAPBEXHLevel0X 5 12 4 2" xfId="26995" xr:uid="{00000000-0005-0000-0000-0000744B0000}"/>
    <cellStyle name="SAPBEXHLevel0X 5 12 5" xfId="15044" xr:uid="{00000000-0005-0000-0000-0000754B0000}"/>
    <cellStyle name="SAPBEXHLevel0X 5 12 5 2" xfId="30491" xr:uid="{00000000-0005-0000-0000-0000764B0000}"/>
    <cellStyle name="SAPBEXHLevel0X 5 12 6" xfId="16480" xr:uid="{00000000-0005-0000-0000-0000774B0000}"/>
    <cellStyle name="SAPBEXHLevel0X 5 12 6 2" xfId="31618" xr:uid="{00000000-0005-0000-0000-0000784B0000}"/>
    <cellStyle name="SAPBEXHLevel0X 5 12 7" xfId="19090" xr:uid="{00000000-0005-0000-0000-0000794B0000}"/>
    <cellStyle name="SAPBEXHLevel0X 5 12 7 2" xfId="34037" xr:uid="{00000000-0005-0000-0000-00007A4B0000}"/>
    <cellStyle name="SAPBEXHLevel0X 5 13" xfId="3132" xr:uid="{00000000-0005-0000-0000-00007B4B0000}"/>
    <cellStyle name="SAPBEXHLevel0X 5 13 2" xfId="4385" xr:uid="{00000000-0005-0000-0000-00007C4B0000}"/>
    <cellStyle name="SAPBEXHLevel0X 5 13 2 2" xfId="9540" xr:uid="{00000000-0005-0000-0000-00007D4B0000}"/>
    <cellStyle name="SAPBEXHLevel0X 5 13 2 2 2" xfId="25531" xr:uid="{00000000-0005-0000-0000-00007E4B0000}"/>
    <cellStyle name="SAPBEXHLevel0X 5 13 2 3" xfId="12358" xr:uid="{00000000-0005-0000-0000-00007F4B0000}"/>
    <cellStyle name="SAPBEXHLevel0X 5 13 2 3 2" xfId="28202" xr:uid="{00000000-0005-0000-0000-0000804B0000}"/>
    <cellStyle name="SAPBEXHLevel0X 5 13 2 4" xfId="6503" xr:uid="{00000000-0005-0000-0000-0000814B0000}"/>
    <cellStyle name="SAPBEXHLevel0X 5 13 2 4 2" xfId="23105" xr:uid="{00000000-0005-0000-0000-0000824B0000}"/>
    <cellStyle name="SAPBEXHLevel0X 5 13 2 5" xfId="17681" xr:uid="{00000000-0005-0000-0000-0000834B0000}"/>
    <cellStyle name="SAPBEXHLevel0X 5 13 2 5 2" xfId="32797" xr:uid="{00000000-0005-0000-0000-0000844B0000}"/>
    <cellStyle name="SAPBEXHLevel0X 5 13 2 6" xfId="20289" xr:uid="{00000000-0005-0000-0000-0000854B0000}"/>
    <cellStyle name="SAPBEXHLevel0X 5 13 2 6 2" xfId="35226" xr:uid="{00000000-0005-0000-0000-0000864B0000}"/>
    <cellStyle name="SAPBEXHLevel0X 5 13 2 7" xfId="20875" xr:uid="{00000000-0005-0000-0000-0000874B0000}"/>
    <cellStyle name="SAPBEXHLevel0X 5 13 2 7 2" xfId="35802" xr:uid="{00000000-0005-0000-0000-0000884B0000}"/>
    <cellStyle name="SAPBEXHLevel0X 5 13 3" xfId="8302" xr:uid="{00000000-0005-0000-0000-0000894B0000}"/>
    <cellStyle name="SAPBEXHLevel0X 5 13 3 2" xfId="24331" xr:uid="{00000000-0005-0000-0000-00008A4B0000}"/>
    <cellStyle name="SAPBEXHLevel0X 5 13 4" xfId="11129" xr:uid="{00000000-0005-0000-0000-00008B4B0000}"/>
    <cellStyle name="SAPBEXHLevel0X 5 13 4 2" xfId="26996" xr:uid="{00000000-0005-0000-0000-00008C4B0000}"/>
    <cellStyle name="SAPBEXHLevel0X 5 13 5" xfId="13821" xr:uid="{00000000-0005-0000-0000-00008D4B0000}"/>
    <cellStyle name="SAPBEXHLevel0X 5 13 5 2" xfId="29409" xr:uid="{00000000-0005-0000-0000-00008E4B0000}"/>
    <cellStyle name="SAPBEXHLevel0X 5 13 6" xfId="16481" xr:uid="{00000000-0005-0000-0000-00008F4B0000}"/>
    <cellStyle name="SAPBEXHLevel0X 5 13 6 2" xfId="31619" xr:uid="{00000000-0005-0000-0000-0000904B0000}"/>
    <cellStyle name="SAPBEXHLevel0X 5 13 7" xfId="19091" xr:uid="{00000000-0005-0000-0000-0000914B0000}"/>
    <cellStyle name="SAPBEXHLevel0X 5 13 7 2" xfId="34038" xr:uid="{00000000-0005-0000-0000-0000924B0000}"/>
    <cellStyle name="SAPBEXHLevel0X 5 14" xfId="3133" xr:uid="{00000000-0005-0000-0000-0000934B0000}"/>
    <cellStyle name="SAPBEXHLevel0X 5 14 2" xfId="4384" xr:uid="{00000000-0005-0000-0000-0000944B0000}"/>
    <cellStyle name="SAPBEXHLevel0X 5 14 2 2" xfId="9539" xr:uid="{00000000-0005-0000-0000-0000954B0000}"/>
    <cellStyle name="SAPBEXHLevel0X 5 14 2 2 2" xfId="25530" xr:uid="{00000000-0005-0000-0000-0000964B0000}"/>
    <cellStyle name="SAPBEXHLevel0X 5 14 2 3" xfId="12357" xr:uid="{00000000-0005-0000-0000-0000974B0000}"/>
    <cellStyle name="SAPBEXHLevel0X 5 14 2 3 2" xfId="28201" xr:uid="{00000000-0005-0000-0000-0000984B0000}"/>
    <cellStyle name="SAPBEXHLevel0X 5 14 2 4" xfId="6502" xr:uid="{00000000-0005-0000-0000-0000994B0000}"/>
    <cellStyle name="SAPBEXHLevel0X 5 14 2 4 2" xfId="23104" xr:uid="{00000000-0005-0000-0000-00009A4B0000}"/>
    <cellStyle name="SAPBEXHLevel0X 5 14 2 5" xfId="17680" xr:uid="{00000000-0005-0000-0000-00009B4B0000}"/>
    <cellStyle name="SAPBEXHLevel0X 5 14 2 5 2" xfId="32796" xr:uid="{00000000-0005-0000-0000-00009C4B0000}"/>
    <cellStyle name="SAPBEXHLevel0X 5 14 2 6" xfId="20288" xr:uid="{00000000-0005-0000-0000-00009D4B0000}"/>
    <cellStyle name="SAPBEXHLevel0X 5 14 2 6 2" xfId="35225" xr:uid="{00000000-0005-0000-0000-00009E4B0000}"/>
    <cellStyle name="SAPBEXHLevel0X 5 14 2 7" xfId="21602" xr:uid="{00000000-0005-0000-0000-00009F4B0000}"/>
    <cellStyle name="SAPBEXHLevel0X 5 14 2 7 2" xfId="36528" xr:uid="{00000000-0005-0000-0000-0000A04B0000}"/>
    <cellStyle name="SAPBEXHLevel0X 5 14 3" xfId="8303" xr:uid="{00000000-0005-0000-0000-0000A14B0000}"/>
    <cellStyle name="SAPBEXHLevel0X 5 14 3 2" xfId="24332" xr:uid="{00000000-0005-0000-0000-0000A24B0000}"/>
    <cellStyle name="SAPBEXHLevel0X 5 14 4" xfId="11130" xr:uid="{00000000-0005-0000-0000-0000A34B0000}"/>
    <cellStyle name="SAPBEXHLevel0X 5 14 4 2" xfId="26997" xr:uid="{00000000-0005-0000-0000-0000A44B0000}"/>
    <cellStyle name="SAPBEXHLevel0X 5 14 5" xfId="13822" xr:uid="{00000000-0005-0000-0000-0000A54B0000}"/>
    <cellStyle name="SAPBEXHLevel0X 5 14 5 2" xfId="29410" xr:uid="{00000000-0005-0000-0000-0000A64B0000}"/>
    <cellStyle name="SAPBEXHLevel0X 5 14 6" xfId="16482" xr:uid="{00000000-0005-0000-0000-0000A74B0000}"/>
    <cellStyle name="SAPBEXHLevel0X 5 14 6 2" xfId="31620" xr:uid="{00000000-0005-0000-0000-0000A84B0000}"/>
    <cellStyle name="SAPBEXHLevel0X 5 14 7" xfId="19092" xr:uid="{00000000-0005-0000-0000-0000A94B0000}"/>
    <cellStyle name="SAPBEXHLevel0X 5 14 7 2" xfId="34039" xr:uid="{00000000-0005-0000-0000-0000AA4B0000}"/>
    <cellStyle name="SAPBEXHLevel0X 5 15" xfId="3134" xr:uid="{00000000-0005-0000-0000-0000AB4B0000}"/>
    <cellStyle name="SAPBEXHLevel0X 5 15 2" xfId="4383" xr:uid="{00000000-0005-0000-0000-0000AC4B0000}"/>
    <cellStyle name="SAPBEXHLevel0X 5 15 2 2" xfId="9538" xr:uid="{00000000-0005-0000-0000-0000AD4B0000}"/>
    <cellStyle name="SAPBEXHLevel0X 5 15 2 2 2" xfId="25529" xr:uid="{00000000-0005-0000-0000-0000AE4B0000}"/>
    <cellStyle name="SAPBEXHLevel0X 5 15 2 3" xfId="12356" xr:uid="{00000000-0005-0000-0000-0000AF4B0000}"/>
    <cellStyle name="SAPBEXHLevel0X 5 15 2 3 2" xfId="28200" xr:uid="{00000000-0005-0000-0000-0000B04B0000}"/>
    <cellStyle name="SAPBEXHLevel0X 5 15 2 4" xfId="14891" xr:uid="{00000000-0005-0000-0000-0000B14B0000}"/>
    <cellStyle name="SAPBEXHLevel0X 5 15 2 4 2" xfId="30342" xr:uid="{00000000-0005-0000-0000-0000B24B0000}"/>
    <cellStyle name="SAPBEXHLevel0X 5 15 2 5" xfId="17679" xr:uid="{00000000-0005-0000-0000-0000B34B0000}"/>
    <cellStyle name="SAPBEXHLevel0X 5 15 2 5 2" xfId="32795" xr:uid="{00000000-0005-0000-0000-0000B44B0000}"/>
    <cellStyle name="SAPBEXHLevel0X 5 15 2 6" xfId="20287" xr:uid="{00000000-0005-0000-0000-0000B54B0000}"/>
    <cellStyle name="SAPBEXHLevel0X 5 15 2 6 2" xfId="35224" xr:uid="{00000000-0005-0000-0000-0000B64B0000}"/>
    <cellStyle name="SAPBEXHLevel0X 5 15 2 7" xfId="20877" xr:uid="{00000000-0005-0000-0000-0000B74B0000}"/>
    <cellStyle name="SAPBEXHLevel0X 5 15 2 7 2" xfId="35804" xr:uid="{00000000-0005-0000-0000-0000B84B0000}"/>
    <cellStyle name="SAPBEXHLevel0X 5 15 3" xfId="8304" xr:uid="{00000000-0005-0000-0000-0000B94B0000}"/>
    <cellStyle name="SAPBEXHLevel0X 5 15 3 2" xfId="24333" xr:uid="{00000000-0005-0000-0000-0000BA4B0000}"/>
    <cellStyle name="SAPBEXHLevel0X 5 15 4" xfId="11131" xr:uid="{00000000-0005-0000-0000-0000BB4B0000}"/>
    <cellStyle name="SAPBEXHLevel0X 5 15 4 2" xfId="26998" xr:uid="{00000000-0005-0000-0000-0000BC4B0000}"/>
    <cellStyle name="SAPBEXHLevel0X 5 15 5" xfId="14300" xr:uid="{00000000-0005-0000-0000-0000BD4B0000}"/>
    <cellStyle name="SAPBEXHLevel0X 5 15 5 2" xfId="29823" xr:uid="{00000000-0005-0000-0000-0000BE4B0000}"/>
    <cellStyle name="SAPBEXHLevel0X 5 15 6" xfId="16483" xr:uid="{00000000-0005-0000-0000-0000BF4B0000}"/>
    <cellStyle name="SAPBEXHLevel0X 5 15 6 2" xfId="31621" xr:uid="{00000000-0005-0000-0000-0000C04B0000}"/>
    <cellStyle name="SAPBEXHLevel0X 5 15 7" xfId="19093" xr:uid="{00000000-0005-0000-0000-0000C14B0000}"/>
    <cellStyle name="SAPBEXHLevel0X 5 15 7 2" xfId="34040" xr:uid="{00000000-0005-0000-0000-0000C24B0000}"/>
    <cellStyle name="SAPBEXHLevel0X 5 16" xfId="3135" xr:uid="{00000000-0005-0000-0000-0000C34B0000}"/>
    <cellStyle name="SAPBEXHLevel0X 5 16 2" xfId="4382" xr:uid="{00000000-0005-0000-0000-0000C44B0000}"/>
    <cellStyle name="SAPBEXHLevel0X 5 16 2 2" xfId="9537" xr:uid="{00000000-0005-0000-0000-0000C54B0000}"/>
    <cellStyle name="SAPBEXHLevel0X 5 16 2 2 2" xfId="25528" xr:uid="{00000000-0005-0000-0000-0000C64B0000}"/>
    <cellStyle name="SAPBEXHLevel0X 5 16 2 3" xfId="12355" xr:uid="{00000000-0005-0000-0000-0000C74B0000}"/>
    <cellStyle name="SAPBEXHLevel0X 5 16 2 3 2" xfId="28199" xr:uid="{00000000-0005-0000-0000-0000C84B0000}"/>
    <cellStyle name="SAPBEXHLevel0X 5 16 2 4" xfId="13984" xr:uid="{00000000-0005-0000-0000-0000C94B0000}"/>
    <cellStyle name="SAPBEXHLevel0X 5 16 2 4 2" xfId="29566" xr:uid="{00000000-0005-0000-0000-0000CA4B0000}"/>
    <cellStyle name="SAPBEXHLevel0X 5 16 2 5" xfId="17678" xr:uid="{00000000-0005-0000-0000-0000CB4B0000}"/>
    <cellStyle name="SAPBEXHLevel0X 5 16 2 5 2" xfId="32794" xr:uid="{00000000-0005-0000-0000-0000CC4B0000}"/>
    <cellStyle name="SAPBEXHLevel0X 5 16 2 6" xfId="20286" xr:uid="{00000000-0005-0000-0000-0000CD4B0000}"/>
    <cellStyle name="SAPBEXHLevel0X 5 16 2 6 2" xfId="35223" xr:uid="{00000000-0005-0000-0000-0000CE4B0000}"/>
    <cellStyle name="SAPBEXHLevel0X 5 16 2 7" xfId="21223" xr:uid="{00000000-0005-0000-0000-0000CF4B0000}"/>
    <cellStyle name="SAPBEXHLevel0X 5 16 2 7 2" xfId="36149" xr:uid="{00000000-0005-0000-0000-0000D04B0000}"/>
    <cellStyle name="SAPBEXHLevel0X 5 16 3" xfId="8305" xr:uid="{00000000-0005-0000-0000-0000D14B0000}"/>
    <cellStyle name="SAPBEXHLevel0X 5 16 3 2" xfId="24334" xr:uid="{00000000-0005-0000-0000-0000D24B0000}"/>
    <cellStyle name="SAPBEXHLevel0X 5 16 4" xfId="11132" xr:uid="{00000000-0005-0000-0000-0000D34B0000}"/>
    <cellStyle name="SAPBEXHLevel0X 5 16 4 2" xfId="26999" xr:uid="{00000000-0005-0000-0000-0000D44B0000}"/>
    <cellStyle name="SAPBEXHLevel0X 5 16 5" xfId="14628" xr:uid="{00000000-0005-0000-0000-0000D54B0000}"/>
    <cellStyle name="SAPBEXHLevel0X 5 16 5 2" xfId="30129" xr:uid="{00000000-0005-0000-0000-0000D64B0000}"/>
    <cellStyle name="SAPBEXHLevel0X 5 16 6" xfId="16484" xr:uid="{00000000-0005-0000-0000-0000D74B0000}"/>
    <cellStyle name="SAPBEXHLevel0X 5 16 6 2" xfId="31622" xr:uid="{00000000-0005-0000-0000-0000D84B0000}"/>
    <cellStyle name="SAPBEXHLevel0X 5 16 7" xfId="19094" xr:uid="{00000000-0005-0000-0000-0000D94B0000}"/>
    <cellStyle name="SAPBEXHLevel0X 5 16 7 2" xfId="34041" xr:uid="{00000000-0005-0000-0000-0000DA4B0000}"/>
    <cellStyle name="SAPBEXHLevel0X 5 17" xfId="3128" xr:uid="{00000000-0005-0000-0000-0000DB4B0000}"/>
    <cellStyle name="SAPBEXHLevel0X 5 17 2" xfId="8298" xr:uid="{00000000-0005-0000-0000-0000DC4B0000}"/>
    <cellStyle name="SAPBEXHLevel0X 5 17 2 2" xfId="24327" xr:uid="{00000000-0005-0000-0000-0000DD4B0000}"/>
    <cellStyle name="SAPBEXHLevel0X 5 17 3" xfId="11125" xr:uid="{00000000-0005-0000-0000-0000DE4B0000}"/>
    <cellStyle name="SAPBEXHLevel0X 5 17 3 2" xfId="26992" xr:uid="{00000000-0005-0000-0000-0000DF4B0000}"/>
    <cellStyle name="SAPBEXHLevel0X 5 17 4" xfId="13819" xr:uid="{00000000-0005-0000-0000-0000E04B0000}"/>
    <cellStyle name="SAPBEXHLevel0X 5 17 4 2" xfId="29407" xr:uid="{00000000-0005-0000-0000-0000E14B0000}"/>
    <cellStyle name="SAPBEXHLevel0X 5 17 5" xfId="16477" xr:uid="{00000000-0005-0000-0000-0000E24B0000}"/>
    <cellStyle name="SAPBEXHLevel0X 5 17 5 2" xfId="31615" xr:uid="{00000000-0005-0000-0000-0000E34B0000}"/>
    <cellStyle name="SAPBEXHLevel0X 5 17 6" xfId="19087" xr:uid="{00000000-0005-0000-0000-0000E44B0000}"/>
    <cellStyle name="SAPBEXHLevel0X 5 17 6 2" xfId="34034" xr:uid="{00000000-0005-0000-0000-0000E54B0000}"/>
    <cellStyle name="SAPBEXHLevel0X 5 17 7" xfId="21254" xr:uid="{00000000-0005-0000-0000-0000E64B0000}"/>
    <cellStyle name="SAPBEXHLevel0X 5 17 7 2" xfId="36180" xr:uid="{00000000-0005-0000-0000-0000E74B0000}"/>
    <cellStyle name="SAPBEXHLevel0X 5 17 8" xfId="6330" xr:uid="{00000000-0005-0000-0000-0000E84B0000}"/>
    <cellStyle name="SAPBEXHLevel0X 5 18" xfId="2132" xr:uid="{00000000-0005-0000-0000-0000E94B0000}"/>
    <cellStyle name="SAPBEXHLevel0X 5 18 2" xfId="7372" xr:uid="{00000000-0005-0000-0000-0000EA4B0000}"/>
    <cellStyle name="SAPBEXHLevel0X 5 18 2 2" xfId="23574" xr:uid="{00000000-0005-0000-0000-0000EB4B0000}"/>
    <cellStyle name="SAPBEXHLevel0X 5 18 3" xfId="10213" xr:uid="{00000000-0005-0000-0000-0000EC4B0000}"/>
    <cellStyle name="SAPBEXHLevel0X 5 18 3 2" xfId="26177" xr:uid="{00000000-0005-0000-0000-0000ED4B0000}"/>
    <cellStyle name="SAPBEXHLevel0X 5 18 4" xfId="6991" xr:uid="{00000000-0005-0000-0000-0000EE4B0000}"/>
    <cellStyle name="SAPBEXHLevel0X 5 18 4 2" xfId="23372" xr:uid="{00000000-0005-0000-0000-0000EF4B0000}"/>
    <cellStyle name="SAPBEXHLevel0X 5 18 5" xfId="15661" xr:uid="{00000000-0005-0000-0000-0000F04B0000}"/>
    <cellStyle name="SAPBEXHLevel0X 5 18 5 2" xfId="30959" xr:uid="{00000000-0005-0000-0000-0000F14B0000}"/>
    <cellStyle name="SAPBEXHLevel0X 5 18 6" xfId="18347" xr:uid="{00000000-0005-0000-0000-0000F24B0000}"/>
    <cellStyle name="SAPBEXHLevel0X 5 18 6 2" xfId="33411" xr:uid="{00000000-0005-0000-0000-0000F34B0000}"/>
    <cellStyle name="SAPBEXHLevel0X 5 18 7" xfId="18367" xr:uid="{00000000-0005-0000-0000-0000F44B0000}"/>
    <cellStyle name="SAPBEXHLevel0X 5 18 7 2" xfId="33430" xr:uid="{00000000-0005-0000-0000-0000F54B0000}"/>
    <cellStyle name="SAPBEXHLevel0X 5 19" xfId="5423" xr:uid="{00000000-0005-0000-0000-0000F64B0000}"/>
    <cellStyle name="SAPBEXHLevel0X 5 19 2" xfId="22673" xr:uid="{00000000-0005-0000-0000-0000F74B0000}"/>
    <cellStyle name="SAPBEXHLevel0X 5 2" xfId="844" xr:uid="{00000000-0005-0000-0000-0000F84B0000}"/>
    <cellStyle name="SAPBEXHLevel0X 5 2 10" xfId="18256" xr:uid="{00000000-0005-0000-0000-0000F94B0000}"/>
    <cellStyle name="SAPBEXHLevel0X 5 2 10 2" xfId="33354" xr:uid="{00000000-0005-0000-0000-0000FA4B0000}"/>
    <cellStyle name="SAPBEXHLevel0X 5 2 11" xfId="5053" xr:uid="{00000000-0005-0000-0000-0000FB4B0000}"/>
    <cellStyle name="SAPBEXHLevel0X 5 2 2" xfId="3137" xr:uid="{00000000-0005-0000-0000-0000FC4B0000}"/>
    <cellStyle name="SAPBEXHLevel0X 5 2 2 2" xfId="4380" xr:uid="{00000000-0005-0000-0000-0000FD4B0000}"/>
    <cellStyle name="SAPBEXHLevel0X 5 2 2 2 2" xfId="9535" xr:uid="{00000000-0005-0000-0000-0000FE4B0000}"/>
    <cellStyle name="SAPBEXHLevel0X 5 2 2 2 2 2" xfId="25526" xr:uid="{00000000-0005-0000-0000-0000FF4B0000}"/>
    <cellStyle name="SAPBEXHLevel0X 5 2 2 2 3" xfId="12353" xr:uid="{00000000-0005-0000-0000-0000004C0000}"/>
    <cellStyle name="SAPBEXHLevel0X 5 2 2 2 3 2" xfId="28197" xr:uid="{00000000-0005-0000-0000-0000014C0000}"/>
    <cellStyle name="SAPBEXHLevel0X 5 2 2 2 4" xfId="13983" xr:uid="{00000000-0005-0000-0000-0000024C0000}"/>
    <cellStyle name="SAPBEXHLevel0X 5 2 2 2 4 2" xfId="29565" xr:uid="{00000000-0005-0000-0000-0000034C0000}"/>
    <cellStyle name="SAPBEXHLevel0X 5 2 2 2 5" xfId="17676" xr:uid="{00000000-0005-0000-0000-0000044C0000}"/>
    <cellStyle name="SAPBEXHLevel0X 5 2 2 2 5 2" xfId="32792" xr:uid="{00000000-0005-0000-0000-0000054C0000}"/>
    <cellStyle name="SAPBEXHLevel0X 5 2 2 2 6" xfId="20284" xr:uid="{00000000-0005-0000-0000-0000064C0000}"/>
    <cellStyle name="SAPBEXHLevel0X 5 2 2 2 6 2" xfId="35221" xr:uid="{00000000-0005-0000-0000-0000074C0000}"/>
    <cellStyle name="SAPBEXHLevel0X 5 2 2 2 7" xfId="8942" xr:uid="{00000000-0005-0000-0000-0000084C0000}"/>
    <cellStyle name="SAPBEXHLevel0X 5 2 2 2 7 2" xfId="24971" xr:uid="{00000000-0005-0000-0000-0000094C0000}"/>
    <cellStyle name="SAPBEXHLevel0X 5 2 2 3" xfId="8307" xr:uid="{00000000-0005-0000-0000-00000A4C0000}"/>
    <cellStyle name="SAPBEXHLevel0X 5 2 2 3 2" xfId="24336" xr:uid="{00000000-0005-0000-0000-00000B4C0000}"/>
    <cellStyle name="SAPBEXHLevel0X 5 2 2 4" xfId="11134" xr:uid="{00000000-0005-0000-0000-00000C4C0000}"/>
    <cellStyle name="SAPBEXHLevel0X 5 2 2 4 2" xfId="27001" xr:uid="{00000000-0005-0000-0000-00000D4C0000}"/>
    <cellStyle name="SAPBEXHLevel0X 5 2 2 5" xfId="14301" xr:uid="{00000000-0005-0000-0000-00000E4C0000}"/>
    <cellStyle name="SAPBEXHLevel0X 5 2 2 5 2" xfId="29824" xr:uid="{00000000-0005-0000-0000-00000F4C0000}"/>
    <cellStyle name="SAPBEXHLevel0X 5 2 2 6" xfId="16486" xr:uid="{00000000-0005-0000-0000-0000104C0000}"/>
    <cellStyle name="SAPBEXHLevel0X 5 2 2 6 2" xfId="31624" xr:uid="{00000000-0005-0000-0000-0000114C0000}"/>
    <cellStyle name="SAPBEXHLevel0X 5 2 2 7" xfId="19096" xr:uid="{00000000-0005-0000-0000-0000124C0000}"/>
    <cellStyle name="SAPBEXHLevel0X 5 2 2 7 2" xfId="34043" xr:uid="{00000000-0005-0000-0000-0000134C0000}"/>
    <cellStyle name="SAPBEXHLevel0X 5 2 3" xfId="3136" xr:uid="{00000000-0005-0000-0000-0000144C0000}"/>
    <cellStyle name="SAPBEXHLevel0X 5 2 3 2" xfId="8306" xr:uid="{00000000-0005-0000-0000-0000154C0000}"/>
    <cellStyle name="SAPBEXHLevel0X 5 2 3 2 2" xfId="24335" xr:uid="{00000000-0005-0000-0000-0000164C0000}"/>
    <cellStyle name="SAPBEXHLevel0X 5 2 3 3" xfId="11133" xr:uid="{00000000-0005-0000-0000-0000174C0000}"/>
    <cellStyle name="SAPBEXHLevel0X 5 2 3 3 2" xfId="27000" xr:uid="{00000000-0005-0000-0000-0000184C0000}"/>
    <cellStyle name="SAPBEXHLevel0X 5 2 3 4" xfId="15041" xr:uid="{00000000-0005-0000-0000-0000194C0000}"/>
    <cellStyle name="SAPBEXHLevel0X 5 2 3 4 2" xfId="30488" xr:uid="{00000000-0005-0000-0000-00001A4C0000}"/>
    <cellStyle name="SAPBEXHLevel0X 5 2 3 5" xfId="16485" xr:uid="{00000000-0005-0000-0000-00001B4C0000}"/>
    <cellStyle name="SAPBEXHLevel0X 5 2 3 5 2" xfId="31623" xr:uid="{00000000-0005-0000-0000-00001C4C0000}"/>
    <cellStyle name="SAPBEXHLevel0X 5 2 3 6" xfId="19095" xr:uid="{00000000-0005-0000-0000-00001D4C0000}"/>
    <cellStyle name="SAPBEXHLevel0X 5 2 3 6 2" xfId="34042" xr:uid="{00000000-0005-0000-0000-00001E4C0000}"/>
    <cellStyle name="SAPBEXHLevel0X 5 2 3 7" xfId="21262" xr:uid="{00000000-0005-0000-0000-00001F4C0000}"/>
    <cellStyle name="SAPBEXHLevel0X 5 2 3 7 2" xfId="36188" xr:uid="{00000000-0005-0000-0000-0000204C0000}"/>
    <cellStyle name="SAPBEXHLevel0X 5 2 3 8" xfId="6331" xr:uid="{00000000-0005-0000-0000-0000214C0000}"/>
    <cellStyle name="SAPBEXHLevel0X 5 2 4" xfId="4381" xr:uid="{00000000-0005-0000-0000-0000224C0000}"/>
    <cellStyle name="SAPBEXHLevel0X 5 2 4 2" xfId="9536" xr:uid="{00000000-0005-0000-0000-0000234C0000}"/>
    <cellStyle name="SAPBEXHLevel0X 5 2 4 2 2" xfId="25527" xr:uid="{00000000-0005-0000-0000-0000244C0000}"/>
    <cellStyle name="SAPBEXHLevel0X 5 2 4 3" xfId="12354" xr:uid="{00000000-0005-0000-0000-0000254C0000}"/>
    <cellStyle name="SAPBEXHLevel0X 5 2 4 3 2" xfId="28198" xr:uid="{00000000-0005-0000-0000-0000264C0000}"/>
    <cellStyle name="SAPBEXHLevel0X 5 2 4 4" xfId="5943" xr:uid="{00000000-0005-0000-0000-0000274C0000}"/>
    <cellStyle name="SAPBEXHLevel0X 5 2 4 4 2" xfId="22917" xr:uid="{00000000-0005-0000-0000-0000284C0000}"/>
    <cellStyle name="SAPBEXHLevel0X 5 2 4 5" xfId="17677" xr:uid="{00000000-0005-0000-0000-0000294C0000}"/>
    <cellStyle name="SAPBEXHLevel0X 5 2 4 5 2" xfId="32793" xr:uid="{00000000-0005-0000-0000-00002A4C0000}"/>
    <cellStyle name="SAPBEXHLevel0X 5 2 4 6" xfId="20285" xr:uid="{00000000-0005-0000-0000-00002B4C0000}"/>
    <cellStyle name="SAPBEXHLevel0X 5 2 4 6 2" xfId="35222" xr:uid="{00000000-0005-0000-0000-00002C4C0000}"/>
    <cellStyle name="SAPBEXHLevel0X 5 2 4 7" xfId="21222" xr:uid="{00000000-0005-0000-0000-00002D4C0000}"/>
    <cellStyle name="SAPBEXHLevel0X 5 2 4 7 2" xfId="36148" xr:uid="{00000000-0005-0000-0000-00002E4C0000}"/>
    <cellStyle name="SAPBEXHLevel0X 5 2 5" xfId="5422" xr:uid="{00000000-0005-0000-0000-00002F4C0000}"/>
    <cellStyle name="SAPBEXHLevel0X 5 2 5 2" xfId="22672" xr:uid="{00000000-0005-0000-0000-0000304C0000}"/>
    <cellStyle name="SAPBEXHLevel0X 5 2 6" xfId="7273" xr:uid="{00000000-0005-0000-0000-0000314C0000}"/>
    <cellStyle name="SAPBEXHLevel0X 5 2 6 2" xfId="23517" xr:uid="{00000000-0005-0000-0000-0000324C0000}"/>
    <cellStyle name="SAPBEXHLevel0X 5 2 7" xfId="12931" xr:uid="{00000000-0005-0000-0000-0000334C0000}"/>
    <cellStyle name="SAPBEXHLevel0X 5 2 7 2" xfId="28770" xr:uid="{00000000-0005-0000-0000-0000344C0000}"/>
    <cellStyle name="SAPBEXHLevel0X 5 2 8" xfId="14670" xr:uid="{00000000-0005-0000-0000-0000354C0000}"/>
    <cellStyle name="SAPBEXHLevel0X 5 2 8 2" xfId="30165" xr:uid="{00000000-0005-0000-0000-0000364C0000}"/>
    <cellStyle name="SAPBEXHLevel0X 5 2 9" xfId="15366" xr:uid="{00000000-0005-0000-0000-0000374C0000}"/>
    <cellStyle name="SAPBEXHLevel0X 5 2 9 2" xfId="30773" xr:uid="{00000000-0005-0000-0000-0000384C0000}"/>
    <cellStyle name="SAPBEXHLevel0X 5 20" xfId="5756" xr:uid="{00000000-0005-0000-0000-0000394C0000}"/>
    <cellStyle name="SAPBEXHLevel0X 5 20 2" xfId="22797" xr:uid="{00000000-0005-0000-0000-00003A4C0000}"/>
    <cellStyle name="SAPBEXHLevel0X 5 21" xfId="5869" xr:uid="{00000000-0005-0000-0000-00003B4C0000}"/>
    <cellStyle name="SAPBEXHLevel0X 5 21 2" xfId="22868" xr:uid="{00000000-0005-0000-0000-00003C4C0000}"/>
    <cellStyle name="SAPBEXHLevel0X 5 22" xfId="14445" xr:uid="{00000000-0005-0000-0000-00003D4C0000}"/>
    <cellStyle name="SAPBEXHLevel0X 5 22 2" xfId="29964" xr:uid="{00000000-0005-0000-0000-00003E4C0000}"/>
    <cellStyle name="SAPBEXHLevel0X 5 23" xfId="15456" xr:uid="{00000000-0005-0000-0000-00003F4C0000}"/>
    <cellStyle name="SAPBEXHLevel0X 5 23 2" xfId="30825" xr:uid="{00000000-0005-0000-0000-0000404C0000}"/>
    <cellStyle name="SAPBEXHLevel0X 5 24" xfId="15682" xr:uid="{00000000-0005-0000-0000-0000414C0000}"/>
    <cellStyle name="SAPBEXHLevel0X 5 24 2" xfId="30977" xr:uid="{00000000-0005-0000-0000-0000424C0000}"/>
    <cellStyle name="SAPBEXHLevel0X 5 25" xfId="5052" xr:uid="{00000000-0005-0000-0000-0000434C0000}"/>
    <cellStyle name="SAPBEXHLevel0X 5 26" xfId="22153" xr:uid="{00000000-0005-0000-0000-0000444C0000}"/>
    <cellStyle name="SAPBEXHLevel0X 5 3" xfId="3138" xr:uid="{00000000-0005-0000-0000-0000454C0000}"/>
    <cellStyle name="SAPBEXHLevel0X 5 3 2" xfId="3139" xr:uid="{00000000-0005-0000-0000-0000464C0000}"/>
    <cellStyle name="SAPBEXHLevel0X 5 3 2 2" xfId="4378" xr:uid="{00000000-0005-0000-0000-0000474C0000}"/>
    <cellStyle name="SAPBEXHLevel0X 5 3 2 2 2" xfId="9533" xr:uid="{00000000-0005-0000-0000-0000484C0000}"/>
    <cellStyle name="SAPBEXHLevel0X 5 3 2 2 2 2" xfId="25524" xr:uid="{00000000-0005-0000-0000-0000494C0000}"/>
    <cellStyle name="SAPBEXHLevel0X 5 3 2 2 3" xfId="12351" xr:uid="{00000000-0005-0000-0000-00004A4C0000}"/>
    <cellStyle name="SAPBEXHLevel0X 5 3 2 2 3 2" xfId="28195" xr:uid="{00000000-0005-0000-0000-00004B4C0000}"/>
    <cellStyle name="SAPBEXHLevel0X 5 3 2 2 4" xfId="13259" xr:uid="{00000000-0005-0000-0000-00004C4C0000}"/>
    <cellStyle name="SAPBEXHLevel0X 5 3 2 2 4 2" xfId="29007" xr:uid="{00000000-0005-0000-0000-00004D4C0000}"/>
    <cellStyle name="SAPBEXHLevel0X 5 3 2 2 5" xfId="17674" xr:uid="{00000000-0005-0000-0000-00004E4C0000}"/>
    <cellStyle name="SAPBEXHLevel0X 5 3 2 2 5 2" xfId="32790" xr:uid="{00000000-0005-0000-0000-00004F4C0000}"/>
    <cellStyle name="SAPBEXHLevel0X 5 3 2 2 6" xfId="20282" xr:uid="{00000000-0005-0000-0000-0000504C0000}"/>
    <cellStyle name="SAPBEXHLevel0X 5 3 2 2 6 2" xfId="35219" xr:uid="{00000000-0005-0000-0000-0000514C0000}"/>
    <cellStyle name="SAPBEXHLevel0X 5 3 2 2 7" xfId="15794" xr:uid="{00000000-0005-0000-0000-0000524C0000}"/>
    <cellStyle name="SAPBEXHLevel0X 5 3 2 2 7 2" xfId="31046" xr:uid="{00000000-0005-0000-0000-0000534C0000}"/>
    <cellStyle name="SAPBEXHLevel0X 5 3 2 3" xfId="8309" xr:uid="{00000000-0005-0000-0000-0000544C0000}"/>
    <cellStyle name="SAPBEXHLevel0X 5 3 2 3 2" xfId="24338" xr:uid="{00000000-0005-0000-0000-0000554C0000}"/>
    <cellStyle name="SAPBEXHLevel0X 5 3 2 4" xfId="11136" xr:uid="{00000000-0005-0000-0000-0000564C0000}"/>
    <cellStyle name="SAPBEXHLevel0X 5 3 2 4 2" xfId="27003" xr:uid="{00000000-0005-0000-0000-0000574C0000}"/>
    <cellStyle name="SAPBEXHLevel0X 5 3 2 5" xfId="14302" xr:uid="{00000000-0005-0000-0000-0000584C0000}"/>
    <cellStyle name="SAPBEXHLevel0X 5 3 2 5 2" xfId="29825" xr:uid="{00000000-0005-0000-0000-0000594C0000}"/>
    <cellStyle name="SAPBEXHLevel0X 5 3 2 6" xfId="16488" xr:uid="{00000000-0005-0000-0000-00005A4C0000}"/>
    <cellStyle name="SAPBEXHLevel0X 5 3 2 6 2" xfId="31626" xr:uid="{00000000-0005-0000-0000-00005B4C0000}"/>
    <cellStyle name="SAPBEXHLevel0X 5 3 2 7" xfId="19098" xr:uid="{00000000-0005-0000-0000-00005C4C0000}"/>
    <cellStyle name="SAPBEXHLevel0X 5 3 2 7 2" xfId="34045" xr:uid="{00000000-0005-0000-0000-00005D4C0000}"/>
    <cellStyle name="SAPBEXHLevel0X 5 3 3" xfId="4379" xr:uid="{00000000-0005-0000-0000-00005E4C0000}"/>
    <cellStyle name="SAPBEXHLevel0X 5 3 3 2" xfId="9534" xr:uid="{00000000-0005-0000-0000-00005F4C0000}"/>
    <cellStyle name="SAPBEXHLevel0X 5 3 3 2 2" xfId="25525" xr:uid="{00000000-0005-0000-0000-0000604C0000}"/>
    <cellStyle name="SAPBEXHLevel0X 5 3 3 3" xfId="12352" xr:uid="{00000000-0005-0000-0000-0000614C0000}"/>
    <cellStyle name="SAPBEXHLevel0X 5 3 3 3 2" xfId="28196" xr:uid="{00000000-0005-0000-0000-0000624C0000}"/>
    <cellStyle name="SAPBEXHLevel0X 5 3 3 4" xfId="14894" xr:uid="{00000000-0005-0000-0000-0000634C0000}"/>
    <cellStyle name="SAPBEXHLevel0X 5 3 3 4 2" xfId="30345" xr:uid="{00000000-0005-0000-0000-0000644C0000}"/>
    <cellStyle name="SAPBEXHLevel0X 5 3 3 5" xfId="17675" xr:uid="{00000000-0005-0000-0000-0000654C0000}"/>
    <cellStyle name="SAPBEXHLevel0X 5 3 3 5 2" xfId="32791" xr:uid="{00000000-0005-0000-0000-0000664C0000}"/>
    <cellStyle name="SAPBEXHLevel0X 5 3 3 6" xfId="20283" xr:uid="{00000000-0005-0000-0000-0000674C0000}"/>
    <cellStyle name="SAPBEXHLevel0X 5 3 3 6 2" xfId="35220" xr:uid="{00000000-0005-0000-0000-0000684C0000}"/>
    <cellStyle name="SAPBEXHLevel0X 5 3 3 7" xfId="21601" xr:uid="{00000000-0005-0000-0000-0000694C0000}"/>
    <cellStyle name="SAPBEXHLevel0X 5 3 3 7 2" xfId="36527" xr:uid="{00000000-0005-0000-0000-00006A4C0000}"/>
    <cellStyle name="SAPBEXHLevel0X 5 3 4" xfId="8308" xr:uid="{00000000-0005-0000-0000-00006B4C0000}"/>
    <cellStyle name="SAPBEXHLevel0X 5 3 4 2" xfId="24337" xr:uid="{00000000-0005-0000-0000-00006C4C0000}"/>
    <cellStyle name="SAPBEXHLevel0X 5 3 5" xfId="11135" xr:uid="{00000000-0005-0000-0000-00006D4C0000}"/>
    <cellStyle name="SAPBEXHLevel0X 5 3 5 2" xfId="27002" xr:uid="{00000000-0005-0000-0000-00006E4C0000}"/>
    <cellStyle name="SAPBEXHLevel0X 5 3 6" xfId="14627" xr:uid="{00000000-0005-0000-0000-00006F4C0000}"/>
    <cellStyle name="SAPBEXHLevel0X 5 3 6 2" xfId="30128" xr:uid="{00000000-0005-0000-0000-0000704C0000}"/>
    <cellStyle name="SAPBEXHLevel0X 5 3 7" xfId="16487" xr:uid="{00000000-0005-0000-0000-0000714C0000}"/>
    <cellStyle name="SAPBEXHLevel0X 5 3 7 2" xfId="31625" xr:uid="{00000000-0005-0000-0000-0000724C0000}"/>
    <cellStyle name="SAPBEXHLevel0X 5 3 8" xfId="19097" xr:uid="{00000000-0005-0000-0000-0000734C0000}"/>
    <cellStyle name="SAPBEXHLevel0X 5 3 8 2" xfId="34044" xr:uid="{00000000-0005-0000-0000-0000744C0000}"/>
    <cellStyle name="SAPBEXHLevel0X 5 3 9" xfId="22170" xr:uid="{00000000-0005-0000-0000-0000754C0000}"/>
    <cellStyle name="SAPBEXHLevel0X 5 4" xfId="3140" xr:uid="{00000000-0005-0000-0000-0000764C0000}"/>
    <cellStyle name="SAPBEXHLevel0X 5 4 2" xfId="3141" xr:uid="{00000000-0005-0000-0000-0000774C0000}"/>
    <cellStyle name="SAPBEXHLevel0X 5 4 2 2" xfId="4376" xr:uid="{00000000-0005-0000-0000-0000784C0000}"/>
    <cellStyle name="SAPBEXHLevel0X 5 4 2 2 2" xfId="9531" xr:uid="{00000000-0005-0000-0000-0000794C0000}"/>
    <cellStyle name="SAPBEXHLevel0X 5 4 2 2 2 2" xfId="25522" xr:uid="{00000000-0005-0000-0000-00007A4C0000}"/>
    <cellStyle name="SAPBEXHLevel0X 5 4 2 2 3" xfId="12349" xr:uid="{00000000-0005-0000-0000-00007B4C0000}"/>
    <cellStyle name="SAPBEXHLevel0X 5 4 2 2 3 2" xfId="28193" xr:uid="{00000000-0005-0000-0000-00007C4C0000}"/>
    <cellStyle name="SAPBEXHLevel0X 5 4 2 2 4" xfId="14893" xr:uid="{00000000-0005-0000-0000-00007D4C0000}"/>
    <cellStyle name="SAPBEXHLevel0X 5 4 2 2 4 2" xfId="30344" xr:uid="{00000000-0005-0000-0000-00007E4C0000}"/>
    <cellStyle name="SAPBEXHLevel0X 5 4 2 2 5" xfId="17672" xr:uid="{00000000-0005-0000-0000-00007F4C0000}"/>
    <cellStyle name="SAPBEXHLevel0X 5 4 2 2 5 2" xfId="32788" xr:uid="{00000000-0005-0000-0000-0000804C0000}"/>
    <cellStyle name="SAPBEXHLevel0X 5 4 2 2 6" xfId="20280" xr:uid="{00000000-0005-0000-0000-0000814C0000}"/>
    <cellStyle name="SAPBEXHLevel0X 5 4 2 2 6 2" xfId="35217" xr:uid="{00000000-0005-0000-0000-0000824C0000}"/>
    <cellStyle name="SAPBEXHLevel0X 5 4 2 2 7" xfId="20872" xr:uid="{00000000-0005-0000-0000-0000834C0000}"/>
    <cellStyle name="SAPBEXHLevel0X 5 4 2 2 7 2" xfId="35799" xr:uid="{00000000-0005-0000-0000-0000844C0000}"/>
    <cellStyle name="SAPBEXHLevel0X 5 4 2 3" xfId="8311" xr:uid="{00000000-0005-0000-0000-0000854C0000}"/>
    <cellStyle name="SAPBEXHLevel0X 5 4 2 3 2" xfId="24340" xr:uid="{00000000-0005-0000-0000-0000864C0000}"/>
    <cellStyle name="SAPBEXHLevel0X 5 4 2 4" xfId="11138" xr:uid="{00000000-0005-0000-0000-0000874C0000}"/>
    <cellStyle name="SAPBEXHLevel0X 5 4 2 4 2" xfId="27005" xr:uid="{00000000-0005-0000-0000-0000884C0000}"/>
    <cellStyle name="SAPBEXHLevel0X 5 4 2 5" xfId="15311" xr:uid="{00000000-0005-0000-0000-0000894C0000}"/>
    <cellStyle name="SAPBEXHLevel0X 5 4 2 5 2" xfId="30720" xr:uid="{00000000-0005-0000-0000-00008A4C0000}"/>
    <cellStyle name="SAPBEXHLevel0X 5 4 2 6" xfId="16490" xr:uid="{00000000-0005-0000-0000-00008B4C0000}"/>
    <cellStyle name="SAPBEXHLevel0X 5 4 2 6 2" xfId="31628" xr:uid="{00000000-0005-0000-0000-00008C4C0000}"/>
    <cellStyle name="SAPBEXHLevel0X 5 4 2 7" xfId="19100" xr:uid="{00000000-0005-0000-0000-00008D4C0000}"/>
    <cellStyle name="SAPBEXHLevel0X 5 4 2 7 2" xfId="34047" xr:uid="{00000000-0005-0000-0000-00008E4C0000}"/>
    <cellStyle name="SAPBEXHLevel0X 5 4 3" xfId="4377" xr:uid="{00000000-0005-0000-0000-00008F4C0000}"/>
    <cellStyle name="SAPBEXHLevel0X 5 4 3 2" xfId="9532" xr:uid="{00000000-0005-0000-0000-0000904C0000}"/>
    <cellStyle name="SAPBEXHLevel0X 5 4 3 2 2" xfId="25523" xr:uid="{00000000-0005-0000-0000-0000914C0000}"/>
    <cellStyle name="SAPBEXHLevel0X 5 4 3 3" xfId="12350" xr:uid="{00000000-0005-0000-0000-0000924C0000}"/>
    <cellStyle name="SAPBEXHLevel0X 5 4 3 3 2" xfId="28194" xr:uid="{00000000-0005-0000-0000-0000934C0000}"/>
    <cellStyle name="SAPBEXHLevel0X 5 4 3 4" xfId="13981" xr:uid="{00000000-0005-0000-0000-0000944C0000}"/>
    <cellStyle name="SAPBEXHLevel0X 5 4 3 4 2" xfId="29563" xr:uid="{00000000-0005-0000-0000-0000954C0000}"/>
    <cellStyle name="SAPBEXHLevel0X 5 4 3 5" xfId="17673" xr:uid="{00000000-0005-0000-0000-0000964C0000}"/>
    <cellStyle name="SAPBEXHLevel0X 5 4 3 5 2" xfId="32789" xr:uid="{00000000-0005-0000-0000-0000974C0000}"/>
    <cellStyle name="SAPBEXHLevel0X 5 4 3 6" xfId="20281" xr:uid="{00000000-0005-0000-0000-0000984C0000}"/>
    <cellStyle name="SAPBEXHLevel0X 5 4 3 6 2" xfId="35218" xr:uid="{00000000-0005-0000-0000-0000994C0000}"/>
    <cellStyle name="SAPBEXHLevel0X 5 4 3 7" xfId="20864" xr:uid="{00000000-0005-0000-0000-00009A4C0000}"/>
    <cellStyle name="SAPBEXHLevel0X 5 4 3 7 2" xfId="35791" xr:uid="{00000000-0005-0000-0000-00009B4C0000}"/>
    <cellStyle name="SAPBEXHLevel0X 5 4 4" xfId="8310" xr:uid="{00000000-0005-0000-0000-00009C4C0000}"/>
    <cellStyle name="SAPBEXHLevel0X 5 4 4 2" xfId="24339" xr:uid="{00000000-0005-0000-0000-00009D4C0000}"/>
    <cellStyle name="SAPBEXHLevel0X 5 4 5" xfId="11137" xr:uid="{00000000-0005-0000-0000-00009E4C0000}"/>
    <cellStyle name="SAPBEXHLevel0X 5 4 5 2" xfId="27004" xr:uid="{00000000-0005-0000-0000-00009F4C0000}"/>
    <cellStyle name="SAPBEXHLevel0X 5 4 6" xfId="13095" xr:uid="{00000000-0005-0000-0000-0000A04C0000}"/>
    <cellStyle name="SAPBEXHLevel0X 5 4 6 2" xfId="28875" xr:uid="{00000000-0005-0000-0000-0000A14C0000}"/>
    <cellStyle name="SAPBEXHLevel0X 5 4 7" xfId="16489" xr:uid="{00000000-0005-0000-0000-0000A24C0000}"/>
    <cellStyle name="SAPBEXHLevel0X 5 4 7 2" xfId="31627" xr:uid="{00000000-0005-0000-0000-0000A34C0000}"/>
    <cellStyle name="SAPBEXHLevel0X 5 4 8" xfId="19099" xr:uid="{00000000-0005-0000-0000-0000A44C0000}"/>
    <cellStyle name="SAPBEXHLevel0X 5 4 8 2" xfId="34046" xr:uid="{00000000-0005-0000-0000-0000A54C0000}"/>
    <cellStyle name="SAPBEXHLevel0X 5 5" xfId="3142" xr:uid="{00000000-0005-0000-0000-0000A64C0000}"/>
    <cellStyle name="SAPBEXHLevel0X 5 5 2" xfId="3143" xr:uid="{00000000-0005-0000-0000-0000A74C0000}"/>
    <cellStyle name="SAPBEXHLevel0X 5 5 2 2" xfId="4374" xr:uid="{00000000-0005-0000-0000-0000A84C0000}"/>
    <cellStyle name="SAPBEXHLevel0X 5 5 2 2 2" xfId="9529" xr:uid="{00000000-0005-0000-0000-0000A94C0000}"/>
    <cellStyle name="SAPBEXHLevel0X 5 5 2 2 2 2" xfId="25520" xr:uid="{00000000-0005-0000-0000-0000AA4C0000}"/>
    <cellStyle name="SAPBEXHLevel0X 5 5 2 2 3" xfId="12347" xr:uid="{00000000-0005-0000-0000-0000AB4C0000}"/>
    <cellStyle name="SAPBEXHLevel0X 5 5 2 2 3 2" xfId="28191" xr:uid="{00000000-0005-0000-0000-0000AC4C0000}"/>
    <cellStyle name="SAPBEXHLevel0X 5 5 2 2 4" xfId="12997" xr:uid="{00000000-0005-0000-0000-0000AD4C0000}"/>
    <cellStyle name="SAPBEXHLevel0X 5 5 2 2 4 2" xfId="28803" xr:uid="{00000000-0005-0000-0000-0000AE4C0000}"/>
    <cellStyle name="SAPBEXHLevel0X 5 5 2 2 5" xfId="17670" xr:uid="{00000000-0005-0000-0000-0000AF4C0000}"/>
    <cellStyle name="SAPBEXHLevel0X 5 5 2 2 5 2" xfId="32786" xr:uid="{00000000-0005-0000-0000-0000B04C0000}"/>
    <cellStyle name="SAPBEXHLevel0X 5 5 2 2 6" xfId="20278" xr:uid="{00000000-0005-0000-0000-0000B14C0000}"/>
    <cellStyle name="SAPBEXHLevel0X 5 5 2 2 6 2" xfId="35215" xr:uid="{00000000-0005-0000-0000-0000B24C0000}"/>
    <cellStyle name="SAPBEXHLevel0X 5 5 2 2 7" xfId="20869" xr:uid="{00000000-0005-0000-0000-0000B34C0000}"/>
    <cellStyle name="SAPBEXHLevel0X 5 5 2 2 7 2" xfId="35796" xr:uid="{00000000-0005-0000-0000-0000B44C0000}"/>
    <cellStyle name="SAPBEXHLevel0X 5 5 2 3" xfId="8313" xr:uid="{00000000-0005-0000-0000-0000B54C0000}"/>
    <cellStyle name="SAPBEXHLevel0X 5 5 2 3 2" xfId="24342" xr:uid="{00000000-0005-0000-0000-0000B64C0000}"/>
    <cellStyle name="SAPBEXHLevel0X 5 5 2 4" xfId="11140" xr:uid="{00000000-0005-0000-0000-0000B74C0000}"/>
    <cellStyle name="SAPBEXHLevel0X 5 5 2 4 2" xfId="27007" xr:uid="{00000000-0005-0000-0000-0000B84C0000}"/>
    <cellStyle name="SAPBEXHLevel0X 5 5 2 5" xfId="14303" xr:uid="{00000000-0005-0000-0000-0000B94C0000}"/>
    <cellStyle name="SAPBEXHLevel0X 5 5 2 5 2" xfId="29826" xr:uid="{00000000-0005-0000-0000-0000BA4C0000}"/>
    <cellStyle name="SAPBEXHLevel0X 5 5 2 6" xfId="16492" xr:uid="{00000000-0005-0000-0000-0000BB4C0000}"/>
    <cellStyle name="SAPBEXHLevel0X 5 5 2 6 2" xfId="31630" xr:uid="{00000000-0005-0000-0000-0000BC4C0000}"/>
    <cellStyle name="SAPBEXHLevel0X 5 5 2 7" xfId="19102" xr:uid="{00000000-0005-0000-0000-0000BD4C0000}"/>
    <cellStyle name="SAPBEXHLevel0X 5 5 2 7 2" xfId="34049" xr:uid="{00000000-0005-0000-0000-0000BE4C0000}"/>
    <cellStyle name="SAPBEXHLevel0X 5 5 3" xfId="4375" xr:uid="{00000000-0005-0000-0000-0000BF4C0000}"/>
    <cellStyle name="SAPBEXHLevel0X 5 5 3 2" xfId="9530" xr:uid="{00000000-0005-0000-0000-0000C04C0000}"/>
    <cellStyle name="SAPBEXHLevel0X 5 5 3 2 2" xfId="25521" xr:uid="{00000000-0005-0000-0000-0000C14C0000}"/>
    <cellStyle name="SAPBEXHLevel0X 5 5 3 3" xfId="12348" xr:uid="{00000000-0005-0000-0000-0000C24C0000}"/>
    <cellStyle name="SAPBEXHLevel0X 5 5 3 3 2" xfId="28192" xr:uid="{00000000-0005-0000-0000-0000C34C0000}"/>
    <cellStyle name="SAPBEXHLevel0X 5 5 3 4" xfId="14440" xr:uid="{00000000-0005-0000-0000-0000C44C0000}"/>
    <cellStyle name="SAPBEXHLevel0X 5 5 3 4 2" xfId="29959" xr:uid="{00000000-0005-0000-0000-0000C54C0000}"/>
    <cellStyle name="SAPBEXHLevel0X 5 5 3 5" xfId="17671" xr:uid="{00000000-0005-0000-0000-0000C64C0000}"/>
    <cellStyle name="SAPBEXHLevel0X 5 5 3 5 2" xfId="32787" xr:uid="{00000000-0005-0000-0000-0000C74C0000}"/>
    <cellStyle name="SAPBEXHLevel0X 5 5 3 6" xfId="20279" xr:uid="{00000000-0005-0000-0000-0000C84C0000}"/>
    <cellStyle name="SAPBEXHLevel0X 5 5 3 6 2" xfId="35216" xr:uid="{00000000-0005-0000-0000-0000C94C0000}"/>
    <cellStyle name="SAPBEXHLevel0X 5 5 3 7" xfId="20878" xr:uid="{00000000-0005-0000-0000-0000CA4C0000}"/>
    <cellStyle name="SAPBEXHLevel0X 5 5 3 7 2" xfId="35805" xr:uid="{00000000-0005-0000-0000-0000CB4C0000}"/>
    <cellStyle name="SAPBEXHLevel0X 5 5 4" xfId="8312" xr:uid="{00000000-0005-0000-0000-0000CC4C0000}"/>
    <cellStyle name="SAPBEXHLevel0X 5 5 4 2" xfId="24341" xr:uid="{00000000-0005-0000-0000-0000CD4C0000}"/>
    <cellStyle name="SAPBEXHLevel0X 5 5 5" xfId="11139" xr:uid="{00000000-0005-0000-0000-0000CE4C0000}"/>
    <cellStyle name="SAPBEXHLevel0X 5 5 5 2" xfId="27006" xr:uid="{00000000-0005-0000-0000-0000CF4C0000}"/>
    <cellStyle name="SAPBEXHLevel0X 5 5 6" xfId="13030" xr:uid="{00000000-0005-0000-0000-0000D04C0000}"/>
    <cellStyle name="SAPBEXHLevel0X 5 5 6 2" xfId="28829" xr:uid="{00000000-0005-0000-0000-0000D14C0000}"/>
    <cellStyle name="SAPBEXHLevel0X 5 5 7" xfId="16491" xr:uid="{00000000-0005-0000-0000-0000D24C0000}"/>
    <cellStyle name="SAPBEXHLevel0X 5 5 7 2" xfId="31629" xr:uid="{00000000-0005-0000-0000-0000D34C0000}"/>
    <cellStyle name="SAPBEXHLevel0X 5 5 8" xfId="19101" xr:uid="{00000000-0005-0000-0000-0000D44C0000}"/>
    <cellStyle name="SAPBEXHLevel0X 5 5 8 2" xfId="34048" xr:uid="{00000000-0005-0000-0000-0000D54C0000}"/>
    <cellStyle name="SAPBEXHLevel0X 5 6" xfId="3144" xr:uid="{00000000-0005-0000-0000-0000D64C0000}"/>
    <cellStyle name="SAPBEXHLevel0X 5 6 2" xfId="3145" xr:uid="{00000000-0005-0000-0000-0000D74C0000}"/>
    <cellStyle name="SAPBEXHLevel0X 5 6 2 2" xfId="4372" xr:uid="{00000000-0005-0000-0000-0000D84C0000}"/>
    <cellStyle name="SAPBEXHLevel0X 5 6 2 2 2" xfId="9527" xr:uid="{00000000-0005-0000-0000-0000D94C0000}"/>
    <cellStyle name="SAPBEXHLevel0X 5 6 2 2 2 2" xfId="25518" xr:uid="{00000000-0005-0000-0000-0000DA4C0000}"/>
    <cellStyle name="SAPBEXHLevel0X 5 6 2 2 3" xfId="12345" xr:uid="{00000000-0005-0000-0000-0000DB4C0000}"/>
    <cellStyle name="SAPBEXHLevel0X 5 6 2 2 3 2" xfId="28189" xr:uid="{00000000-0005-0000-0000-0000DC4C0000}"/>
    <cellStyle name="SAPBEXHLevel0X 5 6 2 2 4" xfId="12986" xr:uid="{00000000-0005-0000-0000-0000DD4C0000}"/>
    <cellStyle name="SAPBEXHLevel0X 5 6 2 2 4 2" xfId="28792" xr:uid="{00000000-0005-0000-0000-0000DE4C0000}"/>
    <cellStyle name="SAPBEXHLevel0X 5 6 2 2 5" xfId="17668" xr:uid="{00000000-0005-0000-0000-0000DF4C0000}"/>
    <cellStyle name="SAPBEXHLevel0X 5 6 2 2 5 2" xfId="32784" xr:uid="{00000000-0005-0000-0000-0000E04C0000}"/>
    <cellStyle name="SAPBEXHLevel0X 5 6 2 2 6" xfId="20276" xr:uid="{00000000-0005-0000-0000-0000E14C0000}"/>
    <cellStyle name="SAPBEXHLevel0X 5 6 2 2 6 2" xfId="35213" xr:uid="{00000000-0005-0000-0000-0000E24C0000}"/>
    <cellStyle name="SAPBEXHLevel0X 5 6 2 2 7" xfId="20899" xr:uid="{00000000-0005-0000-0000-0000E34C0000}"/>
    <cellStyle name="SAPBEXHLevel0X 5 6 2 2 7 2" xfId="35826" xr:uid="{00000000-0005-0000-0000-0000E44C0000}"/>
    <cellStyle name="SAPBEXHLevel0X 5 6 2 3" xfId="8315" xr:uid="{00000000-0005-0000-0000-0000E54C0000}"/>
    <cellStyle name="SAPBEXHLevel0X 5 6 2 3 2" xfId="24344" xr:uid="{00000000-0005-0000-0000-0000E64C0000}"/>
    <cellStyle name="SAPBEXHLevel0X 5 6 2 4" xfId="11142" xr:uid="{00000000-0005-0000-0000-0000E74C0000}"/>
    <cellStyle name="SAPBEXHLevel0X 5 6 2 4 2" xfId="27009" xr:uid="{00000000-0005-0000-0000-0000E84C0000}"/>
    <cellStyle name="SAPBEXHLevel0X 5 6 2 5" xfId="13823" xr:uid="{00000000-0005-0000-0000-0000E94C0000}"/>
    <cellStyle name="SAPBEXHLevel0X 5 6 2 5 2" xfId="29411" xr:uid="{00000000-0005-0000-0000-0000EA4C0000}"/>
    <cellStyle name="SAPBEXHLevel0X 5 6 2 6" xfId="16494" xr:uid="{00000000-0005-0000-0000-0000EB4C0000}"/>
    <cellStyle name="SAPBEXHLevel0X 5 6 2 6 2" xfId="31632" xr:uid="{00000000-0005-0000-0000-0000EC4C0000}"/>
    <cellStyle name="SAPBEXHLevel0X 5 6 2 7" xfId="19104" xr:uid="{00000000-0005-0000-0000-0000ED4C0000}"/>
    <cellStyle name="SAPBEXHLevel0X 5 6 2 7 2" xfId="34051" xr:uid="{00000000-0005-0000-0000-0000EE4C0000}"/>
    <cellStyle name="SAPBEXHLevel0X 5 6 3" xfId="4373" xr:uid="{00000000-0005-0000-0000-0000EF4C0000}"/>
    <cellStyle name="SAPBEXHLevel0X 5 6 3 2" xfId="9528" xr:uid="{00000000-0005-0000-0000-0000F04C0000}"/>
    <cellStyle name="SAPBEXHLevel0X 5 6 3 2 2" xfId="25519" xr:uid="{00000000-0005-0000-0000-0000F14C0000}"/>
    <cellStyle name="SAPBEXHLevel0X 5 6 3 3" xfId="12346" xr:uid="{00000000-0005-0000-0000-0000F24C0000}"/>
    <cellStyle name="SAPBEXHLevel0X 5 6 3 3 2" xfId="28190" xr:uid="{00000000-0005-0000-0000-0000F34C0000}"/>
    <cellStyle name="SAPBEXHLevel0X 5 6 3 4" xfId="14439" xr:uid="{00000000-0005-0000-0000-0000F44C0000}"/>
    <cellStyle name="SAPBEXHLevel0X 5 6 3 4 2" xfId="29958" xr:uid="{00000000-0005-0000-0000-0000F54C0000}"/>
    <cellStyle name="SAPBEXHLevel0X 5 6 3 5" xfId="17669" xr:uid="{00000000-0005-0000-0000-0000F64C0000}"/>
    <cellStyle name="SAPBEXHLevel0X 5 6 3 5 2" xfId="32785" xr:uid="{00000000-0005-0000-0000-0000F74C0000}"/>
    <cellStyle name="SAPBEXHLevel0X 5 6 3 6" xfId="20277" xr:uid="{00000000-0005-0000-0000-0000F84C0000}"/>
    <cellStyle name="SAPBEXHLevel0X 5 6 3 6 2" xfId="35214" xr:uid="{00000000-0005-0000-0000-0000F94C0000}"/>
    <cellStyle name="SAPBEXHLevel0X 5 6 3 7" xfId="20866" xr:uid="{00000000-0005-0000-0000-0000FA4C0000}"/>
    <cellStyle name="SAPBEXHLevel0X 5 6 3 7 2" xfId="35793" xr:uid="{00000000-0005-0000-0000-0000FB4C0000}"/>
    <cellStyle name="SAPBEXHLevel0X 5 6 4" xfId="8314" xr:uid="{00000000-0005-0000-0000-0000FC4C0000}"/>
    <cellStyle name="SAPBEXHLevel0X 5 6 4 2" xfId="24343" xr:uid="{00000000-0005-0000-0000-0000FD4C0000}"/>
    <cellStyle name="SAPBEXHLevel0X 5 6 5" xfId="11141" xr:uid="{00000000-0005-0000-0000-0000FE4C0000}"/>
    <cellStyle name="SAPBEXHLevel0X 5 6 5 2" xfId="27008" xr:uid="{00000000-0005-0000-0000-0000FF4C0000}"/>
    <cellStyle name="SAPBEXHLevel0X 5 6 6" xfId="15042" xr:uid="{00000000-0005-0000-0000-0000004D0000}"/>
    <cellStyle name="SAPBEXHLevel0X 5 6 6 2" xfId="30489" xr:uid="{00000000-0005-0000-0000-0000014D0000}"/>
    <cellStyle name="SAPBEXHLevel0X 5 6 7" xfId="16493" xr:uid="{00000000-0005-0000-0000-0000024D0000}"/>
    <cellStyle name="SAPBEXHLevel0X 5 6 7 2" xfId="31631" xr:uid="{00000000-0005-0000-0000-0000034D0000}"/>
    <cellStyle name="SAPBEXHLevel0X 5 6 8" xfId="19103" xr:uid="{00000000-0005-0000-0000-0000044D0000}"/>
    <cellStyle name="SAPBEXHLevel0X 5 6 8 2" xfId="34050" xr:uid="{00000000-0005-0000-0000-0000054D0000}"/>
    <cellStyle name="SAPBEXHLevel0X 5 7" xfId="3146" xr:uid="{00000000-0005-0000-0000-0000064D0000}"/>
    <cellStyle name="SAPBEXHLevel0X 5 7 2" xfId="3147" xr:uid="{00000000-0005-0000-0000-0000074D0000}"/>
    <cellStyle name="SAPBEXHLevel0X 5 7 2 2" xfId="4370" xr:uid="{00000000-0005-0000-0000-0000084D0000}"/>
    <cellStyle name="SAPBEXHLevel0X 5 7 2 2 2" xfId="9525" xr:uid="{00000000-0005-0000-0000-0000094D0000}"/>
    <cellStyle name="SAPBEXHLevel0X 5 7 2 2 2 2" xfId="25516" xr:uid="{00000000-0005-0000-0000-00000A4D0000}"/>
    <cellStyle name="SAPBEXHLevel0X 5 7 2 2 3" xfId="12343" xr:uid="{00000000-0005-0000-0000-00000B4D0000}"/>
    <cellStyle name="SAPBEXHLevel0X 5 7 2 2 3 2" xfId="28187" xr:uid="{00000000-0005-0000-0000-00000C4D0000}"/>
    <cellStyle name="SAPBEXHLevel0X 5 7 2 2 4" xfId="12981" xr:uid="{00000000-0005-0000-0000-00000D4D0000}"/>
    <cellStyle name="SAPBEXHLevel0X 5 7 2 2 4 2" xfId="28787" xr:uid="{00000000-0005-0000-0000-00000E4D0000}"/>
    <cellStyle name="SAPBEXHLevel0X 5 7 2 2 5" xfId="17666" xr:uid="{00000000-0005-0000-0000-00000F4D0000}"/>
    <cellStyle name="SAPBEXHLevel0X 5 7 2 2 5 2" xfId="32782" xr:uid="{00000000-0005-0000-0000-0000104D0000}"/>
    <cellStyle name="SAPBEXHLevel0X 5 7 2 2 6" xfId="20274" xr:uid="{00000000-0005-0000-0000-0000114D0000}"/>
    <cellStyle name="SAPBEXHLevel0X 5 7 2 2 6 2" xfId="35211" xr:uid="{00000000-0005-0000-0000-0000124D0000}"/>
    <cellStyle name="SAPBEXHLevel0X 5 7 2 2 7" xfId="20897" xr:uid="{00000000-0005-0000-0000-0000134D0000}"/>
    <cellStyle name="SAPBEXHLevel0X 5 7 2 2 7 2" xfId="35824" xr:uid="{00000000-0005-0000-0000-0000144D0000}"/>
    <cellStyle name="SAPBEXHLevel0X 5 7 2 3" xfId="8317" xr:uid="{00000000-0005-0000-0000-0000154D0000}"/>
    <cellStyle name="SAPBEXHLevel0X 5 7 2 3 2" xfId="24346" xr:uid="{00000000-0005-0000-0000-0000164D0000}"/>
    <cellStyle name="SAPBEXHLevel0X 5 7 2 4" xfId="11144" xr:uid="{00000000-0005-0000-0000-0000174D0000}"/>
    <cellStyle name="SAPBEXHLevel0X 5 7 2 4 2" xfId="27011" xr:uid="{00000000-0005-0000-0000-0000184D0000}"/>
    <cellStyle name="SAPBEXHLevel0X 5 7 2 5" xfId="15040" xr:uid="{00000000-0005-0000-0000-0000194D0000}"/>
    <cellStyle name="SAPBEXHLevel0X 5 7 2 5 2" xfId="30487" xr:uid="{00000000-0005-0000-0000-00001A4D0000}"/>
    <cellStyle name="SAPBEXHLevel0X 5 7 2 6" xfId="16496" xr:uid="{00000000-0005-0000-0000-00001B4D0000}"/>
    <cellStyle name="SAPBEXHLevel0X 5 7 2 6 2" xfId="31634" xr:uid="{00000000-0005-0000-0000-00001C4D0000}"/>
    <cellStyle name="SAPBEXHLevel0X 5 7 2 7" xfId="19106" xr:uid="{00000000-0005-0000-0000-00001D4D0000}"/>
    <cellStyle name="SAPBEXHLevel0X 5 7 2 7 2" xfId="34053" xr:uid="{00000000-0005-0000-0000-00001E4D0000}"/>
    <cellStyle name="SAPBEXHLevel0X 5 7 3" xfId="4371" xr:uid="{00000000-0005-0000-0000-00001F4D0000}"/>
    <cellStyle name="SAPBEXHLevel0X 5 7 3 2" xfId="9526" xr:uid="{00000000-0005-0000-0000-0000204D0000}"/>
    <cellStyle name="SAPBEXHLevel0X 5 7 3 2 2" xfId="25517" xr:uid="{00000000-0005-0000-0000-0000214D0000}"/>
    <cellStyle name="SAPBEXHLevel0X 5 7 3 3" xfId="12344" xr:uid="{00000000-0005-0000-0000-0000224D0000}"/>
    <cellStyle name="SAPBEXHLevel0X 5 7 3 3 2" xfId="28188" xr:uid="{00000000-0005-0000-0000-0000234D0000}"/>
    <cellStyle name="SAPBEXHLevel0X 5 7 3 4" xfId="14438" xr:uid="{00000000-0005-0000-0000-0000244D0000}"/>
    <cellStyle name="SAPBEXHLevel0X 5 7 3 4 2" xfId="29957" xr:uid="{00000000-0005-0000-0000-0000254D0000}"/>
    <cellStyle name="SAPBEXHLevel0X 5 7 3 5" xfId="17667" xr:uid="{00000000-0005-0000-0000-0000264D0000}"/>
    <cellStyle name="SAPBEXHLevel0X 5 7 3 5 2" xfId="32783" xr:uid="{00000000-0005-0000-0000-0000274D0000}"/>
    <cellStyle name="SAPBEXHLevel0X 5 7 3 6" xfId="20275" xr:uid="{00000000-0005-0000-0000-0000284D0000}"/>
    <cellStyle name="SAPBEXHLevel0X 5 7 3 6 2" xfId="35212" xr:uid="{00000000-0005-0000-0000-0000294D0000}"/>
    <cellStyle name="SAPBEXHLevel0X 5 7 3 7" xfId="20898" xr:uid="{00000000-0005-0000-0000-00002A4D0000}"/>
    <cellStyle name="SAPBEXHLevel0X 5 7 3 7 2" xfId="35825" xr:uid="{00000000-0005-0000-0000-00002B4D0000}"/>
    <cellStyle name="SAPBEXHLevel0X 5 7 4" xfId="8316" xr:uid="{00000000-0005-0000-0000-00002C4D0000}"/>
    <cellStyle name="SAPBEXHLevel0X 5 7 4 2" xfId="24345" xr:uid="{00000000-0005-0000-0000-00002D4D0000}"/>
    <cellStyle name="SAPBEXHLevel0X 5 7 5" xfId="11143" xr:uid="{00000000-0005-0000-0000-00002E4D0000}"/>
    <cellStyle name="SAPBEXHLevel0X 5 7 5 2" xfId="27010" xr:uid="{00000000-0005-0000-0000-00002F4D0000}"/>
    <cellStyle name="SAPBEXHLevel0X 5 7 6" xfId="13824" xr:uid="{00000000-0005-0000-0000-0000304D0000}"/>
    <cellStyle name="SAPBEXHLevel0X 5 7 6 2" xfId="29412" xr:uid="{00000000-0005-0000-0000-0000314D0000}"/>
    <cellStyle name="SAPBEXHLevel0X 5 7 7" xfId="16495" xr:uid="{00000000-0005-0000-0000-0000324D0000}"/>
    <cellStyle name="SAPBEXHLevel0X 5 7 7 2" xfId="31633" xr:uid="{00000000-0005-0000-0000-0000334D0000}"/>
    <cellStyle name="SAPBEXHLevel0X 5 7 8" xfId="19105" xr:uid="{00000000-0005-0000-0000-0000344D0000}"/>
    <cellStyle name="SAPBEXHLevel0X 5 7 8 2" xfId="34052" xr:uid="{00000000-0005-0000-0000-0000354D0000}"/>
    <cellStyle name="SAPBEXHLevel0X 5 8" xfId="3148" xr:uid="{00000000-0005-0000-0000-0000364D0000}"/>
    <cellStyle name="SAPBEXHLevel0X 5 8 2" xfId="4369" xr:uid="{00000000-0005-0000-0000-0000374D0000}"/>
    <cellStyle name="SAPBEXHLevel0X 5 8 2 2" xfId="9524" xr:uid="{00000000-0005-0000-0000-0000384D0000}"/>
    <cellStyle name="SAPBEXHLevel0X 5 8 2 2 2" xfId="25515" xr:uid="{00000000-0005-0000-0000-0000394D0000}"/>
    <cellStyle name="SAPBEXHLevel0X 5 8 2 3" xfId="12342" xr:uid="{00000000-0005-0000-0000-00003A4D0000}"/>
    <cellStyle name="SAPBEXHLevel0X 5 8 2 3 2" xfId="28186" xr:uid="{00000000-0005-0000-0000-00003B4D0000}"/>
    <cellStyle name="SAPBEXHLevel0X 5 8 2 4" xfId="14437" xr:uid="{00000000-0005-0000-0000-00003C4D0000}"/>
    <cellStyle name="SAPBEXHLevel0X 5 8 2 4 2" xfId="29956" xr:uid="{00000000-0005-0000-0000-00003D4D0000}"/>
    <cellStyle name="SAPBEXHLevel0X 5 8 2 5" xfId="17665" xr:uid="{00000000-0005-0000-0000-00003E4D0000}"/>
    <cellStyle name="SAPBEXHLevel0X 5 8 2 5 2" xfId="32781" xr:uid="{00000000-0005-0000-0000-00003F4D0000}"/>
    <cellStyle name="SAPBEXHLevel0X 5 8 2 6" xfId="20273" xr:uid="{00000000-0005-0000-0000-0000404D0000}"/>
    <cellStyle name="SAPBEXHLevel0X 5 8 2 6 2" xfId="35210" xr:uid="{00000000-0005-0000-0000-0000414D0000}"/>
    <cellStyle name="SAPBEXHLevel0X 5 8 2 7" xfId="20884" xr:uid="{00000000-0005-0000-0000-0000424D0000}"/>
    <cellStyle name="SAPBEXHLevel0X 5 8 2 7 2" xfId="35811" xr:uid="{00000000-0005-0000-0000-0000434D0000}"/>
    <cellStyle name="SAPBEXHLevel0X 5 8 3" xfId="8318" xr:uid="{00000000-0005-0000-0000-0000444D0000}"/>
    <cellStyle name="SAPBEXHLevel0X 5 8 3 2" xfId="24347" xr:uid="{00000000-0005-0000-0000-0000454D0000}"/>
    <cellStyle name="SAPBEXHLevel0X 5 8 4" xfId="11145" xr:uid="{00000000-0005-0000-0000-0000464D0000}"/>
    <cellStyle name="SAPBEXHLevel0X 5 8 4 2" xfId="27012" xr:uid="{00000000-0005-0000-0000-0000474D0000}"/>
    <cellStyle name="SAPBEXHLevel0X 5 8 5" xfId="14081" xr:uid="{00000000-0005-0000-0000-0000484D0000}"/>
    <cellStyle name="SAPBEXHLevel0X 5 8 5 2" xfId="29662" xr:uid="{00000000-0005-0000-0000-0000494D0000}"/>
    <cellStyle name="SAPBEXHLevel0X 5 8 6" xfId="16497" xr:uid="{00000000-0005-0000-0000-00004A4D0000}"/>
    <cellStyle name="SAPBEXHLevel0X 5 8 6 2" xfId="31635" xr:uid="{00000000-0005-0000-0000-00004B4D0000}"/>
    <cellStyle name="SAPBEXHLevel0X 5 8 7" xfId="19107" xr:uid="{00000000-0005-0000-0000-00004C4D0000}"/>
    <cellStyle name="SAPBEXHLevel0X 5 8 7 2" xfId="34054" xr:uid="{00000000-0005-0000-0000-00004D4D0000}"/>
    <cellStyle name="SAPBEXHLevel0X 5 9" xfId="3149" xr:uid="{00000000-0005-0000-0000-00004E4D0000}"/>
    <cellStyle name="SAPBEXHLevel0X 5 9 2" xfId="4368" xr:uid="{00000000-0005-0000-0000-00004F4D0000}"/>
    <cellStyle name="SAPBEXHLevel0X 5 9 2 2" xfId="9523" xr:uid="{00000000-0005-0000-0000-0000504D0000}"/>
    <cellStyle name="SAPBEXHLevel0X 5 9 2 2 2" xfId="25514" xr:uid="{00000000-0005-0000-0000-0000514D0000}"/>
    <cellStyle name="SAPBEXHLevel0X 5 9 2 3" xfId="12341" xr:uid="{00000000-0005-0000-0000-0000524D0000}"/>
    <cellStyle name="SAPBEXHLevel0X 5 9 2 3 2" xfId="28185" xr:uid="{00000000-0005-0000-0000-0000534D0000}"/>
    <cellStyle name="SAPBEXHLevel0X 5 9 2 4" xfId="13982" xr:uid="{00000000-0005-0000-0000-0000544D0000}"/>
    <cellStyle name="SAPBEXHLevel0X 5 9 2 4 2" xfId="29564" xr:uid="{00000000-0005-0000-0000-0000554D0000}"/>
    <cellStyle name="SAPBEXHLevel0X 5 9 2 5" xfId="17664" xr:uid="{00000000-0005-0000-0000-0000564D0000}"/>
    <cellStyle name="SAPBEXHLevel0X 5 9 2 5 2" xfId="32780" xr:uid="{00000000-0005-0000-0000-0000574D0000}"/>
    <cellStyle name="SAPBEXHLevel0X 5 9 2 6" xfId="20272" xr:uid="{00000000-0005-0000-0000-0000584D0000}"/>
    <cellStyle name="SAPBEXHLevel0X 5 9 2 6 2" xfId="35209" xr:uid="{00000000-0005-0000-0000-0000594D0000}"/>
    <cellStyle name="SAPBEXHLevel0X 5 9 2 7" xfId="5888" xr:uid="{00000000-0005-0000-0000-00005A4D0000}"/>
    <cellStyle name="SAPBEXHLevel0X 5 9 2 7 2" xfId="22881" xr:uid="{00000000-0005-0000-0000-00005B4D0000}"/>
    <cellStyle name="SAPBEXHLevel0X 5 9 3" xfId="8319" xr:uid="{00000000-0005-0000-0000-00005C4D0000}"/>
    <cellStyle name="SAPBEXHLevel0X 5 9 3 2" xfId="24348" xr:uid="{00000000-0005-0000-0000-00005D4D0000}"/>
    <cellStyle name="SAPBEXHLevel0X 5 9 4" xfId="11146" xr:uid="{00000000-0005-0000-0000-00005E4D0000}"/>
    <cellStyle name="SAPBEXHLevel0X 5 9 4 2" xfId="27013" xr:uid="{00000000-0005-0000-0000-00005F4D0000}"/>
    <cellStyle name="SAPBEXHLevel0X 5 9 5" xfId="13825" xr:uid="{00000000-0005-0000-0000-0000604D0000}"/>
    <cellStyle name="SAPBEXHLevel0X 5 9 5 2" xfId="29413" xr:uid="{00000000-0005-0000-0000-0000614D0000}"/>
    <cellStyle name="SAPBEXHLevel0X 5 9 6" xfId="16498" xr:uid="{00000000-0005-0000-0000-0000624D0000}"/>
    <cellStyle name="SAPBEXHLevel0X 5 9 6 2" xfId="31636" xr:uid="{00000000-0005-0000-0000-0000634D0000}"/>
    <cellStyle name="SAPBEXHLevel0X 5 9 7" xfId="19108" xr:uid="{00000000-0005-0000-0000-0000644D0000}"/>
    <cellStyle name="SAPBEXHLevel0X 5 9 7 2" xfId="34055" xr:uid="{00000000-0005-0000-0000-0000654D0000}"/>
    <cellStyle name="SAPBEXHLevel0X 6" xfId="845" xr:uid="{00000000-0005-0000-0000-0000664D0000}"/>
    <cellStyle name="SAPBEXHLevel0X 6 10" xfId="15709" xr:uid="{00000000-0005-0000-0000-0000674D0000}"/>
    <cellStyle name="SAPBEXHLevel0X 6 10 2" xfId="30994" xr:uid="{00000000-0005-0000-0000-0000684D0000}"/>
    <cellStyle name="SAPBEXHLevel0X 6 11" xfId="5054" xr:uid="{00000000-0005-0000-0000-0000694D0000}"/>
    <cellStyle name="SAPBEXHLevel0X 6 2" xfId="1861" xr:uid="{00000000-0005-0000-0000-00006A4D0000}"/>
    <cellStyle name="SAPBEXHLevel0X 6 2 10" xfId="6088" xr:uid="{00000000-0005-0000-0000-00006B4D0000}"/>
    <cellStyle name="SAPBEXHLevel0X 6 2 2" xfId="3151" xr:uid="{00000000-0005-0000-0000-00006C4D0000}"/>
    <cellStyle name="SAPBEXHLevel0X 6 2 2 2" xfId="8321" xr:uid="{00000000-0005-0000-0000-00006D4D0000}"/>
    <cellStyle name="SAPBEXHLevel0X 6 2 2 2 2" xfId="24350" xr:uid="{00000000-0005-0000-0000-00006E4D0000}"/>
    <cellStyle name="SAPBEXHLevel0X 6 2 2 3" xfId="11148" xr:uid="{00000000-0005-0000-0000-00006F4D0000}"/>
    <cellStyle name="SAPBEXHLevel0X 6 2 2 3 2" xfId="27015" xr:uid="{00000000-0005-0000-0000-0000704D0000}"/>
    <cellStyle name="SAPBEXHLevel0X 6 2 2 4" xfId="13826" xr:uid="{00000000-0005-0000-0000-0000714D0000}"/>
    <cellStyle name="SAPBEXHLevel0X 6 2 2 4 2" xfId="29414" xr:uid="{00000000-0005-0000-0000-0000724D0000}"/>
    <cellStyle name="SAPBEXHLevel0X 6 2 2 5" xfId="16500" xr:uid="{00000000-0005-0000-0000-0000734D0000}"/>
    <cellStyle name="SAPBEXHLevel0X 6 2 2 5 2" xfId="31638" xr:uid="{00000000-0005-0000-0000-0000744D0000}"/>
    <cellStyle name="SAPBEXHLevel0X 6 2 2 6" xfId="19110" xr:uid="{00000000-0005-0000-0000-0000754D0000}"/>
    <cellStyle name="SAPBEXHLevel0X 6 2 2 6 2" xfId="34057" xr:uid="{00000000-0005-0000-0000-0000764D0000}"/>
    <cellStyle name="SAPBEXHLevel0X 6 2 2 7" xfId="21277" xr:uid="{00000000-0005-0000-0000-0000774D0000}"/>
    <cellStyle name="SAPBEXHLevel0X 6 2 2 7 2" xfId="36203" xr:uid="{00000000-0005-0000-0000-0000784D0000}"/>
    <cellStyle name="SAPBEXHLevel0X 6 2 2 8" xfId="6333" xr:uid="{00000000-0005-0000-0000-0000794D0000}"/>
    <cellStyle name="SAPBEXHLevel0X 6 2 3" xfId="4366" xr:uid="{00000000-0005-0000-0000-00007A4D0000}"/>
    <cellStyle name="SAPBEXHLevel0X 6 2 3 2" xfId="9521" xr:uid="{00000000-0005-0000-0000-00007B4D0000}"/>
    <cellStyle name="SAPBEXHLevel0X 6 2 3 2 2" xfId="25512" xr:uid="{00000000-0005-0000-0000-00007C4D0000}"/>
    <cellStyle name="SAPBEXHLevel0X 6 2 3 3" xfId="12339" xr:uid="{00000000-0005-0000-0000-00007D4D0000}"/>
    <cellStyle name="SAPBEXHLevel0X 6 2 3 3 2" xfId="28183" xr:uid="{00000000-0005-0000-0000-00007E4D0000}"/>
    <cellStyle name="SAPBEXHLevel0X 6 2 3 4" xfId="7104" xr:uid="{00000000-0005-0000-0000-00007F4D0000}"/>
    <cellStyle name="SAPBEXHLevel0X 6 2 3 4 2" xfId="23407" xr:uid="{00000000-0005-0000-0000-0000804D0000}"/>
    <cellStyle name="SAPBEXHLevel0X 6 2 3 5" xfId="17662" xr:uid="{00000000-0005-0000-0000-0000814D0000}"/>
    <cellStyle name="SAPBEXHLevel0X 6 2 3 5 2" xfId="32778" xr:uid="{00000000-0005-0000-0000-0000824D0000}"/>
    <cellStyle name="SAPBEXHLevel0X 6 2 3 6" xfId="20270" xr:uid="{00000000-0005-0000-0000-0000834D0000}"/>
    <cellStyle name="SAPBEXHLevel0X 6 2 3 6 2" xfId="35207" xr:uid="{00000000-0005-0000-0000-0000844D0000}"/>
    <cellStyle name="SAPBEXHLevel0X 6 2 3 7" xfId="21592" xr:uid="{00000000-0005-0000-0000-0000854D0000}"/>
    <cellStyle name="SAPBEXHLevel0X 6 2 3 7 2" xfId="36518" xr:uid="{00000000-0005-0000-0000-0000864D0000}"/>
    <cellStyle name="SAPBEXHLevel0X 6 2 4" xfId="7125" xr:uid="{00000000-0005-0000-0000-0000874D0000}"/>
    <cellStyle name="SAPBEXHLevel0X 6 2 4 2" xfId="23416" xr:uid="{00000000-0005-0000-0000-0000884D0000}"/>
    <cellStyle name="SAPBEXHLevel0X 6 2 5" xfId="7536" xr:uid="{00000000-0005-0000-0000-0000894D0000}"/>
    <cellStyle name="SAPBEXHLevel0X 6 2 5 2" xfId="23703" xr:uid="{00000000-0005-0000-0000-00008A4D0000}"/>
    <cellStyle name="SAPBEXHLevel0X 6 2 6" xfId="10577" xr:uid="{00000000-0005-0000-0000-00008B4D0000}"/>
    <cellStyle name="SAPBEXHLevel0X 6 2 6 2" xfId="26487" xr:uid="{00000000-0005-0000-0000-00008C4D0000}"/>
    <cellStyle name="SAPBEXHLevel0X 6 2 7" xfId="15390" xr:uid="{00000000-0005-0000-0000-00008D4D0000}"/>
    <cellStyle name="SAPBEXHLevel0X 6 2 7 2" xfId="30782" xr:uid="{00000000-0005-0000-0000-00008E4D0000}"/>
    <cellStyle name="SAPBEXHLevel0X 6 2 8" xfId="15770" xr:uid="{00000000-0005-0000-0000-00008F4D0000}"/>
    <cellStyle name="SAPBEXHLevel0X 6 2 8 2" xfId="31034" xr:uid="{00000000-0005-0000-0000-0000904D0000}"/>
    <cellStyle name="SAPBEXHLevel0X 6 2 9" xfId="18431" xr:uid="{00000000-0005-0000-0000-0000914D0000}"/>
    <cellStyle name="SAPBEXHLevel0X 6 2 9 2" xfId="33482" xr:uid="{00000000-0005-0000-0000-0000924D0000}"/>
    <cellStyle name="SAPBEXHLevel0X 6 3" xfId="3150" xr:uid="{00000000-0005-0000-0000-0000934D0000}"/>
    <cellStyle name="SAPBEXHLevel0X 6 3 2" xfId="8320" xr:uid="{00000000-0005-0000-0000-0000944D0000}"/>
    <cellStyle name="SAPBEXHLevel0X 6 3 2 2" xfId="24349" xr:uid="{00000000-0005-0000-0000-0000954D0000}"/>
    <cellStyle name="SAPBEXHLevel0X 6 3 3" xfId="11147" xr:uid="{00000000-0005-0000-0000-0000964D0000}"/>
    <cellStyle name="SAPBEXHLevel0X 6 3 3 2" xfId="27014" xr:uid="{00000000-0005-0000-0000-0000974D0000}"/>
    <cellStyle name="SAPBEXHLevel0X 6 3 4" xfId="15039" xr:uid="{00000000-0005-0000-0000-0000984D0000}"/>
    <cellStyle name="SAPBEXHLevel0X 6 3 4 2" xfId="30486" xr:uid="{00000000-0005-0000-0000-0000994D0000}"/>
    <cellStyle name="SAPBEXHLevel0X 6 3 5" xfId="16499" xr:uid="{00000000-0005-0000-0000-00009A4D0000}"/>
    <cellStyle name="SAPBEXHLevel0X 6 3 5 2" xfId="31637" xr:uid="{00000000-0005-0000-0000-00009B4D0000}"/>
    <cellStyle name="SAPBEXHLevel0X 6 3 6" xfId="19109" xr:uid="{00000000-0005-0000-0000-00009C4D0000}"/>
    <cellStyle name="SAPBEXHLevel0X 6 3 6 2" xfId="34056" xr:uid="{00000000-0005-0000-0000-00009D4D0000}"/>
    <cellStyle name="SAPBEXHLevel0X 6 3 7" xfId="21276" xr:uid="{00000000-0005-0000-0000-00009E4D0000}"/>
    <cellStyle name="SAPBEXHLevel0X 6 3 7 2" xfId="36202" xr:uid="{00000000-0005-0000-0000-00009F4D0000}"/>
    <cellStyle name="SAPBEXHLevel0X 6 3 8" xfId="6332" xr:uid="{00000000-0005-0000-0000-0000A04D0000}"/>
    <cellStyle name="SAPBEXHLevel0X 6 4" xfId="4367" xr:uid="{00000000-0005-0000-0000-0000A14D0000}"/>
    <cellStyle name="SAPBEXHLevel0X 6 4 2" xfId="9522" xr:uid="{00000000-0005-0000-0000-0000A24D0000}"/>
    <cellStyle name="SAPBEXHLevel0X 6 4 2 2" xfId="25513" xr:uid="{00000000-0005-0000-0000-0000A34D0000}"/>
    <cellStyle name="SAPBEXHLevel0X 6 4 3" xfId="12340" xr:uid="{00000000-0005-0000-0000-0000A44D0000}"/>
    <cellStyle name="SAPBEXHLevel0X 6 4 3 2" xfId="28184" xr:uid="{00000000-0005-0000-0000-0000A54D0000}"/>
    <cellStyle name="SAPBEXHLevel0X 6 4 4" xfId="7416" xr:uid="{00000000-0005-0000-0000-0000A64D0000}"/>
    <cellStyle name="SAPBEXHLevel0X 6 4 4 2" xfId="23610" xr:uid="{00000000-0005-0000-0000-0000A74D0000}"/>
    <cellStyle name="SAPBEXHLevel0X 6 4 5" xfId="17663" xr:uid="{00000000-0005-0000-0000-0000A84D0000}"/>
    <cellStyle name="SAPBEXHLevel0X 6 4 5 2" xfId="32779" xr:uid="{00000000-0005-0000-0000-0000A94D0000}"/>
    <cellStyle name="SAPBEXHLevel0X 6 4 6" xfId="20271" xr:uid="{00000000-0005-0000-0000-0000AA4D0000}"/>
    <cellStyle name="SAPBEXHLevel0X 6 4 6 2" xfId="35208" xr:uid="{00000000-0005-0000-0000-0000AB4D0000}"/>
    <cellStyle name="SAPBEXHLevel0X 6 4 7" xfId="20895" xr:uid="{00000000-0005-0000-0000-0000AC4D0000}"/>
    <cellStyle name="SAPBEXHLevel0X 6 4 7 2" xfId="35822" xr:uid="{00000000-0005-0000-0000-0000AD4D0000}"/>
    <cellStyle name="SAPBEXHLevel0X 6 5" xfId="5421" xr:uid="{00000000-0005-0000-0000-0000AE4D0000}"/>
    <cellStyle name="SAPBEXHLevel0X 6 5 2" xfId="22671" xr:uid="{00000000-0005-0000-0000-0000AF4D0000}"/>
    <cellStyle name="SAPBEXHLevel0X 6 6" xfId="7272" xr:uid="{00000000-0005-0000-0000-0000B04D0000}"/>
    <cellStyle name="SAPBEXHLevel0X 6 6 2" xfId="23516" xr:uid="{00000000-0005-0000-0000-0000B14D0000}"/>
    <cellStyle name="SAPBEXHLevel0X 6 7" xfId="5868" xr:uid="{00000000-0005-0000-0000-0000B24D0000}"/>
    <cellStyle name="SAPBEXHLevel0X 6 7 2" xfId="22867" xr:uid="{00000000-0005-0000-0000-0000B34D0000}"/>
    <cellStyle name="SAPBEXHLevel0X 6 8" xfId="13006" xr:uid="{00000000-0005-0000-0000-0000B44D0000}"/>
    <cellStyle name="SAPBEXHLevel0X 6 8 2" xfId="28807" xr:uid="{00000000-0005-0000-0000-0000B54D0000}"/>
    <cellStyle name="SAPBEXHLevel0X 6 9" xfId="14136" xr:uid="{00000000-0005-0000-0000-0000B64D0000}"/>
    <cellStyle name="SAPBEXHLevel0X 6 9 2" xfId="29715" xr:uid="{00000000-0005-0000-0000-0000B74D0000}"/>
    <cellStyle name="SAPBEXHLevel0X 7" xfId="846" xr:uid="{00000000-0005-0000-0000-0000B84D0000}"/>
    <cellStyle name="SAPBEXHLevel0X 7 10" xfId="18261" xr:uid="{00000000-0005-0000-0000-0000B94D0000}"/>
    <cellStyle name="SAPBEXHLevel0X 7 10 2" xfId="33358" xr:uid="{00000000-0005-0000-0000-0000BA4D0000}"/>
    <cellStyle name="SAPBEXHLevel0X 7 11" xfId="5055" xr:uid="{00000000-0005-0000-0000-0000BB4D0000}"/>
    <cellStyle name="SAPBEXHLevel0X 7 2" xfId="3153" xr:uid="{00000000-0005-0000-0000-0000BC4D0000}"/>
    <cellStyle name="SAPBEXHLevel0X 7 2 2" xfId="4365" xr:uid="{00000000-0005-0000-0000-0000BD4D0000}"/>
    <cellStyle name="SAPBEXHLevel0X 7 2 2 2" xfId="9520" xr:uid="{00000000-0005-0000-0000-0000BE4D0000}"/>
    <cellStyle name="SAPBEXHLevel0X 7 2 2 2 2" xfId="25511" xr:uid="{00000000-0005-0000-0000-0000BF4D0000}"/>
    <cellStyle name="SAPBEXHLevel0X 7 2 2 3" xfId="12338" xr:uid="{00000000-0005-0000-0000-0000C04D0000}"/>
    <cellStyle name="SAPBEXHLevel0X 7 2 2 3 2" xfId="28182" xr:uid="{00000000-0005-0000-0000-0000C14D0000}"/>
    <cellStyle name="SAPBEXHLevel0X 7 2 2 4" xfId="12989" xr:uid="{00000000-0005-0000-0000-0000C24D0000}"/>
    <cellStyle name="SAPBEXHLevel0X 7 2 2 4 2" xfId="28795" xr:uid="{00000000-0005-0000-0000-0000C34D0000}"/>
    <cellStyle name="SAPBEXHLevel0X 7 2 2 5" xfId="17661" xr:uid="{00000000-0005-0000-0000-0000C44D0000}"/>
    <cellStyle name="SAPBEXHLevel0X 7 2 2 5 2" xfId="32777" xr:uid="{00000000-0005-0000-0000-0000C54D0000}"/>
    <cellStyle name="SAPBEXHLevel0X 7 2 2 6" xfId="20269" xr:uid="{00000000-0005-0000-0000-0000C64D0000}"/>
    <cellStyle name="SAPBEXHLevel0X 7 2 2 6 2" xfId="35206" xr:uid="{00000000-0005-0000-0000-0000C74D0000}"/>
    <cellStyle name="SAPBEXHLevel0X 7 2 2 7" xfId="21653" xr:uid="{00000000-0005-0000-0000-0000C84D0000}"/>
    <cellStyle name="SAPBEXHLevel0X 7 2 2 7 2" xfId="36575" xr:uid="{00000000-0005-0000-0000-0000C94D0000}"/>
    <cellStyle name="SAPBEXHLevel0X 7 2 3" xfId="8323" xr:uid="{00000000-0005-0000-0000-0000CA4D0000}"/>
    <cellStyle name="SAPBEXHLevel0X 7 2 3 2" xfId="24352" xr:uid="{00000000-0005-0000-0000-0000CB4D0000}"/>
    <cellStyle name="SAPBEXHLevel0X 7 2 4" xfId="11150" xr:uid="{00000000-0005-0000-0000-0000CC4D0000}"/>
    <cellStyle name="SAPBEXHLevel0X 7 2 4 2" xfId="27017" xr:uid="{00000000-0005-0000-0000-0000CD4D0000}"/>
    <cellStyle name="SAPBEXHLevel0X 7 2 5" xfId="13827" xr:uid="{00000000-0005-0000-0000-0000CE4D0000}"/>
    <cellStyle name="SAPBEXHLevel0X 7 2 5 2" xfId="29415" xr:uid="{00000000-0005-0000-0000-0000CF4D0000}"/>
    <cellStyle name="SAPBEXHLevel0X 7 2 6" xfId="16502" xr:uid="{00000000-0005-0000-0000-0000D04D0000}"/>
    <cellStyle name="SAPBEXHLevel0X 7 2 6 2" xfId="31640" xr:uid="{00000000-0005-0000-0000-0000D14D0000}"/>
    <cellStyle name="SAPBEXHLevel0X 7 2 7" xfId="19112" xr:uid="{00000000-0005-0000-0000-0000D24D0000}"/>
    <cellStyle name="SAPBEXHLevel0X 7 2 7 2" xfId="34059" xr:uid="{00000000-0005-0000-0000-0000D34D0000}"/>
    <cellStyle name="SAPBEXHLevel0X 7 3" xfId="3152" xr:uid="{00000000-0005-0000-0000-0000D44D0000}"/>
    <cellStyle name="SAPBEXHLevel0X 7 3 2" xfId="8322" xr:uid="{00000000-0005-0000-0000-0000D54D0000}"/>
    <cellStyle name="SAPBEXHLevel0X 7 3 2 2" xfId="24351" xr:uid="{00000000-0005-0000-0000-0000D64D0000}"/>
    <cellStyle name="SAPBEXHLevel0X 7 3 3" xfId="11149" xr:uid="{00000000-0005-0000-0000-0000D74D0000}"/>
    <cellStyle name="SAPBEXHLevel0X 7 3 3 2" xfId="27016" xr:uid="{00000000-0005-0000-0000-0000D84D0000}"/>
    <cellStyle name="SAPBEXHLevel0X 7 3 4" xfId="15038" xr:uid="{00000000-0005-0000-0000-0000D94D0000}"/>
    <cellStyle name="SAPBEXHLevel0X 7 3 4 2" xfId="30485" xr:uid="{00000000-0005-0000-0000-0000DA4D0000}"/>
    <cellStyle name="SAPBEXHLevel0X 7 3 5" xfId="16501" xr:uid="{00000000-0005-0000-0000-0000DB4D0000}"/>
    <cellStyle name="SAPBEXHLevel0X 7 3 5 2" xfId="31639" xr:uid="{00000000-0005-0000-0000-0000DC4D0000}"/>
    <cellStyle name="SAPBEXHLevel0X 7 3 6" xfId="19111" xr:uid="{00000000-0005-0000-0000-0000DD4D0000}"/>
    <cellStyle name="SAPBEXHLevel0X 7 3 6 2" xfId="34058" xr:uid="{00000000-0005-0000-0000-0000DE4D0000}"/>
    <cellStyle name="SAPBEXHLevel0X 7 3 7" xfId="21278" xr:uid="{00000000-0005-0000-0000-0000DF4D0000}"/>
    <cellStyle name="SAPBEXHLevel0X 7 3 7 2" xfId="36204" xr:uid="{00000000-0005-0000-0000-0000E04D0000}"/>
    <cellStyle name="SAPBEXHLevel0X 7 3 8" xfId="6334" xr:uid="{00000000-0005-0000-0000-0000E14D0000}"/>
    <cellStyle name="SAPBEXHLevel0X 7 4" xfId="3420" xr:uid="{00000000-0005-0000-0000-0000E24D0000}"/>
    <cellStyle name="SAPBEXHLevel0X 7 4 2" xfId="8588" xr:uid="{00000000-0005-0000-0000-0000E34D0000}"/>
    <cellStyle name="SAPBEXHLevel0X 7 4 2 2" xfId="24617" xr:uid="{00000000-0005-0000-0000-0000E44D0000}"/>
    <cellStyle name="SAPBEXHLevel0X 7 4 3" xfId="11415" xr:uid="{00000000-0005-0000-0000-0000E54D0000}"/>
    <cellStyle name="SAPBEXHLevel0X 7 4 3 2" xfId="27282" xr:uid="{00000000-0005-0000-0000-0000E64D0000}"/>
    <cellStyle name="SAPBEXHLevel0X 7 4 4" xfId="6713" xr:uid="{00000000-0005-0000-0000-0000E74D0000}"/>
    <cellStyle name="SAPBEXHLevel0X 7 4 4 2" xfId="23202" xr:uid="{00000000-0005-0000-0000-0000E84D0000}"/>
    <cellStyle name="SAPBEXHLevel0X 7 4 5" xfId="16767" xr:uid="{00000000-0005-0000-0000-0000E94D0000}"/>
    <cellStyle name="SAPBEXHLevel0X 7 4 5 2" xfId="31905" xr:uid="{00000000-0005-0000-0000-0000EA4D0000}"/>
    <cellStyle name="SAPBEXHLevel0X 7 4 6" xfId="19377" xr:uid="{00000000-0005-0000-0000-0000EB4D0000}"/>
    <cellStyle name="SAPBEXHLevel0X 7 4 6 2" xfId="34324" xr:uid="{00000000-0005-0000-0000-0000EC4D0000}"/>
    <cellStyle name="SAPBEXHLevel0X 7 4 7" xfId="21803" xr:uid="{00000000-0005-0000-0000-0000ED4D0000}"/>
    <cellStyle name="SAPBEXHLevel0X 7 4 7 2" xfId="36722" xr:uid="{00000000-0005-0000-0000-0000EE4D0000}"/>
    <cellStyle name="SAPBEXHLevel0X 7 5" xfId="5420" xr:uid="{00000000-0005-0000-0000-0000EF4D0000}"/>
    <cellStyle name="SAPBEXHLevel0X 7 5 2" xfId="22670" xr:uid="{00000000-0005-0000-0000-0000F04D0000}"/>
    <cellStyle name="SAPBEXHLevel0X 7 6" xfId="7271" xr:uid="{00000000-0005-0000-0000-0000F14D0000}"/>
    <cellStyle name="SAPBEXHLevel0X 7 6 2" xfId="23515" xr:uid="{00000000-0005-0000-0000-0000F24D0000}"/>
    <cellStyle name="SAPBEXHLevel0X 7 7" xfId="12888" xr:uid="{00000000-0005-0000-0000-0000F34D0000}"/>
    <cellStyle name="SAPBEXHLevel0X 7 7 2" xfId="28729" xr:uid="{00000000-0005-0000-0000-0000F44D0000}"/>
    <cellStyle name="SAPBEXHLevel0X 7 8" xfId="15091" xr:uid="{00000000-0005-0000-0000-0000F54D0000}"/>
    <cellStyle name="SAPBEXHLevel0X 7 8 2" xfId="30530" xr:uid="{00000000-0005-0000-0000-0000F64D0000}"/>
    <cellStyle name="SAPBEXHLevel0X 7 9" xfId="15558" xr:uid="{00000000-0005-0000-0000-0000F74D0000}"/>
    <cellStyle name="SAPBEXHLevel0X 7 9 2" xfId="30905" xr:uid="{00000000-0005-0000-0000-0000F84D0000}"/>
    <cellStyle name="SAPBEXHLevel0X 8" xfId="1862" xr:uid="{00000000-0005-0000-0000-0000F94D0000}"/>
    <cellStyle name="SAPBEXHLevel0X 8 2" xfId="3155" xr:uid="{00000000-0005-0000-0000-0000FA4D0000}"/>
    <cellStyle name="SAPBEXHLevel0X 8 2 2" xfId="4363" xr:uid="{00000000-0005-0000-0000-0000FB4D0000}"/>
    <cellStyle name="SAPBEXHLevel0X 8 2 2 2" xfId="9518" xr:uid="{00000000-0005-0000-0000-0000FC4D0000}"/>
    <cellStyle name="SAPBEXHLevel0X 8 2 2 2 2" xfId="25509" xr:uid="{00000000-0005-0000-0000-0000FD4D0000}"/>
    <cellStyle name="SAPBEXHLevel0X 8 2 2 3" xfId="12336" xr:uid="{00000000-0005-0000-0000-0000FE4D0000}"/>
    <cellStyle name="SAPBEXHLevel0X 8 2 2 3 2" xfId="28180" xr:uid="{00000000-0005-0000-0000-0000FF4D0000}"/>
    <cellStyle name="SAPBEXHLevel0X 8 2 2 4" xfId="12996" xr:uid="{00000000-0005-0000-0000-0000004E0000}"/>
    <cellStyle name="SAPBEXHLevel0X 8 2 2 4 2" xfId="28802" xr:uid="{00000000-0005-0000-0000-0000014E0000}"/>
    <cellStyle name="SAPBEXHLevel0X 8 2 2 5" xfId="17659" xr:uid="{00000000-0005-0000-0000-0000024E0000}"/>
    <cellStyle name="SAPBEXHLevel0X 8 2 2 5 2" xfId="32775" xr:uid="{00000000-0005-0000-0000-0000034E0000}"/>
    <cellStyle name="SAPBEXHLevel0X 8 2 2 6" xfId="20267" xr:uid="{00000000-0005-0000-0000-0000044E0000}"/>
    <cellStyle name="SAPBEXHLevel0X 8 2 2 6 2" xfId="35204" xr:uid="{00000000-0005-0000-0000-0000054E0000}"/>
    <cellStyle name="SAPBEXHLevel0X 8 2 2 7" xfId="21654" xr:uid="{00000000-0005-0000-0000-0000064E0000}"/>
    <cellStyle name="SAPBEXHLevel0X 8 2 2 7 2" xfId="36576" xr:uid="{00000000-0005-0000-0000-0000074E0000}"/>
    <cellStyle name="SAPBEXHLevel0X 8 2 3" xfId="8325" xr:uid="{00000000-0005-0000-0000-0000084E0000}"/>
    <cellStyle name="SAPBEXHLevel0X 8 2 3 2" xfId="24354" xr:uid="{00000000-0005-0000-0000-0000094E0000}"/>
    <cellStyle name="SAPBEXHLevel0X 8 2 4" xfId="11152" xr:uid="{00000000-0005-0000-0000-00000A4E0000}"/>
    <cellStyle name="SAPBEXHLevel0X 8 2 4 2" xfId="27019" xr:uid="{00000000-0005-0000-0000-00000B4E0000}"/>
    <cellStyle name="SAPBEXHLevel0X 8 2 5" xfId="15460" xr:uid="{00000000-0005-0000-0000-00000C4E0000}"/>
    <cellStyle name="SAPBEXHLevel0X 8 2 5 2" xfId="30828" xr:uid="{00000000-0005-0000-0000-00000D4E0000}"/>
    <cellStyle name="SAPBEXHLevel0X 8 2 6" xfId="16504" xr:uid="{00000000-0005-0000-0000-00000E4E0000}"/>
    <cellStyle name="SAPBEXHLevel0X 8 2 6 2" xfId="31642" xr:uid="{00000000-0005-0000-0000-00000F4E0000}"/>
    <cellStyle name="SAPBEXHLevel0X 8 2 7" xfId="19114" xr:uid="{00000000-0005-0000-0000-0000104E0000}"/>
    <cellStyle name="SAPBEXHLevel0X 8 2 7 2" xfId="34061" xr:uid="{00000000-0005-0000-0000-0000114E0000}"/>
    <cellStyle name="SAPBEXHLevel0X 8 3" xfId="4364" xr:uid="{00000000-0005-0000-0000-0000124E0000}"/>
    <cellStyle name="SAPBEXHLevel0X 8 3 2" xfId="9519" xr:uid="{00000000-0005-0000-0000-0000134E0000}"/>
    <cellStyle name="SAPBEXHLevel0X 8 3 2 2" xfId="25510" xr:uid="{00000000-0005-0000-0000-0000144E0000}"/>
    <cellStyle name="SAPBEXHLevel0X 8 3 3" xfId="12337" xr:uid="{00000000-0005-0000-0000-0000154E0000}"/>
    <cellStyle name="SAPBEXHLevel0X 8 3 3 2" xfId="28181" xr:uid="{00000000-0005-0000-0000-0000164E0000}"/>
    <cellStyle name="SAPBEXHLevel0X 8 3 4" xfId="14436" xr:uid="{00000000-0005-0000-0000-0000174E0000}"/>
    <cellStyle name="SAPBEXHLevel0X 8 3 4 2" xfId="29955" xr:uid="{00000000-0005-0000-0000-0000184E0000}"/>
    <cellStyle name="SAPBEXHLevel0X 8 3 5" xfId="17660" xr:uid="{00000000-0005-0000-0000-0000194E0000}"/>
    <cellStyle name="SAPBEXHLevel0X 8 3 5 2" xfId="32776" xr:uid="{00000000-0005-0000-0000-00001A4E0000}"/>
    <cellStyle name="SAPBEXHLevel0X 8 3 6" xfId="20268" xr:uid="{00000000-0005-0000-0000-00001B4E0000}"/>
    <cellStyle name="SAPBEXHLevel0X 8 3 6 2" xfId="35205" xr:uid="{00000000-0005-0000-0000-00001C4E0000}"/>
    <cellStyle name="SAPBEXHLevel0X 8 3 7" xfId="21591" xr:uid="{00000000-0005-0000-0000-00001D4E0000}"/>
    <cellStyle name="SAPBEXHLevel0X 8 3 7 2" xfId="36517" xr:uid="{00000000-0005-0000-0000-00001E4E0000}"/>
    <cellStyle name="SAPBEXHLevel0X 8 4" xfId="7126" xr:uid="{00000000-0005-0000-0000-00001F4E0000}"/>
    <cellStyle name="SAPBEXHLevel0X 8 4 2" xfId="23417" xr:uid="{00000000-0005-0000-0000-0000204E0000}"/>
    <cellStyle name="SAPBEXHLevel0X 8 5" xfId="7535" xr:uid="{00000000-0005-0000-0000-0000214E0000}"/>
    <cellStyle name="SAPBEXHLevel0X 8 5 2" xfId="23702" xr:uid="{00000000-0005-0000-0000-0000224E0000}"/>
    <cellStyle name="SAPBEXHLevel0X 8 6" xfId="13447" xr:uid="{00000000-0005-0000-0000-0000234E0000}"/>
    <cellStyle name="SAPBEXHLevel0X 8 6 2" xfId="29101" xr:uid="{00000000-0005-0000-0000-0000244E0000}"/>
    <cellStyle name="SAPBEXHLevel0X 8 7" xfId="10117" xr:uid="{00000000-0005-0000-0000-0000254E0000}"/>
    <cellStyle name="SAPBEXHLevel0X 8 7 2" xfId="26089" xr:uid="{00000000-0005-0000-0000-0000264E0000}"/>
    <cellStyle name="SAPBEXHLevel0X 8 8" xfId="15769" xr:uid="{00000000-0005-0000-0000-0000274E0000}"/>
    <cellStyle name="SAPBEXHLevel0X 8 8 2" xfId="31033" xr:uid="{00000000-0005-0000-0000-0000284E0000}"/>
    <cellStyle name="SAPBEXHLevel0X 9" xfId="1863" xr:uid="{00000000-0005-0000-0000-0000294E0000}"/>
    <cellStyle name="SAPBEXHLevel0X 9 2" xfId="3157" xr:uid="{00000000-0005-0000-0000-00002A4E0000}"/>
    <cellStyle name="SAPBEXHLevel0X 9 2 2" xfId="4361" xr:uid="{00000000-0005-0000-0000-00002B4E0000}"/>
    <cellStyle name="SAPBEXHLevel0X 9 2 2 2" xfId="9516" xr:uid="{00000000-0005-0000-0000-00002C4E0000}"/>
    <cellStyle name="SAPBEXHLevel0X 9 2 2 2 2" xfId="25507" xr:uid="{00000000-0005-0000-0000-00002D4E0000}"/>
    <cellStyle name="SAPBEXHLevel0X 9 2 2 3" xfId="12334" xr:uid="{00000000-0005-0000-0000-00002E4E0000}"/>
    <cellStyle name="SAPBEXHLevel0X 9 2 2 3 2" xfId="28178" xr:uid="{00000000-0005-0000-0000-00002F4E0000}"/>
    <cellStyle name="SAPBEXHLevel0X 9 2 2 4" xfId="5944" xr:uid="{00000000-0005-0000-0000-0000304E0000}"/>
    <cellStyle name="SAPBEXHLevel0X 9 2 2 4 2" xfId="22918" xr:uid="{00000000-0005-0000-0000-0000314E0000}"/>
    <cellStyle name="SAPBEXHLevel0X 9 2 2 5" xfId="17657" xr:uid="{00000000-0005-0000-0000-0000324E0000}"/>
    <cellStyle name="SAPBEXHLevel0X 9 2 2 5 2" xfId="32773" xr:uid="{00000000-0005-0000-0000-0000334E0000}"/>
    <cellStyle name="SAPBEXHLevel0X 9 2 2 6" xfId="20265" xr:uid="{00000000-0005-0000-0000-0000344E0000}"/>
    <cellStyle name="SAPBEXHLevel0X 9 2 2 6 2" xfId="35202" xr:uid="{00000000-0005-0000-0000-0000354E0000}"/>
    <cellStyle name="SAPBEXHLevel0X 9 2 2 7" xfId="21655" xr:uid="{00000000-0005-0000-0000-0000364E0000}"/>
    <cellStyle name="SAPBEXHLevel0X 9 2 2 7 2" xfId="36577" xr:uid="{00000000-0005-0000-0000-0000374E0000}"/>
    <cellStyle name="SAPBEXHLevel0X 9 2 3" xfId="8327" xr:uid="{00000000-0005-0000-0000-0000384E0000}"/>
    <cellStyle name="SAPBEXHLevel0X 9 2 3 2" xfId="24356" xr:uid="{00000000-0005-0000-0000-0000394E0000}"/>
    <cellStyle name="SAPBEXHLevel0X 9 2 4" xfId="11154" xr:uid="{00000000-0005-0000-0000-00003A4E0000}"/>
    <cellStyle name="SAPBEXHLevel0X 9 2 4 2" xfId="27021" xr:uid="{00000000-0005-0000-0000-00003B4E0000}"/>
    <cellStyle name="SAPBEXHLevel0X 9 2 5" xfId="13828" xr:uid="{00000000-0005-0000-0000-00003C4E0000}"/>
    <cellStyle name="SAPBEXHLevel0X 9 2 5 2" xfId="29416" xr:uid="{00000000-0005-0000-0000-00003D4E0000}"/>
    <cellStyle name="SAPBEXHLevel0X 9 2 6" xfId="16506" xr:uid="{00000000-0005-0000-0000-00003E4E0000}"/>
    <cellStyle name="SAPBEXHLevel0X 9 2 6 2" xfId="31644" xr:uid="{00000000-0005-0000-0000-00003F4E0000}"/>
    <cellStyle name="SAPBEXHLevel0X 9 2 7" xfId="19116" xr:uid="{00000000-0005-0000-0000-0000404E0000}"/>
    <cellStyle name="SAPBEXHLevel0X 9 2 7 2" xfId="34063" xr:uid="{00000000-0005-0000-0000-0000414E0000}"/>
    <cellStyle name="SAPBEXHLevel0X 9 3" xfId="4362" xr:uid="{00000000-0005-0000-0000-0000424E0000}"/>
    <cellStyle name="SAPBEXHLevel0X 9 3 2" xfId="9517" xr:uid="{00000000-0005-0000-0000-0000434E0000}"/>
    <cellStyle name="SAPBEXHLevel0X 9 3 2 2" xfId="25508" xr:uid="{00000000-0005-0000-0000-0000444E0000}"/>
    <cellStyle name="SAPBEXHLevel0X 9 3 3" xfId="12335" xr:uid="{00000000-0005-0000-0000-0000454E0000}"/>
    <cellStyle name="SAPBEXHLevel0X 9 3 3 2" xfId="28179" xr:uid="{00000000-0005-0000-0000-0000464E0000}"/>
    <cellStyle name="SAPBEXHLevel0X 9 3 4" xfId="14435" xr:uid="{00000000-0005-0000-0000-0000474E0000}"/>
    <cellStyle name="SAPBEXHLevel0X 9 3 4 2" xfId="29954" xr:uid="{00000000-0005-0000-0000-0000484E0000}"/>
    <cellStyle name="SAPBEXHLevel0X 9 3 5" xfId="17658" xr:uid="{00000000-0005-0000-0000-0000494E0000}"/>
    <cellStyle name="SAPBEXHLevel0X 9 3 5 2" xfId="32774" xr:uid="{00000000-0005-0000-0000-00004A4E0000}"/>
    <cellStyle name="SAPBEXHLevel0X 9 3 6" xfId="20266" xr:uid="{00000000-0005-0000-0000-00004B4E0000}"/>
    <cellStyle name="SAPBEXHLevel0X 9 3 6 2" xfId="35203" xr:uid="{00000000-0005-0000-0000-00004C4E0000}"/>
    <cellStyle name="SAPBEXHLevel0X 9 3 7" xfId="21590" xr:uid="{00000000-0005-0000-0000-00004D4E0000}"/>
    <cellStyle name="SAPBEXHLevel0X 9 3 7 2" xfId="36516" xr:uid="{00000000-0005-0000-0000-00004E4E0000}"/>
    <cellStyle name="SAPBEXHLevel0X 9 4" xfId="7127" xr:uid="{00000000-0005-0000-0000-00004F4E0000}"/>
    <cellStyle name="SAPBEXHLevel0X 9 4 2" xfId="23418" xr:uid="{00000000-0005-0000-0000-0000504E0000}"/>
    <cellStyle name="SAPBEXHLevel0X 9 5" xfId="7534" xr:uid="{00000000-0005-0000-0000-0000514E0000}"/>
    <cellStyle name="SAPBEXHLevel0X 9 5 2" xfId="23701" xr:uid="{00000000-0005-0000-0000-0000524E0000}"/>
    <cellStyle name="SAPBEXHLevel0X 9 6" xfId="7801" xr:uid="{00000000-0005-0000-0000-0000534E0000}"/>
    <cellStyle name="SAPBEXHLevel0X 9 6 2" xfId="23839" xr:uid="{00000000-0005-0000-0000-0000544E0000}"/>
    <cellStyle name="SAPBEXHLevel0X 9 7" xfId="14681" xr:uid="{00000000-0005-0000-0000-0000554E0000}"/>
    <cellStyle name="SAPBEXHLevel0X 9 7 2" xfId="30172" xr:uid="{00000000-0005-0000-0000-0000564E0000}"/>
    <cellStyle name="SAPBEXHLevel0X 9 8" xfId="15768" xr:uid="{00000000-0005-0000-0000-0000574E0000}"/>
    <cellStyle name="SAPBEXHLevel0X 9 8 2" xfId="31032" xr:uid="{00000000-0005-0000-0000-0000584E0000}"/>
    <cellStyle name="SAPBEXHLevel0X_CC - Div XRef" xfId="1864" xr:uid="{00000000-0005-0000-0000-0000594E0000}"/>
    <cellStyle name="SAPBEXHLevel1" xfId="93" xr:uid="{00000000-0005-0000-0000-00005A4E0000}"/>
    <cellStyle name="SAPBEXHLevel1 10" xfId="1865" xr:uid="{00000000-0005-0000-0000-00005B4E0000}"/>
    <cellStyle name="SAPBEXHLevel1 10 10" xfId="18428" xr:uid="{00000000-0005-0000-0000-00005C4E0000}"/>
    <cellStyle name="SAPBEXHLevel1 10 11" xfId="23055" xr:uid="{00000000-0005-0000-0000-00005D4E0000}"/>
    <cellStyle name="SAPBEXHLevel1 10 2" xfId="3159" xr:uid="{00000000-0005-0000-0000-00005E4E0000}"/>
    <cellStyle name="SAPBEXHLevel1 10 2 2" xfId="4359" xr:uid="{00000000-0005-0000-0000-00005F4E0000}"/>
    <cellStyle name="SAPBEXHLevel1 10 2 2 2" xfId="9514" xr:uid="{00000000-0005-0000-0000-0000604E0000}"/>
    <cellStyle name="SAPBEXHLevel1 10 2 2 2 2" xfId="25505" xr:uid="{00000000-0005-0000-0000-0000614E0000}"/>
    <cellStyle name="SAPBEXHLevel1 10 2 2 3" xfId="12332" xr:uid="{00000000-0005-0000-0000-0000624E0000}"/>
    <cellStyle name="SAPBEXHLevel1 10 2 2 3 2" xfId="28176" xr:uid="{00000000-0005-0000-0000-0000634E0000}"/>
    <cellStyle name="SAPBEXHLevel1 10 2 2 4" xfId="5946" xr:uid="{00000000-0005-0000-0000-0000644E0000}"/>
    <cellStyle name="SAPBEXHLevel1 10 2 2 4 2" xfId="22920" xr:uid="{00000000-0005-0000-0000-0000654E0000}"/>
    <cellStyle name="SAPBEXHLevel1 10 2 2 5" xfId="17655" xr:uid="{00000000-0005-0000-0000-0000664E0000}"/>
    <cellStyle name="SAPBEXHLevel1 10 2 2 5 2" xfId="32771" xr:uid="{00000000-0005-0000-0000-0000674E0000}"/>
    <cellStyle name="SAPBEXHLevel1 10 2 2 6" xfId="20263" xr:uid="{00000000-0005-0000-0000-0000684E0000}"/>
    <cellStyle name="SAPBEXHLevel1 10 2 2 6 2" xfId="35200" xr:uid="{00000000-0005-0000-0000-0000694E0000}"/>
    <cellStyle name="SAPBEXHLevel1 10 2 2 7" xfId="21657" xr:uid="{00000000-0005-0000-0000-00006A4E0000}"/>
    <cellStyle name="SAPBEXHLevel1 10 2 2 7 2" xfId="36579" xr:uid="{00000000-0005-0000-0000-00006B4E0000}"/>
    <cellStyle name="SAPBEXHLevel1 10 2 3" xfId="8329" xr:uid="{00000000-0005-0000-0000-00006C4E0000}"/>
    <cellStyle name="SAPBEXHLevel1 10 2 3 2" xfId="24358" xr:uid="{00000000-0005-0000-0000-00006D4E0000}"/>
    <cellStyle name="SAPBEXHLevel1 10 2 4" xfId="11156" xr:uid="{00000000-0005-0000-0000-00006E4E0000}"/>
    <cellStyle name="SAPBEXHLevel1 10 2 4 2" xfId="27023" xr:uid="{00000000-0005-0000-0000-00006F4E0000}"/>
    <cellStyle name="SAPBEXHLevel1 10 2 5" xfId="13829" xr:uid="{00000000-0005-0000-0000-0000704E0000}"/>
    <cellStyle name="SAPBEXHLevel1 10 2 5 2" xfId="29417" xr:uid="{00000000-0005-0000-0000-0000714E0000}"/>
    <cellStyle name="SAPBEXHLevel1 10 2 6" xfId="16508" xr:uid="{00000000-0005-0000-0000-0000724E0000}"/>
    <cellStyle name="SAPBEXHLevel1 10 2 6 2" xfId="31646" xr:uid="{00000000-0005-0000-0000-0000734E0000}"/>
    <cellStyle name="SAPBEXHLevel1 10 2 7" xfId="19118" xr:uid="{00000000-0005-0000-0000-0000744E0000}"/>
    <cellStyle name="SAPBEXHLevel1 10 2 7 2" xfId="34065" xr:uid="{00000000-0005-0000-0000-0000754E0000}"/>
    <cellStyle name="SAPBEXHLevel1 10 3" xfId="3158" xr:uid="{00000000-0005-0000-0000-0000764E0000}"/>
    <cellStyle name="SAPBEXHLevel1 10 3 2" xfId="8328" xr:uid="{00000000-0005-0000-0000-0000774E0000}"/>
    <cellStyle name="SAPBEXHLevel1 10 3 2 2" xfId="24357" xr:uid="{00000000-0005-0000-0000-0000784E0000}"/>
    <cellStyle name="SAPBEXHLevel1 10 3 3" xfId="11155" xr:uid="{00000000-0005-0000-0000-0000794E0000}"/>
    <cellStyle name="SAPBEXHLevel1 10 3 3 2" xfId="27022" xr:uid="{00000000-0005-0000-0000-00007A4E0000}"/>
    <cellStyle name="SAPBEXHLevel1 10 3 4" xfId="15035" xr:uid="{00000000-0005-0000-0000-00007B4E0000}"/>
    <cellStyle name="SAPBEXHLevel1 10 3 4 2" xfId="30482" xr:uid="{00000000-0005-0000-0000-00007C4E0000}"/>
    <cellStyle name="SAPBEXHLevel1 10 3 5" xfId="16507" xr:uid="{00000000-0005-0000-0000-00007D4E0000}"/>
    <cellStyle name="SAPBEXHLevel1 10 3 5 2" xfId="31645" xr:uid="{00000000-0005-0000-0000-00007E4E0000}"/>
    <cellStyle name="SAPBEXHLevel1 10 3 6" xfId="19117" xr:uid="{00000000-0005-0000-0000-00007F4E0000}"/>
    <cellStyle name="SAPBEXHLevel1 10 3 6 2" xfId="34064" xr:uid="{00000000-0005-0000-0000-0000804E0000}"/>
    <cellStyle name="SAPBEXHLevel1 10 3 7" xfId="21282" xr:uid="{00000000-0005-0000-0000-0000814E0000}"/>
    <cellStyle name="SAPBEXHLevel1 10 3 7 2" xfId="36208" xr:uid="{00000000-0005-0000-0000-0000824E0000}"/>
    <cellStyle name="SAPBEXHLevel1 10 3 8" xfId="6335" xr:uid="{00000000-0005-0000-0000-0000834E0000}"/>
    <cellStyle name="SAPBEXHLevel1 10 4" xfId="4360" xr:uid="{00000000-0005-0000-0000-0000844E0000}"/>
    <cellStyle name="SAPBEXHLevel1 10 4 2" xfId="9515" xr:uid="{00000000-0005-0000-0000-0000854E0000}"/>
    <cellStyle name="SAPBEXHLevel1 10 4 2 2" xfId="25506" xr:uid="{00000000-0005-0000-0000-0000864E0000}"/>
    <cellStyle name="SAPBEXHLevel1 10 4 3" xfId="12333" xr:uid="{00000000-0005-0000-0000-0000874E0000}"/>
    <cellStyle name="SAPBEXHLevel1 10 4 3 2" xfId="28177" xr:uid="{00000000-0005-0000-0000-0000884E0000}"/>
    <cellStyle name="SAPBEXHLevel1 10 4 4" xfId="5945" xr:uid="{00000000-0005-0000-0000-0000894E0000}"/>
    <cellStyle name="SAPBEXHLevel1 10 4 4 2" xfId="22919" xr:uid="{00000000-0005-0000-0000-00008A4E0000}"/>
    <cellStyle name="SAPBEXHLevel1 10 4 5" xfId="17656" xr:uid="{00000000-0005-0000-0000-00008B4E0000}"/>
    <cellStyle name="SAPBEXHLevel1 10 4 5 2" xfId="32772" xr:uid="{00000000-0005-0000-0000-00008C4E0000}"/>
    <cellStyle name="SAPBEXHLevel1 10 4 6" xfId="20264" xr:uid="{00000000-0005-0000-0000-00008D4E0000}"/>
    <cellStyle name="SAPBEXHLevel1 10 4 6 2" xfId="35201" xr:uid="{00000000-0005-0000-0000-00008E4E0000}"/>
    <cellStyle name="SAPBEXHLevel1 10 4 7" xfId="21656" xr:uid="{00000000-0005-0000-0000-00008F4E0000}"/>
    <cellStyle name="SAPBEXHLevel1 10 4 7 2" xfId="36578" xr:uid="{00000000-0005-0000-0000-0000904E0000}"/>
    <cellStyle name="SAPBEXHLevel1 10 5" xfId="7128" xr:uid="{00000000-0005-0000-0000-0000914E0000}"/>
    <cellStyle name="SAPBEXHLevel1 10 5 2" xfId="37874" xr:uid="{00000000-0005-0000-0000-0000924E0000}"/>
    <cellStyle name="SAPBEXHLevel1 10 6" xfId="7533" xr:uid="{00000000-0005-0000-0000-0000934E0000}"/>
    <cellStyle name="SAPBEXHLevel1 10 7" xfId="13448" xr:uid="{00000000-0005-0000-0000-0000944E0000}"/>
    <cellStyle name="SAPBEXHLevel1 10 8" xfId="10021" xr:uid="{00000000-0005-0000-0000-0000954E0000}"/>
    <cellStyle name="SAPBEXHLevel1 10 9" xfId="15767" xr:uid="{00000000-0005-0000-0000-0000964E0000}"/>
    <cellStyle name="SAPBEXHLevel1 11" xfId="1866" xr:uid="{00000000-0005-0000-0000-0000974E0000}"/>
    <cellStyle name="SAPBEXHLevel1 11 2" xfId="3161" xr:uid="{00000000-0005-0000-0000-0000984E0000}"/>
    <cellStyle name="SAPBEXHLevel1 11 2 2" xfId="4357" xr:uid="{00000000-0005-0000-0000-0000994E0000}"/>
    <cellStyle name="SAPBEXHLevel1 11 2 2 2" xfId="9512" xr:uid="{00000000-0005-0000-0000-00009A4E0000}"/>
    <cellStyle name="SAPBEXHLevel1 11 2 2 2 2" xfId="25503" xr:uid="{00000000-0005-0000-0000-00009B4E0000}"/>
    <cellStyle name="SAPBEXHLevel1 11 2 2 3" xfId="12330" xr:uid="{00000000-0005-0000-0000-00009C4E0000}"/>
    <cellStyle name="SAPBEXHLevel1 11 2 2 3 2" xfId="28174" xr:uid="{00000000-0005-0000-0000-00009D4E0000}"/>
    <cellStyle name="SAPBEXHLevel1 11 2 2 4" xfId="5947" xr:uid="{00000000-0005-0000-0000-00009E4E0000}"/>
    <cellStyle name="SAPBEXHLevel1 11 2 2 4 2" xfId="22921" xr:uid="{00000000-0005-0000-0000-00009F4E0000}"/>
    <cellStyle name="SAPBEXHLevel1 11 2 2 5" xfId="17653" xr:uid="{00000000-0005-0000-0000-0000A04E0000}"/>
    <cellStyle name="SAPBEXHLevel1 11 2 2 5 2" xfId="32769" xr:uid="{00000000-0005-0000-0000-0000A14E0000}"/>
    <cellStyle name="SAPBEXHLevel1 11 2 2 6" xfId="20261" xr:uid="{00000000-0005-0000-0000-0000A24E0000}"/>
    <cellStyle name="SAPBEXHLevel1 11 2 2 6 2" xfId="35198" xr:uid="{00000000-0005-0000-0000-0000A34E0000}"/>
    <cellStyle name="SAPBEXHLevel1 11 2 2 7" xfId="21658" xr:uid="{00000000-0005-0000-0000-0000A44E0000}"/>
    <cellStyle name="SAPBEXHLevel1 11 2 2 7 2" xfId="36580" xr:uid="{00000000-0005-0000-0000-0000A54E0000}"/>
    <cellStyle name="SAPBEXHLevel1 11 2 3" xfId="8331" xr:uid="{00000000-0005-0000-0000-0000A64E0000}"/>
    <cellStyle name="SAPBEXHLevel1 11 2 3 2" xfId="24360" xr:uid="{00000000-0005-0000-0000-0000A74E0000}"/>
    <cellStyle name="SAPBEXHLevel1 11 2 4" xfId="11158" xr:uid="{00000000-0005-0000-0000-0000A84E0000}"/>
    <cellStyle name="SAPBEXHLevel1 11 2 4 2" xfId="27025" xr:uid="{00000000-0005-0000-0000-0000A94E0000}"/>
    <cellStyle name="SAPBEXHLevel1 11 2 5" xfId="13094" xr:uid="{00000000-0005-0000-0000-0000AA4E0000}"/>
    <cellStyle name="SAPBEXHLevel1 11 2 5 2" xfId="28874" xr:uid="{00000000-0005-0000-0000-0000AB4E0000}"/>
    <cellStyle name="SAPBEXHLevel1 11 2 6" xfId="16510" xr:uid="{00000000-0005-0000-0000-0000AC4E0000}"/>
    <cellStyle name="SAPBEXHLevel1 11 2 6 2" xfId="31648" xr:uid="{00000000-0005-0000-0000-0000AD4E0000}"/>
    <cellStyle name="SAPBEXHLevel1 11 2 7" xfId="19120" xr:uid="{00000000-0005-0000-0000-0000AE4E0000}"/>
    <cellStyle name="SAPBEXHLevel1 11 2 7 2" xfId="34067" xr:uid="{00000000-0005-0000-0000-0000AF4E0000}"/>
    <cellStyle name="SAPBEXHLevel1 11 3" xfId="4358" xr:uid="{00000000-0005-0000-0000-0000B04E0000}"/>
    <cellStyle name="SAPBEXHLevel1 11 3 2" xfId="9513" xr:uid="{00000000-0005-0000-0000-0000B14E0000}"/>
    <cellStyle name="SAPBEXHLevel1 11 3 2 2" xfId="25504" xr:uid="{00000000-0005-0000-0000-0000B24E0000}"/>
    <cellStyle name="SAPBEXHLevel1 11 3 3" xfId="12331" xr:uid="{00000000-0005-0000-0000-0000B34E0000}"/>
    <cellStyle name="SAPBEXHLevel1 11 3 3 2" xfId="28175" xr:uid="{00000000-0005-0000-0000-0000B44E0000}"/>
    <cellStyle name="SAPBEXHLevel1 11 3 4" xfId="12992" xr:uid="{00000000-0005-0000-0000-0000B54E0000}"/>
    <cellStyle name="SAPBEXHLevel1 11 3 4 2" xfId="28798" xr:uid="{00000000-0005-0000-0000-0000B64E0000}"/>
    <cellStyle name="SAPBEXHLevel1 11 3 5" xfId="17654" xr:uid="{00000000-0005-0000-0000-0000B74E0000}"/>
    <cellStyle name="SAPBEXHLevel1 11 3 5 2" xfId="32770" xr:uid="{00000000-0005-0000-0000-0000B84E0000}"/>
    <cellStyle name="SAPBEXHLevel1 11 3 6" xfId="20262" xr:uid="{00000000-0005-0000-0000-0000B94E0000}"/>
    <cellStyle name="SAPBEXHLevel1 11 3 6 2" xfId="35199" xr:uid="{00000000-0005-0000-0000-0000BA4E0000}"/>
    <cellStyle name="SAPBEXHLevel1 11 3 7" xfId="15887" xr:uid="{00000000-0005-0000-0000-0000BB4E0000}"/>
    <cellStyle name="SAPBEXHLevel1 11 3 7 2" xfId="31098" xr:uid="{00000000-0005-0000-0000-0000BC4E0000}"/>
    <cellStyle name="SAPBEXHLevel1 11 4" xfId="7129" xr:uid="{00000000-0005-0000-0000-0000BD4E0000}"/>
    <cellStyle name="SAPBEXHLevel1 11 4 2" xfId="23419" xr:uid="{00000000-0005-0000-0000-0000BE4E0000}"/>
    <cellStyle name="SAPBEXHLevel1 11 5" xfId="7532" xr:uid="{00000000-0005-0000-0000-0000BF4E0000}"/>
    <cellStyle name="SAPBEXHLevel1 11 5 2" xfId="23700" xr:uid="{00000000-0005-0000-0000-0000C04E0000}"/>
    <cellStyle name="SAPBEXHLevel1 11 6" xfId="10576" xr:uid="{00000000-0005-0000-0000-0000C14E0000}"/>
    <cellStyle name="SAPBEXHLevel1 11 6 2" xfId="26486" xr:uid="{00000000-0005-0000-0000-0000C24E0000}"/>
    <cellStyle name="SAPBEXHLevel1 11 7" xfId="15078" xr:uid="{00000000-0005-0000-0000-0000C34E0000}"/>
    <cellStyle name="SAPBEXHLevel1 11 7 2" xfId="30523" xr:uid="{00000000-0005-0000-0000-0000C44E0000}"/>
    <cellStyle name="SAPBEXHLevel1 11 8" xfId="15766" xr:uid="{00000000-0005-0000-0000-0000C54E0000}"/>
    <cellStyle name="SAPBEXHLevel1 11 8 2" xfId="31031" xr:uid="{00000000-0005-0000-0000-0000C64E0000}"/>
    <cellStyle name="SAPBEXHLevel1 11_48MW CMSI CAPEX Budget rev 11Jun10-rev16b (Updated Forecast cash flow)" xfId="3162" xr:uid="{00000000-0005-0000-0000-0000C74E0000}"/>
    <cellStyle name="SAPBEXHLevel1 12" xfId="1867" xr:uid="{00000000-0005-0000-0000-0000C84E0000}"/>
    <cellStyle name="SAPBEXHLevel1 12 2" xfId="4356" xr:uid="{00000000-0005-0000-0000-0000C94E0000}"/>
    <cellStyle name="SAPBEXHLevel1 12 2 2" xfId="9511" xr:uid="{00000000-0005-0000-0000-0000CA4E0000}"/>
    <cellStyle name="SAPBEXHLevel1 12 2 2 2" xfId="25502" xr:uid="{00000000-0005-0000-0000-0000CB4E0000}"/>
    <cellStyle name="SAPBEXHLevel1 12 2 3" xfId="12329" xr:uid="{00000000-0005-0000-0000-0000CC4E0000}"/>
    <cellStyle name="SAPBEXHLevel1 12 2 3 2" xfId="28173" xr:uid="{00000000-0005-0000-0000-0000CD4E0000}"/>
    <cellStyle name="SAPBEXHLevel1 12 2 4" xfId="5948" xr:uid="{00000000-0005-0000-0000-0000CE4E0000}"/>
    <cellStyle name="SAPBEXHLevel1 12 2 4 2" xfId="22922" xr:uid="{00000000-0005-0000-0000-0000CF4E0000}"/>
    <cellStyle name="SAPBEXHLevel1 12 2 5" xfId="17652" xr:uid="{00000000-0005-0000-0000-0000D04E0000}"/>
    <cellStyle name="SAPBEXHLevel1 12 2 5 2" xfId="32768" xr:uid="{00000000-0005-0000-0000-0000D14E0000}"/>
    <cellStyle name="SAPBEXHLevel1 12 2 6" xfId="20260" xr:uid="{00000000-0005-0000-0000-0000D24E0000}"/>
    <cellStyle name="SAPBEXHLevel1 12 2 6 2" xfId="35197" xr:uid="{00000000-0005-0000-0000-0000D34E0000}"/>
    <cellStyle name="SAPBEXHLevel1 12 2 7" xfId="21586" xr:uid="{00000000-0005-0000-0000-0000D44E0000}"/>
    <cellStyle name="SAPBEXHLevel1 12 2 7 2" xfId="36512" xr:uid="{00000000-0005-0000-0000-0000D54E0000}"/>
    <cellStyle name="SAPBEXHLevel1 12 3" xfId="7130" xr:uid="{00000000-0005-0000-0000-0000D64E0000}"/>
    <cellStyle name="SAPBEXHLevel1 12 3 2" xfId="23420" xr:uid="{00000000-0005-0000-0000-0000D74E0000}"/>
    <cellStyle name="SAPBEXHLevel1 12 4" xfId="7531" xr:uid="{00000000-0005-0000-0000-0000D84E0000}"/>
    <cellStyle name="SAPBEXHLevel1 12 4 2" xfId="23699" xr:uid="{00000000-0005-0000-0000-0000D94E0000}"/>
    <cellStyle name="SAPBEXHLevel1 12 5" xfId="7015" xr:uid="{00000000-0005-0000-0000-0000DA4E0000}"/>
    <cellStyle name="SAPBEXHLevel1 12 5 2" xfId="23391" xr:uid="{00000000-0005-0000-0000-0000DB4E0000}"/>
    <cellStyle name="SAPBEXHLevel1 12 6" xfId="14447" xr:uid="{00000000-0005-0000-0000-0000DC4E0000}"/>
    <cellStyle name="SAPBEXHLevel1 12 6 2" xfId="29966" xr:uid="{00000000-0005-0000-0000-0000DD4E0000}"/>
    <cellStyle name="SAPBEXHLevel1 12 7" xfId="15765" xr:uid="{00000000-0005-0000-0000-0000DE4E0000}"/>
    <cellStyle name="SAPBEXHLevel1 12 7 2" xfId="31030" xr:uid="{00000000-0005-0000-0000-0000DF4E0000}"/>
    <cellStyle name="SAPBEXHLevel1 13" xfId="3164" xr:uid="{00000000-0005-0000-0000-0000E04E0000}"/>
    <cellStyle name="SAPBEXHLevel1 13 2" xfId="4355" xr:uid="{00000000-0005-0000-0000-0000E14E0000}"/>
    <cellStyle name="SAPBEXHLevel1 13 2 2" xfId="9510" xr:uid="{00000000-0005-0000-0000-0000E24E0000}"/>
    <cellStyle name="SAPBEXHLevel1 13 2 2 2" xfId="25501" xr:uid="{00000000-0005-0000-0000-0000E34E0000}"/>
    <cellStyle name="SAPBEXHLevel1 13 2 3" xfId="12328" xr:uid="{00000000-0005-0000-0000-0000E44E0000}"/>
    <cellStyle name="SAPBEXHLevel1 13 2 3 2" xfId="28172" xr:uid="{00000000-0005-0000-0000-0000E54E0000}"/>
    <cellStyle name="SAPBEXHLevel1 13 2 4" xfId="12987" xr:uid="{00000000-0005-0000-0000-0000E64E0000}"/>
    <cellStyle name="SAPBEXHLevel1 13 2 4 2" xfId="28793" xr:uid="{00000000-0005-0000-0000-0000E74E0000}"/>
    <cellStyle name="SAPBEXHLevel1 13 2 5" xfId="17651" xr:uid="{00000000-0005-0000-0000-0000E84E0000}"/>
    <cellStyle name="SAPBEXHLevel1 13 2 5 2" xfId="32767" xr:uid="{00000000-0005-0000-0000-0000E94E0000}"/>
    <cellStyle name="SAPBEXHLevel1 13 2 6" xfId="20259" xr:uid="{00000000-0005-0000-0000-0000EA4E0000}"/>
    <cellStyle name="SAPBEXHLevel1 13 2 6 2" xfId="35196" xr:uid="{00000000-0005-0000-0000-0000EB4E0000}"/>
    <cellStyle name="SAPBEXHLevel1 13 2 7" xfId="21659" xr:uid="{00000000-0005-0000-0000-0000EC4E0000}"/>
    <cellStyle name="SAPBEXHLevel1 13 2 7 2" xfId="36581" xr:uid="{00000000-0005-0000-0000-0000ED4E0000}"/>
    <cellStyle name="SAPBEXHLevel1 13 3" xfId="8333" xr:uid="{00000000-0005-0000-0000-0000EE4E0000}"/>
    <cellStyle name="SAPBEXHLevel1 13 3 2" xfId="24362" xr:uid="{00000000-0005-0000-0000-0000EF4E0000}"/>
    <cellStyle name="SAPBEXHLevel1 13 4" xfId="11160" xr:uid="{00000000-0005-0000-0000-0000F04E0000}"/>
    <cellStyle name="SAPBEXHLevel1 13 4 2" xfId="27027" xr:uid="{00000000-0005-0000-0000-0000F14E0000}"/>
    <cellStyle name="SAPBEXHLevel1 13 5" xfId="15033" xr:uid="{00000000-0005-0000-0000-0000F24E0000}"/>
    <cellStyle name="SAPBEXHLevel1 13 5 2" xfId="30480" xr:uid="{00000000-0005-0000-0000-0000F34E0000}"/>
    <cellStyle name="SAPBEXHLevel1 13 6" xfId="16512" xr:uid="{00000000-0005-0000-0000-0000F44E0000}"/>
    <cellStyle name="SAPBEXHLevel1 13 6 2" xfId="31650" xr:uid="{00000000-0005-0000-0000-0000F54E0000}"/>
    <cellStyle name="SAPBEXHLevel1 13 7" xfId="19122" xr:uid="{00000000-0005-0000-0000-0000F64E0000}"/>
    <cellStyle name="SAPBEXHLevel1 13 7 2" xfId="34069" xr:uid="{00000000-0005-0000-0000-0000F74E0000}"/>
    <cellStyle name="SAPBEXHLevel1 14" xfId="3165" xr:uid="{00000000-0005-0000-0000-0000F84E0000}"/>
    <cellStyle name="SAPBEXHLevel1 14 2" xfId="4354" xr:uid="{00000000-0005-0000-0000-0000F94E0000}"/>
    <cellStyle name="SAPBEXHLevel1 14 2 2" xfId="9509" xr:uid="{00000000-0005-0000-0000-0000FA4E0000}"/>
    <cellStyle name="SAPBEXHLevel1 14 2 2 2" xfId="25500" xr:uid="{00000000-0005-0000-0000-0000FB4E0000}"/>
    <cellStyle name="SAPBEXHLevel1 14 2 3" xfId="12327" xr:uid="{00000000-0005-0000-0000-0000FC4E0000}"/>
    <cellStyle name="SAPBEXHLevel1 14 2 3 2" xfId="28171" xr:uid="{00000000-0005-0000-0000-0000FD4E0000}"/>
    <cellStyle name="SAPBEXHLevel1 14 2 4" xfId="6774" xr:uid="{00000000-0005-0000-0000-0000FE4E0000}"/>
    <cellStyle name="SAPBEXHLevel1 14 2 4 2" xfId="23245" xr:uid="{00000000-0005-0000-0000-0000FF4E0000}"/>
    <cellStyle name="SAPBEXHLevel1 14 2 5" xfId="17650" xr:uid="{00000000-0005-0000-0000-0000004F0000}"/>
    <cellStyle name="SAPBEXHLevel1 14 2 5 2" xfId="32766" xr:uid="{00000000-0005-0000-0000-0000014F0000}"/>
    <cellStyle name="SAPBEXHLevel1 14 2 6" xfId="20258" xr:uid="{00000000-0005-0000-0000-0000024F0000}"/>
    <cellStyle name="SAPBEXHLevel1 14 2 6 2" xfId="35195" xr:uid="{00000000-0005-0000-0000-0000034F0000}"/>
    <cellStyle name="SAPBEXHLevel1 14 2 7" xfId="21585" xr:uid="{00000000-0005-0000-0000-0000044F0000}"/>
    <cellStyle name="SAPBEXHLevel1 14 2 7 2" xfId="36511" xr:uid="{00000000-0005-0000-0000-0000054F0000}"/>
    <cellStyle name="SAPBEXHLevel1 14 3" xfId="8334" xr:uid="{00000000-0005-0000-0000-0000064F0000}"/>
    <cellStyle name="SAPBEXHLevel1 14 3 2" xfId="24363" xr:uid="{00000000-0005-0000-0000-0000074F0000}"/>
    <cellStyle name="SAPBEXHLevel1 14 4" xfId="11161" xr:uid="{00000000-0005-0000-0000-0000084F0000}"/>
    <cellStyle name="SAPBEXHLevel1 14 4 2" xfId="27028" xr:uid="{00000000-0005-0000-0000-0000094F0000}"/>
    <cellStyle name="SAPBEXHLevel1 14 5" xfId="13831" xr:uid="{00000000-0005-0000-0000-00000A4F0000}"/>
    <cellStyle name="SAPBEXHLevel1 14 5 2" xfId="29419" xr:uid="{00000000-0005-0000-0000-00000B4F0000}"/>
    <cellStyle name="SAPBEXHLevel1 14 6" xfId="16513" xr:uid="{00000000-0005-0000-0000-00000C4F0000}"/>
    <cellStyle name="SAPBEXHLevel1 14 6 2" xfId="31651" xr:uid="{00000000-0005-0000-0000-00000D4F0000}"/>
    <cellStyle name="SAPBEXHLevel1 14 7" xfId="19123" xr:uid="{00000000-0005-0000-0000-00000E4F0000}"/>
    <cellStyle name="SAPBEXHLevel1 14 7 2" xfId="34070" xr:uid="{00000000-0005-0000-0000-00000F4F0000}"/>
    <cellStyle name="SAPBEXHLevel1 15" xfId="3166" xr:uid="{00000000-0005-0000-0000-0000104F0000}"/>
    <cellStyle name="SAPBEXHLevel1 15 2" xfId="4353" xr:uid="{00000000-0005-0000-0000-0000114F0000}"/>
    <cellStyle name="SAPBEXHLevel1 15 2 2" xfId="9508" xr:uid="{00000000-0005-0000-0000-0000124F0000}"/>
    <cellStyle name="SAPBEXHLevel1 15 2 2 2" xfId="25499" xr:uid="{00000000-0005-0000-0000-0000134F0000}"/>
    <cellStyle name="SAPBEXHLevel1 15 2 3" xfId="12326" xr:uid="{00000000-0005-0000-0000-0000144F0000}"/>
    <cellStyle name="SAPBEXHLevel1 15 2 3 2" xfId="28170" xr:uid="{00000000-0005-0000-0000-0000154F0000}"/>
    <cellStyle name="SAPBEXHLevel1 15 2 4" xfId="14433" xr:uid="{00000000-0005-0000-0000-0000164F0000}"/>
    <cellStyle name="SAPBEXHLevel1 15 2 4 2" xfId="29952" xr:uid="{00000000-0005-0000-0000-0000174F0000}"/>
    <cellStyle name="SAPBEXHLevel1 15 2 5" xfId="17649" xr:uid="{00000000-0005-0000-0000-0000184F0000}"/>
    <cellStyle name="SAPBEXHLevel1 15 2 5 2" xfId="32765" xr:uid="{00000000-0005-0000-0000-0000194F0000}"/>
    <cellStyle name="SAPBEXHLevel1 15 2 6" xfId="20257" xr:uid="{00000000-0005-0000-0000-00001A4F0000}"/>
    <cellStyle name="SAPBEXHLevel1 15 2 6 2" xfId="35194" xr:uid="{00000000-0005-0000-0000-00001B4F0000}"/>
    <cellStyle name="SAPBEXHLevel1 15 2 7" xfId="21660" xr:uid="{00000000-0005-0000-0000-00001C4F0000}"/>
    <cellStyle name="SAPBEXHLevel1 15 2 7 2" xfId="36582" xr:uid="{00000000-0005-0000-0000-00001D4F0000}"/>
    <cellStyle name="SAPBEXHLevel1 15 3" xfId="8335" xr:uid="{00000000-0005-0000-0000-00001E4F0000}"/>
    <cellStyle name="SAPBEXHLevel1 15 3 2" xfId="24364" xr:uid="{00000000-0005-0000-0000-00001F4F0000}"/>
    <cellStyle name="SAPBEXHLevel1 15 4" xfId="11162" xr:uid="{00000000-0005-0000-0000-0000204F0000}"/>
    <cellStyle name="SAPBEXHLevel1 15 4 2" xfId="27029" xr:uid="{00000000-0005-0000-0000-0000214F0000}"/>
    <cellStyle name="SAPBEXHLevel1 15 5" xfId="15032" xr:uid="{00000000-0005-0000-0000-0000224F0000}"/>
    <cellStyle name="SAPBEXHLevel1 15 5 2" xfId="30479" xr:uid="{00000000-0005-0000-0000-0000234F0000}"/>
    <cellStyle name="SAPBEXHLevel1 15 6" xfId="16514" xr:uid="{00000000-0005-0000-0000-0000244F0000}"/>
    <cellStyle name="SAPBEXHLevel1 15 6 2" xfId="31652" xr:uid="{00000000-0005-0000-0000-0000254F0000}"/>
    <cellStyle name="SAPBEXHLevel1 15 7" xfId="19124" xr:uid="{00000000-0005-0000-0000-0000264F0000}"/>
    <cellStyle name="SAPBEXHLevel1 15 7 2" xfId="34071" xr:uid="{00000000-0005-0000-0000-0000274F0000}"/>
    <cellStyle name="SAPBEXHLevel1 16" xfId="3167" xr:uid="{00000000-0005-0000-0000-0000284F0000}"/>
    <cellStyle name="SAPBEXHLevel1 16 2" xfId="4352" xr:uid="{00000000-0005-0000-0000-0000294F0000}"/>
    <cellStyle name="SAPBEXHLevel1 16 2 2" xfId="9507" xr:uid="{00000000-0005-0000-0000-00002A4F0000}"/>
    <cellStyle name="SAPBEXHLevel1 16 2 2 2" xfId="25498" xr:uid="{00000000-0005-0000-0000-00002B4F0000}"/>
    <cellStyle name="SAPBEXHLevel1 16 2 3" xfId="12325" xr:uid="{00000000-0005-0000-0000-00002C4F0000}"/>
    <cellStyle name="SAPBEXHLevel1 16 2 3 2" xfId="28169" xr:uid="{00000000-0005-0000-0000-00002D4F0000}"/>
    <cellStyle name="SAPBEXHLevel1 16 2 4" xfId="5949" xr:uid="{00000000-0005-0000-0000-00002E4F0000}"/>
    <cellStyle name="SAPBEXHLevel1 16 2 4 2" xfId="22923" xr:uid="{00000000-0005-0000-0000-00002F4F0000}"/>
    <cellStyle name="SAPBEXHLevel1 16 2 5" xfId="17648" xr:uid="{00000000-0005-0000-0000-0000304F0000}"/>
    <cellStyle name="SAPBEXHLevel1 16 2 5 2" xfId="32764" xr:uid="{00000000-0005-0000-0000-0000314F0000}"/>
    <cellStyle name="SAPBEXHLevel1 16 2 6" xfId="20256" xr:uid="{00000000-0005-0000-0000-0000324F0000}"/>
    <cellStyle name="SAPBEXHLevel1 16 2 6 2" xfId="35193" xr:uid="{00000000-0005-0000-0000-0000334F0000}"/>
    <cellStyle name="SAPBEXHLevel1 16 2 7" xfId="21584" xr:uid="{00000000-0005-0000-0000-0000344F0000}"/>
    <cellStyle name="SAPBEXHLevel1 16 2 7 2" xfId="36510" xr:uid="{00000000-0005-0000-0000-0000354F0000}"/>
    <cellStyle name="SAPBEXHLevel1 16 3" xfId="8336" xr:uid="{00000000-0005-0000-0000-0000364F0000}"/>
    <cellStyle name="SAPBEXHLevel1 16 3 2" xfId="24365" xr:uid="{00000000-0005-0000-0000-0000374F0000}"/>
    <cellStyle name="SAPBEXHLevel1 16 4" xfId="11163" xr:uid="{00000000-0005-0000-0000-0000384F0000}"/>
    <cellStyle name="SAPBEXHLevel1 16 4 2" xfId="27030" xr:uid="{00000000-0005-0000-0000-0000394F0000}"/>
    <cellStyle name="SAPBEXHLevel1 16 5" xfId="13832" xr:uid="{00000000-0005-0000-0000-00003A4F0000}"/>
    <cellStyle name="SAPBEXHLevel1 16 5 2" xfId="29420" xr:uid="{00000000-0005-0000-0000-00003B4F0000}"/>
    <cellStyle name="SAPBEXHLevel1 16 6" xfId="16515" xr:uid="{00000000-0005-0000-0000-00003C4F0000}"/>
    <cellStyle name="SAPBEXHLevel1 16 6 2" xfId="31653" xr:uid="{00000000-0005-0000-0000-00003D4F0000}"/>
    <cellStyle name="SAPBEXHLevel1 16 7" xfId="19125" xr:uid="{00000000-0005-0000-0000-00003E4F0000}"/>
    <cellStyle name="SAPBEXHLevel1 16 7 2" xfId="34072" xr:uid="{00000000-0005-0000-0000-00003F4F0000}"/>
    <cellStyle name="SAPBEXHLevel1 17" xfId="3168" xr:uid="{00000000-0005-0000-0000-0000404F0000}"/>
    <cellStyle name="SAPBEXHLevel1 17 2" xfId="4351" xr:uid="{00000000-0005-0000-0000-0000414F0000}"/>
    <cellStyle name="SAPBEXHLevel1 17 2 2" xfId="9506" xr:uid="{00000000-0005-0000-0000-0000424F0000}"/>
    <cellStyle name="SAPBEXHLevel1 17 2 2 2" xfId="25497" xr:uid="{00000000-0005-0000-0000-0000434F0000}"/>
    <cellStyle name="SAPBEXHLevel1 17 2 3" xfId="12324" xr:uid="{00000000-0005-0000-0000-0000444F0000}"/>
    <cellStyle name="SAPBEXHLevel1 17 2 3 2" xfId="28168" xr:uid="{00000000-0005-0000-0000-0000454F0000}"/>
    <cellStyle name="SAPBEXHLevel1 17 2 4" xfId="5950" xr:uid="{00000000-0005-0000-0000-0000464F0000}"/>
    <cellStyle name="SAPBEXHLevel1 17 2 4 2" xfId="22924" xr:uid="{00000000-0005-0000-0000-0000474F0000}"/>
    <cellStyle name="SAPBEXHLevel1 17 2 5" xfId="17647" xr:uid="{00000000-0005-0000-0000-0000484F0000}"/>
    <cellStyle name="SAPBEXHLevel1 17 2 5 2" xfId="32763" xr:uid="{00000000-0005-0000-0000-0000494F0000}"/>
    <cellStyle name="SAPBEXHLevel1 17 2 6" xfId="20255" xr:uid="{00000000-0005-0000-0000-00004A4F0000}"/>
    <cellStyle name="SAPBEXHLevel1 17 2 6 2" xfId="35192" xr:uid="{00000000-0005-0000-0000-00004B4F0000}"/>
    <cellStyle name="SAPBEXHLevel1 17 2 7" xfId="21661" xr:uid="{00000000-0005-0000-0000-00004C4F0000}"/>
    <cellStyle name="SAPBEXHLevel1 17 2 7 2" xfId="36583" xr:uid="{00000000-0005-0000-0000-00004D4F0000}"/>
    <cellStyle name="SAPBEXHLevel1 17 3" xfId="8337" xr:uid="{00000000-0005-0000-0000-00004E4F0000}"/>
    <cellStyle name="SAPBEXHLevel1 17 3 2" xfId="24366" xr:uid="{00000000-0005-0000-0000-00004F4F0000}"/>
    <cellStyle name="SAPBEXHLevel1 17 4" xfId="11164" xr:uid="{00000000-0005-0000-0000-0000504F0000}"/>
    <cellStyle name="SAPBEXHLevel1 17 4 2" xfId="27031" xr:uid="{00000000-0005-0000-0000-0000514F0000}"/>
    <cellStyle name="SAPBEXHLevel1 17 5" xfId="15031" xr:uid="{00000000-0005-0000-0000-0000524F0000}"/>
    <cellStyle name="SAPBEXHLevel1 17 5 2" xfId="30478" xr:uid="{00000000-0005-0000-0000-0000534F0000}"/>
    <cellStyle name="SAPBEXHLevel1 17 6" xfId="16516" xr:uid="{00000000-0005-0000-0000-0000544F0000}"/>
    <cellStyle name="SAPBEXHLevel1 17 6 2" xfId="31654" xr:uid="{00000000-0005-0000-0000-0000554F0000}"/>
    <cellStyle name="SAPBEXHLevel1 17 7" xfId="19126" xr:uid="{00000000-0005-0000-0000-0000564F0000}"/>
    <cellStyle name="SAPBEXHLevel1 17 7 2" xfId="34073" xr:uid="{00000000-0005-0000-0000-0000574F0000}"/>
    <cellStyle name="SAPBEXHLevel1 18" xfId="3169" xr:uid="{00000000-0005-0000-0000-0000584F0000}"/>
    <cellStyle name="SAPBEXHLevel1 18 2" xfId="4350" xr:uid="{00000000-0005-0000-0000-0000594F0000}"/>
    <cellStyle name="SAPBEXHLevel1 18 2 2" xfId="9505" xr:uid="{00000000-0005-0000-0000-00005A4F0000}"/>
    <cellStyle name="SAPBEXHLevel1 18 2 2 2" xfId="25496" xr:uid="{00000000-0005-0000-0000-00005B4F0000}"/>
    <cellStyle name="SAPBEXHLevel1 18 2 3" xfId="12323" xr:uid="{00000000-0005-0000-0000-00005C4F0000}"/>
    <cellStyle name="SAPBEXHLevel1 18 2 3 2" xfId="28167" xr:uid="{00000000-0005-0000-0000-00005D4F0000}"/>
    <cellStyle name="SAPBEXHLevel1 18 2 4" xfId="15447" xr:uid="{00000000-0005-0000-0000-00005E4F0000}"/>
    <cellStyle name="SAPBEXHLevel1 18 2 4 2" xfId="30817" xr:uid="{00000000-0005-0000-0000-00005F4F0000}"/>
    <cellStyle name="SAPBEXHLevel1 18 2 5" xfId="17646" xr:uid="{00000000-0005-0000-0000-0000604F0000}"/>
    <cellStyle name="SAPBEXHLevel1 18 2 5 2" xfId="32762" xr:uid="{00000000-0005-0000-0000-0000614F0000}"/>
    <cellStyle name="SAPBEXHLevel1 18 2 6" xfId="20254" xr:uid="{00000000-0005-0000-0000-0000624F0000}"/>
    <cellStyle name="SAPBEXHLevel1 18 2 6 2" xfId="35191" xr:uid="{00000000-0005-0000-0000-0000634F0000}"/>
    <cellStyle name="SAPBEXHLevel1 18 2 7" xfId="21583" xr:uid="{00000000-0005-0000-0000-0000644F0000}"/>
    <cellStyle name="SAPBEXHLevel1 18 2 7 2" xfId="36509" xr:uid="{00000000-0005-0000-0000-0000654F0000}"/>
    <cellStyle name="SAPBEXHLevel1 18 3" xfId="8338" xr:uid="{00000000-0005-0000-0000-0000664F0000}"/>
    <cellStyle name="SAPBEXHLevel1 18 3 2" xfId="24367" xr:uid="{00000000-0005-0000-0000-0000674F0000}"/>
    <cellStyle name="SAPBEXHLevel1 18 4" xfId="11165" xr:uid="{00000000-0005-0000-0000-0000684F0000}"/>
    <cellStyle name="SAPBEXHLevel1 18 4 2" xfId="27032" xr:uid="{00000000-0005-0000-0000-0000694F0000}"/>
    <cellStyle name="SAPBEXHLevel1 18 5" xfId="13833" xr:uid="{00000000-0005-0000-0000-00006A4F0000}"/>
    <cellStyle name="SAPBEXHLevel1 18 5 2" xfId="29421" xr:uid="{00000000-0005-0000-0000-00006B4F0000}"/>
    <cellStyle name="SAPBEXHLevel1 18 6" xfId="16517" xr:uid="{00000000-0005-0000-0000-00006C4F0000}"/>
    <cellStyle name="SAPBEXHLevel1 18 6 2" xfId="31655" xr:uid="{00000000-0005-0000-0000-00006D4F0000}"/>
    <cellStyle name="SAPBEXHLevel1 18 7" xfId="19127" xr:uid="{00000000-0005-0000-0000-00006E4F0000}"/>
    <cellStyle name="SAPBEXHLevel1 18 7 2" xfId="34074" xr:uid="{00000000-0005-0000-0000-00006F4F0000}"/>
    <cellStyle name="SAPBEXHLevel1 19" xfId="3170" xr:uid="{00000000-0005-0000-0000-0000704F0000}"/>
    <cellStyle name="SAPBEXHLevel1 19 2" xfId="4349" xr:uid="{00000000-0005-0000-0000-0000714F0000}"/>
    <cellStyle name="SAPBEXHLevel1 19 2 2" xfId="9504" xr:uid="{00000000-0005-0000-0000-0000724F0000}"/>
    <cellStyle name="SAPBEXHLevel1 19 2 2 2" xfId="25495" xr:uid="{00000000-0005-0000-0000-0000734F0000}"/>
    <cellStyle name="SAPBEXHLevel1 19 2 3" xfId="12322" xr:uid="{00000000-0005-0000-0000-0000744F0000}"/>
    <cellStyle name="SAPBEXHLevel1 19 2 3 2" xfId="28166" xr:uid="{00000000-0005-0000-0000-0000754F0000}"/>
    <cellStyle name="SAPBEXHLevel1 19 2 4" xfId="12983" xr:uid="{00000000-0005-0000-0000-0000764F0000}"/>
    <cellStyle name="SAPBEXHLevel1 19 2 4 2" xfId="28789" xr:uid="{00000000-0005-0000-0000-0000774F0000}"/>
    <cellStyle name="SAPBEXHLevel1 19 2 5" xfId="17645" xr:uid="{00000000-0005-0000-0000-0000784F0000}"/>
    <cellStyle name="SAPBEXHLevel1 19 2 5 2" xfId="32761" xr:uid="{00000000-0005-0000-0000-0000794F0000}"/>
    <cellStyle name="SAPBEXHLevel1 19 2 6" xfId="20253" xr:uid="{00000000-0005-0000-0000-00007A4F0000}"/>
    <cellStyle name="SAPBEXHLevel1 19 2 6 2" xfId="35190" xr:uid="{00000000-0005-0000-0000-00007B4F0000}"/>
    <cellStyle name="SAPBEXHLevel1 19 2 7" xfId="21662" xr:uid="{00000000-0005-0000-0000-00007C4F0000}"/>
    <cellStyle name="SAPBEXHLevel1 19 2 7 2" xfId="36584" xr:uid="{00000000-0005-0000-0000-00007D4F0000}"/>
    <cellStyle name="SAPBEXHLevel1 19 3" xfId="8339" xr:uid="{00000000-0005-0000-0000-00007E4F0000}"/>
    <cellStyle name="SAPBEXHLevel1 19 3 2" xfId="24368" xr:uid="{00000000-0005-0000-0000-00007F4F0000}"/>
    <cellStyle name="SAPBEXHLevel1 19 4" xfId="11166" xr:uid="{00000000-0005-0000-0000-0000804F0000}"/>
    <cellStyle name="SAPBEXHLevel1 19 4 2" xfId="27033" xr:uid="{00000000-0005-0000-0000-0000814F0000}"/>
    <cellStyle name="SAPBEXHLevel1 19 5" xfId="15030" xr:uid="{00000000-0005-0000-0000-0000824F0000}"/>
    <cellStyle name="SAPBEXHLevel1 19 5 2" xfId="30477" xr:uid="{00000000-0005-0000-0000-0000834F0000}"/>
    <cellStyle name="SAPBEXHLevel1 19 6" xfId="16518" xr:uid="{00000000-0005-0000-0000-0000844F0000}"/>
    <cellStyle name="SAPBEXHLevel1 19 6 2" xfId="31656" xr:uid="{00000000-0005-0000-0000-0000854F0000}"/>
    <cellStyle name="SAPBEXHLevel1 19 7" xfId="19128" xr:uid="{00000000-0005-0000-0000-0000864F0000}"/>
    <cellStyle name="SAPBEXHLevel1 19 7 2" xfId="34075" xr:uid="{00000000-0005-0000-0000-0000874F0000}"/>
    <cellStyle name="SAPBEXHLevel1 2" xfId="847" xr:uid="{00000000-0005-0000-0000-0000884F0000}"/>
    <cellStyle name="SAPBEXHLevel1 2 10" xfId="3172" xr:uid="{00000000-0005-0000-0000-0000894F0000}"/>
    <cellStyle name="SAPBEXHLevel1 2 10 2" xfId="4347" xr:uid="{00000000-0005-0000-0000-00008A4F0000}"/>
    <cellStyle name="SAPBEXHLevel1 2 10 2 2" xfId="9502" xr:uid="{00000000-0005-0000-0000-00008B4F0000}"/>
    <cellStyle name="SAPBEXHLevel1 2 10 2 2 2" xfId="25493" xr:uid="{00000000-0005-0000-0000-00008C4F0000}"/>
    <cellStyle name="SAPBEXHLevel1 2 10 2 3" xfId="12320" xr:uid="{00000000-0005-0000-0000-00008D4F0000}"/>
    <cellStyle name="SAPBEXHLevel1 2 10 2 3 2" xfId="28164" xr:uid="{00000000-0005-0000-0000-00008E4F0000}"/>
    <cellStyle name="SAPBEXHLevel1 2 10 2 4" xfId="12990" xr:uid="{00000000-0005-0000-0000-00008F4F0000}"/>
    <cellStyle name="SAPBEXHLevel1 2 10 2 4 2" xfId="28796" xr:uid="{00000000-0005-0000-0000-0000904F0000}"/>
    <cellStyle name="SAPBEXHLevel1 2 10 2 5" xfId="17643" xr:uid="{00000000-0005-0000-0000-0000914F0000}"/>
    <cellStyle name="SAPBEXHLevel1 2 10 2 5 2" xfId="32759" xr:uid="{00000000-0005-0000-0000-0000924F0000}"/>
    <cellStyle name="SAPBEXHLevel1 2 10 2 6" xfId="20251" xr:uid="{00000000-0005-0000-0000-0000934F0000}"/>
    <cellStyle name="SAPBEXHLevel1 2 10 2 6 2" xfId="35188" xr:uid="{00000000-0005-0000-0000-0000944F0000}"/>
    <cellStyle name="SAPBEXHLevel1 2 10 2 7" xfId="21663" xr:uid="{00000000-0005-0000-0000-0000954F0000}"/>
    <cellStyle name="SAPBEXHLevel1 2 10 2 7 2" xfId="36585" xr:uid="{00000000-0005-0000-0000-0000964F0000}"/>
    <cellStyle name="SAPBEXHLevel1 2 10 3" xfId="8341" xr:uid="{00000000-0005-0000-0000-0000974F0000}"/>
    <cellStyle name="SAPBEXHLevel1 2 10 3 2" xfId="24370" xr:uid="{00000000-0005-0000-0000-0000984F0000}"/>
    <cellStyle name="SAPBEXHLevel1 2 10 4" xfId="11168" xr:uid="{00000000-0005-0000-0000-0000994F0000}"/>
    <cellStyle name="SAPBEXHLevel1 2 10 4 2" xfId="27035" xr:uid="{00000000-0005-0000-0000-00009A4F0000}"/>
    <cellStyle name="SAPBEXHLevel1 2 10 5" xfId="15029" xr:uid="{00000000-0005-0000-0000-00009B4F0000}"/>
    <cellStyle name="SAPBEXHLevel1 2 10 5 2" xfId="30476" xr:uid="{00000000-0005-0000-0000-00009C4F0000}"/>
    <cellStyle name="SAPBEXHLevel1 2 10 6" xfId="16520" xr:uid="{00000000-0005-0000-0000-00009D4F0000}"/>
    <cellStyle name="SAPBEXHLevel1 2 10 6 2" xfId="31658" xr:uid="{00000000-0005-0000-0000-00009E4F0000}"/>
    <cellStyle name="SAPBEXHLevel1 2 10 7" xfId="19130" xr:uid="{00000000-0005-0000-0000-00009F4F0000}"/>
    <cellStyle name="SAPBEXHLevel1 2 10 7 2" xfId="34077" xr:uid="{00000000-0005-0000-0000-0000A04F0000}"/>
    <cellStyle name="SAPBEXHLevel1 2 11" xfId="3173" xr:uid="{00000000-0005-0000-0000-0000A14F0000}"/>
    <cellStyle name="SAPBEXHLevel1 2 11 2" xfId="4346" xr:uid="{00000000-0005-0000-0000-0000A24F0000}"/>
    <cellStyle name="SAPBEXHLevel1 2 11 2 2" xfId="9501" xr:uid="{00000000-0005-0000-0000-0000A34F0000}"/>
    <cellStyle name="SAPBEXHLevel1 2 11 2 2 2" xfId="25492" xr:uid="{00000000-0005-0000-0000-0000A44F0000}"/>
    <cellStyle name="SAPBEXHLevel1 2 11 2 3" xfId="12319" xr:uid="{00000000-0005-0000-0000-0000A54F0000}"/>
    <cellStyle name="SAPBEXHLevel1 2 11 2 3 2" xfId="28163" xr:uid="{00000000-0005-0000-0000-0000A64F0000}"/>
    <cellStyle name="SAPBEXHLevel1 2 11 2 4" xfId="14431" xr:uid="{00000000-0005-0000-0000-0000A74F0000}"/>
    <cellStyle name="SAPBEXHLevel1 2 11 2 4 2" xfId="29950" xr:uid="{00000000-0005-0000-0000-0000A84F0000}"/>
    <cellStyle name="SAPBEXHLevel1 2 11 2 5" xfId="17642" xr:uid="{00000000-0005-0000-0000-0000A94F0000}"/>
    <cellStyle name="SAPBEXHLevel1 2 11 2 5 2" xfId="32758" xr:uid="{00000000-0005-0000-0000-0000AA4F0000}"/>
    <cellStyle name="SAPBEXHLevel1 2 11 2 6" xfId="20250" xr:uid="{00000000-0005-0000-0000-0000AB4F0000}"/>
    <cellStyle name="SAPBEXHLevel1 2 11 2 6 2" xfId="35187" xr:uid="{00000000-0005-0000-0000-0000AC4F0000}"/>
    <cellStyle name="SAPBEXHLevel1 2 11 2 7" xfId="21664" xr:uid="{00000000-0005-0000-0000-0000AD4F0000}"/>
    <cellStyle name="SAPBEXHLevel1 2 11 2 7 2" xfId="36586" xr:uid="{00000000-0005-0000-0000-0000AE4F0000}"/>
    <cellStyle name="SAPBEXHLevel1 2 11 3" xfId="8342" xr:uid="{00000000-0005-0000-0000-0000AF4F0000}"/>
    <cellStyle name="SAPBEXHLevel1 2 11 3 2" xfId="24371" xr:uid="{00000000-0005-0000-0000-0000B04F0000}"/>
    <cellStyle name="SAPBEXHLevel1 2 11 4" xfId="11169" xr:uid="{00000000-0005-0000-0000-0000B14F0000}"/>
    <cellStyle name="SAPBEXHLevel1 2 11 4 2" xfId="27036" xr:uid="{00000000-0005-0000-0000-0000B24F0000}"/>
    <cellStyle name="SAPBEXHLevel1 2 11 5" xfId="15036" xr:uid="{00000000-0005-0000-0000-0000B34F0000}"/>
    <cellStyle name="SAPBEXHLevel1 2 11 5 2" xfId="30483" xr:uid="{00000000-0005-0000-0000-0000B44F0000}"/>
    <cellStyle name="SAPBEXHLevel1 2 11 6" xfId="16521" xr:uid="{00000000-0005-0000-0000-0000B54F0000}"/>
    <cellStyle name="SAPBEXHLevel1 2 11 6 2" xfId="31659" xr:uid="{00000000-0005-0000-0000-0000B64F0000}"/>
    <cellStyle name="SAPBEXHLevel1 2 11 7" xfId="19131" xr:uid="{00000000-0005-0000-0000-0000B74F0000}"/>
    <cellStyle name="SAPBEXHLevel1 2 11 7 2" xfId="34078" xr:uid="{00000000-0005-0000-0000-0000B84F0000}"/>
    <cellStyle name="SAPBEXHLevel1 2 12" xfId="3174" xr:uid="{00000000-0005-0000-0000-0000B94F0000}"/>
    <cellStyle name="SAPBEXHLevel1 2 12 2" xfId="4345" xr:uid="{00000000-0005-0000-0000-0000BA4F0000}"/>
    <cellStyle name="SAPBEXHLevel1 2 12 2 2" xfId="9500" xr:uid="{00000000-0005-0000-0000-0000BB4F0000}"/>
    <cellStyle name="SAPBEXHLevel1 2 12 2 2 2" xfId="25491" xr:uid="{00000000-0005-0000-0000-0000BC4F0000}"/>
    <cellStyle name="SAPBEXHLevel1 2 12 2 3" xfId="12318" xr:uid="{00000000-0005-0000-0000-0000BD4F0000}"/>
    <cellStyle name="SAPBEXHLevel1 2 12 2 3 2" xfId="28162" xr:uid="{00000000-0005-0000-0000-0000BE4F0000}"/>
    <cellStyle name="SAPBEXHLevel1 2 12 2 4" xfId="12995" xr:uid="{00000000-0005-0000-0000-0000BF4F0000}"/>
    <cellStyle name="SAPBEXHLevel1 2 12 2 4 2" xfId="28801" xr:uid="{00000000-0005-0000-0000-0000C04F0000}"/>
    <cellStyle name="SAPBEXHLevel1 2 12 2 5" xfId="17641" xr:uid="{00000000-0005-0000-0000-0000C14F0000}"/>
    <cellStyle name="SAPBEXHLevel1 2 12 2 5 2" xfId="32757" xr:uid="{00000000-0005-0000-0000-0000C24F0000}"/>
    <cellStyle name="SAPBEXHLevel1 2 12 2 6" xfId="20249" xr:uid="{00000000-0005-0000-0000-0000C34F0000}"/>
    <cellStyle name="SAPBEXHLevel1 2 12 2 6 2" xfId="35186" xr:uid="{00000000-0005-0000-0000-0000C44F0000}"/>
    <cellStyle name="SAPBEXHLevel1 2 12 2 7" xfId="21665" xr:uid="{00000000-0005-0000-0000-0000C54F0000}"/>
    <cellStyle name="SAPBEXHLevel1 2 12 2 7 2" xfId="36587" xr:uid="{00000000-0005-0000-0000-0000C64F0000}"/>
    <cellStyle name="SAPBEXHLevel1 2 12 3" xfId="8343" xr:uid="{00000000-0005-0000-0000-0000C74F0000}"/>
    <cellStyle name="SAPBEXHLevel1 2 12 3 2" xfId="24372" xr:uid="{00000000-0005-0000-0000-0000C84F0000}"/>
    <cellStyle name="SAPBEXHLevel1 2 12 4" xfId="11170" xr:uid="{00000000-0005-0000-0000-0000C94F0000}"/>
    <cellStyle name="SAPBEXHLevel1 2 12 4 2" xfId="27037" xr:uid="{00000000-0005-0000-0000-0000CA4F0000}"/>
    <cellStyle name="SAPBEXHLevel1 2 12 5" xfId="10519" xr:uid="{00000000-0005-0000-0000-0000CB4F0000}"/>
    <cellStyle name="SAPBEXHLevel1 2 12 5 2" xfId="26441" xr:uid="{00000000-0005-0000-0000-0000CC4F0000}"/>
    <cellStyle name="SAPBEXHLevel1 2 12 6" xfId="16522" xr:uid="{00000000-0005-0000-0000-0000CD4F0000}"/>
    <cellStyle name="SAPBEXHLevel1 2 12 6 2" xfId="31660" xr:uid="{00000000-0005-0000-0000-0000CE4F0000}"/>
    <cellStyle name="SAPBEXHLevel1 2 12 7" xfId="19132" xr:uid="{00000000-0005-0000-0000-0000CF4F0000}"/>
    <cellStyle name="SAPBEXHLevel1 2 12 7 2" xfId="34079" xr:uid="{00000000-0005-0000-0000-0000D04F0000}"/>
    <cellStyle name="SAPBEXHLevel1 2 13" xfId="3175" xr:uid="{00000000-0005-0000-0000-0000D14F0000}"/>
    <cellStyle name="SAPBEXHLevel1 2 13 2" xfId="3421" xr:uid="{00000000-0005-0000-0000-0000D24F0000}"/>
    <cellStyle name="SAPBEXHLevel1 2 13 2 2" xfId="8589" xr:uid="{00000000-0005-0000-0000-0000D34F0000}"/>
    <cellStyle name="SAPBEXHLevel1 2 13 2 2 2" xfId="24618" xr:uid="{00000000-0005-0000-0000-0000D44F0000}"/>
    <cellStyle name="SAPBEXHLevel1 2 13 2 3" xfId="11416" xr:uid="{00000000-0005-0000-0000-0000D54F0000}"/>
    <cellStyle name="SAPBEXHLevel1 2 13 2 3 2" xfId="27283" xr:uid="{00000000-0005-0000-0000-0000D64F0000}"/>
    <cellStyle name="SAPBEXHLevel1 2 13 2 4" xfId="14313" xr:uid="{00000000-0005-0000-0000-0000D74F0000}"/>
    <cellStyle name="SAPBEXHLevel1 2 13 2 4 2" xfId="29836" xr:uid="{00000000-0005-0000-0000-0000D84F0000}"/>
    <cellStyle name="SAPBEXHLevel1 2 13 2 5" xfId="16768" xr:uid="{00000000-0005-0000-0000-0000D94F0000}"/>
    <cellStyle name="SAPBEXHLevel1 2 13 2 5 2" xfId="31906" xr:uid="{00000000-0005-0000-0000-0000DA4F0000}"/>
    <cellStyle name="SAPBEXHLevel1 2 13 2 6" xfId="19378" xr:uid="{00000000-0005-0000-0000-0000DB4F0000}"/>
    <cellStyle name="SAPBEXHLevel1 2 13 2 6 2" xfId="34325" xr:uid="{00000000-0005-0000-0000-0000DC4F0000}"/>
    <cellStyle name="SAPBEXHLevel1 2 13 2 7" xfId="21639" xr:uid="{00000000-0005-0000-0000-0000DD4F0000}"/>
    <cellStyle name="SAPBEXHLevel1 2 13 2 7 2" xfId="36565" xr:uid="{00000000-0005-0000-0000-0000DE4F0000}"/>
    <cellStyle name="SAPBEXHLevel1 2 13 3" xfId="8344" xr:uid="{00000000-0005-0000-0000-0000DF4F0000}"/>
    <cellStyle name="SAPBEXHLevel1 2 13 3 2" xfId="24373" xr:uid="{00000000-0005-0000-0000-0000E04F0000}"/>
    <cellStyle name="SAPBEXHLevel1 2 13 4" xfId="11171" xr:uid="{00000000-0005-0000-0000-0000E14F0000}"/>
    <cellStyle name="SAPBEXHLevel1 2 13 4 2" xfId="27038" xr:uid="{00000000-0005-0000-0000-0000E24F0000}"/>
    <cellStyle name="SAPBEXHLevel1 2 13 5" xfId="15138" xr:uid="{00000000-0005-0000-0000-0000E34F0000}"/>
    <cellStyle name="SAPBEXHLevel1 2 13 5 2" xfId="30560" xr:uid="{00000000-0005-0000-0000-0000E44F0000}"/>
    <cellStyle name="SAPBEXHLevel1 2 13 6" xfId="16523" xr:uid="{00000000-0005-0000-0000-0000E54F0000}"/>
    <cellStyle name="SAPBEXHLevel1 2 13 6 2" xfId="31661" xr:uid="{00000000-0005-0000-0000-0000E64F0000}"/>
    <cellStyle name="SAPBEXHLevel1 2 13 7" xfId="19133" xr:uid="{00000000-0005-0000-0000-0000E74F0000}"/>
    <cellStyle name="SAPBEXHLevel1 2 13 7 2" xfId="34080" xr:uid="{00000000-0005-0000-0000-0000E84F0000}"/>
    <cellStyle name="SAPBEXHLevel1 2 14" xfId="3176" xr:uid="{00000000-0005-0000-0000-0000E94F0000}"/>
    <cellStyle name="SAPBEXHLevel1 2 14 2" xfId="3422" xr:uid="{00000000-0005-0000-0000-0000EA4F0000}"/>
    <cellStyle name="SAPBEXHLevel1 2 14 2 2" xfId="8590" xr:uid="{00000000-0005-0000-0000-0000EB4F0000}"/>
    <cellStyle name="SAPBEXHLevel1 2 14 2 2 2" xfId="24619" xr:uid="{00000000-0005-0000-0000-0000EC4F0000}"/>
    <cellStyle name="SAPBEXHLevel1 2 14 2 3" xfId="11417" xr:uid="{00000000-0005-0000-0000-0000ED4F0000}"/>
    <cellStyle name="SAPBEXHLevel1 2 14 2 3 2" xfId="27284" xr:uid="{00000000-0005-0000-0000-0000EE4F0000}"/>
    <cellStyle name="SAPBEXHLevel1 2 14 2 4" xfId="13578" xr:uid="{00000000-0005-0000-0000-0000EF4F0000}"/>
    <cellStyle name="SAPBEXHLevel1 2 14 2 4 2" xfId="29202" xr:uid="{00000000-0005-0000-0000-0000F04F0000}"/>
    <cellStyle name="SAPBEXHLevel1 2 14 2 5" xfId="16769" xr:uid="{00000000-0005-0000-0000-0000F14F0000}"/>
    <cellStyle name="SAPBEXHLevel1 2 14 2 5 2" xfId="31907" xr:uid="{00000000-0005-0000-0000-0000F24F0000}"/>
    <cellStyle name="SAPBEXHLevel1 2 14 2 6" xfId="19379" xr:uid="{00000000-0005-0000-0000-0000F34F0000}"/>
    <cellStyle name="SAPBEXHLevel1 2 14 2 6 2" xfId="34326" xr:uid="{00000000-0005-0000-0000-0000F44F0000}"/>
    <cellStyle name="SAPBEXHLevel1 2 14 2 7" xfId="6036" xr:uid="{00000000-0005-0000-0000-0000F54F0000}"/>
    <cellStyle name="SAPBEXHLevel1 2 14 2 7 2" xfId="22992" xr:uid="{00000000-0005-0000-0000-0000F64F0000}"/>
    <cellStyle name="SAPBEXHLevel1 2 14 3" xfId="8345" xr:uid="{00000000-0005-0000-0000-0000F74F0000}"/>
    <cellStyle name="SAPBEXHLevel1 2 14 3 2" xfId="24374" xr:uid="{00000000-0005-0000-0000-0000F84F0000}"/>
    <cellStyle name="SAPBEXHLevel1 2 14 4" xfId="11172" xr:uid="{00000000-0005-0000-0000-0000F94F0000}"/>
    <cellStyle name="SAPBEXHLevel1 2 14 4 2" xfId="27039" xr:uid="{00000000-0005-0000-0000-0000FA4F0000}"/>
    <cellStyle name="SAPBEXHLevel1 2 14 5" xfId="13031" xr:uid="{00000000-0005-0000-0000-0000FB4F0000}"/>
    <cellStyle name="SAPBEXHLevel1 2 14 5 2" xfId="28830" xr:uid="{00000000-0005-0000-0000-0000FC4F0000}"/>
    <cellStyle name="SAPBEXHLevel1 2 14 6" xfId="16524" xr:uid="{00000000-0005-0000-0000-0000FD4F0000}"/>
    <cellStyle name="SAPBEXHLevel1 2 14 6 2" xfId="31662" xr:uid="{00000000-0005-0000-0000-0000FE4F0000}"/>
    <cellStyle name="SAPBEXHLevel1 2 14 7" xfId="19134" xr:uid="{00000000-0005-0000-0000-0000FF4F0000}"/>
    <cellStyle name="SAPBEXHLevel1 2 14 7 2" xfId="34081" xr:uid="{00000000-0005-0000-0000-000000500000}"/>
    <cellStyle name="SAPBEXHLevel1 2 15" xfId="3177" xr:uid="{00000000-0005-0000-0000-000001500000}"/>
    <cellStyle name="SAPBEXHLevel1 2 15 2" xfId="4344" xr:uid="{00000000-0005-0000-0000-000002500000}"/>
    <cellStyle name="SAPBEXHLevel1 2 15 2 2" xfId="9499" xr:uid="{00000000-0005-0000-0000-000003500000}"/>
    <cellStyle name="SAPBEXHLevel1 2 15 2 2 2" xfId="25490" xr:uid="{00000000-0005-0000-0000-000004500000}"/>
    <cellStyle name="SAPBEXHLevel1 2 15 2 3" xfId="12317" xr:uid="{00000000-0005-0000-0000-000005500000}"/>
    <cellStyle name="SAPBEXHLevel1 2 15 2 3 2" xfId="28161" xr:uid="{00000000-0005-0000-0000-000006500000}"/>
    <cellStyle name="SAPBEXHLevel1 2 15 2 4" xfId="14430" xr:uid="{00000000-0005-0000-0000-000007500000}"/>
    <cellStyle name="SAPBEXHLevel1 2 15 2 4 2" xfId="29949" xr:uid="{00000000-0005-0000-0000-000008500000}"/>
    <cellStyle name="SAPBEXHLevel1 2 15 2 5" xfId="17640" xr:uid="{00000000-0005-0000-0000-000009500000}"/>
    <cellStyle name="SAPBEXHLevel1 2 15 2 5 2" xfId="32756" xr:uid="{00000000-0005-0000-0000-00000A500000}"/>
    <cellStyle name="SAPBEXHLevel1 2 15 2 6" xfId="20248" xr:uid="{00000000-0005-0000-0000-00000B500000}"/>
    <cellStyle name="SAPBEXHLevel1 2 15 2 6 2" xfId="35185" xr:uid="{00000000-0005-0000-0000-00000C500000}"/>
    <cellStyle name="SAPBEXHLevel1 2 15 2 7" xfId="22072" xr:uid="{00000000-0005-0000-0000-00000D500000}"/>
    <cellStyle name="SAPBEXHLevel1 2 15 2 7 2" xfId="36989" xr:uid="{00000000-0005-0000-0000-00000E500000}"/>
    <cellStyle name="SAPBEXHLevel1 2 15 3" xfId="8346" xr:uid="{00000000-0005-0000-0000-00000F500000}"/>
    <cellStyle name="SAPBEXHLevel1 2 15 3 2" xfId="24375" xr:uid="{00000000-0005-0000-0000-000010500000}"/>
    <cellStyle name="SAPBEXHLevel1 2 15 4" xfId="11173" xr:uid="{00000000-0005-0000-0000-000011500000}"/>
    <cellStyle name="SAPBEXHLevel1 2 15 4 2" xfId="27040" xr:uid="{00000000-0005-0000-0000-000012500000}"/>
    <cellStyle name="SAPBEXHLevel1 2 15 5" xfId="15147" xr:uid="{00000000-0005-0000-0000-000013500000}"/>
    <cellStyle name="SAPBEXHLevel1 2 15 5 2" xfId="30567" xr:uid="{00000000-0005-0000-0000-000014500000}"/>
    <cellStyle name="SAPBEXHLevel1 2 15 6" xfId="16525" xr:uid="{00000000-0005-0000-0000-000015500000}"/>
    <cellStyle name="SAPBEXHLevel1 2 15 6 2" xfId="31663" xr:uid="{00000000-0005-0000-0000-000016500000}"/>
    <cellStyle name="SAPBEXHLevel1 2 15 7" xfId="19135" xr:uid="{00000000-0005-0000-0000-000017500000}"/>
    <cellStyle name="SAPBEXHLevel1 2 15 7 2" xfId="34082" xr:uid="{00000000-0005-0000-0000-000018500000}"/>
    <cellStyle name="SAPBEXHLevel1 2 16" xfId="3178" xr:uid="{00000000-0005-0000-0000-000019500000}"/>
    <cellStyle name="SAPBEXHLevel1 2 16 2" xfId="4343" xr:uid="{00000000-0005-0000-0000-00001A500000}"/>
    <cellStyle name="SAPBEXHLevel1 2 16 2 2" xfId="9498" xr:uid="{00000000-0005-0000-0000-00001B500000}"/>
    <cellStyle name="SAPBEXHLevel1 2 16 2 2 2" xfId="25489" xr:uid="{00000000-0005-0000-0000-00001C500000}"/>
    <cellStyle name="SAPBEXHLevel1 2 16 2 3" xfId="12316" xr:uid="{00000000-0005-0000-0000-00001D500000}"/>
    <cellStyle name="SAPBEXHLevel1 2 16 2 3 2" xfId="28160" xr:uid="{00000000-0005-0000-0000-00001E500000}"/>
    <cellStyle name="SAPBEXHLevel1 2 16 2 4" xfId="12984" xr:uid="{00000000-0005-0000-0000-00001F500000}"/>
    <cellStyle name="SAPBEXHLevel1 2 16 2 4 2" xfId="28790" xr:uid="{00000000-0005-0000-0000-000020500000}"/>
    <cellStyle name="SAPBEXHLevel1 2 16 2 5" xfId="17639" xr:uid="{00000000-0005-0000-0000-000021500000}"/>
    <cellStyle name="SAPBEXHLevel1 2 16 2 5 2" xfId="32755" xr:uid="{00000000-0005-0000-0000-000022500000}"/>
    <cellStyle name="SAPBEXHLevel1 2 16 2 6" xfId="20247" xr:uid="{00000000-0005-0000-0000-000023500000}"/>
    <cellStyle name="SAPBEXHLevel1 2 16 2 6 2" xfId="35184" xr:uid="{00000000-0005-0000-0000-000024500000}"/>
    <cellStyle name="SAPBEXHLevel1 2 16 2 7" xfId="21966" xr:uid="{00000000-0005-0000-0000-000025500000}"/>
    <cellStyle name="SAPBEXHLevel1 2 16 2 7 2" xfId="36885" xr:uid="{00000000-0005-0000-0000-000026500000}"/>
    <cellStyle name="SAPBEXHLevel1 2 16 3" xfId="8347" xr:uid="{00000000-0005-0000-0000-000027500000}"/>
    <cellStyle name="SAPBEXHLevel1 2 16 3 2" xfId="24376" xr:uid="{00000000-0005-0000-0000-000028500000}"/>
    <cellStyle name="SAPBEXHLevel1 2 16 4" xfId="11174" xr:uid="{00000000-0005-0000-0000-000029500000}"/>
    <cellStyle name="SAPBEXHLevel1 2 16 4 2" xfId="27041" xr:uid="{00000000-0005-0000-0000-00002A500000}"/>
    <cellStyle name="SAPBEXHLevel1 2 16 5" xfId="14492" xr:uid="{00000000-0005-0000-0000-00002B500000}"/>
    <cellStyle name="SAPBEXHLevel1 2 16 5 2" xfId="30008" xr:uid="{00000000-0005-0000-0000-00002C500000}"/>
    <cellStyle name="SAPBEXHLevel1 2 16 6" xfId="16526" xr:uid="{00000000-0005-0000-0000-00002D500000}"/>
    <cellStyle name="SAPBEXHLevel1 2 16 6 2" xfId="31664" xr:uid="{00000000-0005-0000-0000-00002E500000}"/>
    <cellStyle name="SAPBEXHLevel1 2 16 7" xfId="19136" xr:uid="{00000000-0005-0000-0000-00002F500000}"/>
    <cellStyle name="SAPBEXHLevel1 2 16 7 2" xfId="34083" xr:uid="{00000000-0005-0000-0000-000030500000}"/>
    <cellStyle name="SAPBEXHLevel1 2 17" xfId="3171" xr:uid="{00000000-0005-0000-0000-000031500000}"/>
    <cellStyle name="SAPBEXHLevel1 2 17 2" xfId="8340" xr:uid="{00000000-0005-0000-0000-000032500000}"/>
    <cellStyle name="SAPBEXHLevel1 2 17 2 2" xfId="24369" xr:uid="{00000000-0005-0000-0000-000033500000}"/>
    <cellStyle name="SAPBEXHLevel1 2 17 3" xfId="11167" xr:uid="{00000000-0005-0000-0000-000034500000}"/>
    <cellStyle name="SAPBEXHLevel1 2 17 3 2" xfId="27034" xr:uid="{00000000-0005-0000-0000-000035500000}"/>
    <cellStyle name="SAPBEXHLevel1 2 17 4" xfId="13834" xr:uid="{00000000-0005-0000-0000-000036500000}"/>
    <cellStyle name="SAPBEXHLevel1 2 17 4 2" xfId="29422" xr:uid="{00000000-0005-0000-0000-000037500000}"/>
    <cellStyle name="SAPBEXHLevel1 2 17 5" xfId="16519" xr:uid="{00000000-0005-0000-0000-000038500000}"/>
    <cellStyle name="SAPBEXHLevel1 2 17 5 2" xfId="31657" xr:uid="{00000000-0005-0000-0000-000039500000}"/>
    <cellStyle name="SAPBEXHLevel1 2 17 6" xfId="19129" xr:uid="{00000000-0005-0000-0000-00003A500000}"/>
    <cellStyle name="SAPBEXHLevel1 2 17 6 2" xfId="34076" xr:uid="{00000000-0005-0000-0000-00003B500000}"/>
    <cellStyle name="SAPBEXHLevel1 2 17 7" xfId="21292" xr:uid="{00000000-0005-0000-0000-00003C500000}"/>
    <cellStyle name="SAPBEXHLevel1 2 17 7 2" xfId="36218" xr:uid="{00000000-0005-0000-0000-00003D500000}"/>
    <cellStyle name="SAPBEXHLevel1 2 17 8" xfId="6336" xr:uid="{00000000-0005-0000-0000-00003E500000}"/>
    <cellStyle name="SAPBEXHLevel1 2 18" xfId="4348" xr:uid="{00000000-0005-0000-0000-00003F500000}"/>
    <cellStyle name="SAPBEXHLevel1 2 18 2" xfId="9503" xr:uid="{00000000-0005-0000-0000-000040500000}"/>
    <cellStyle name="SAPBEXHLevel1 2 18 2 2" xfId="25494" xr:uid="{00000000-0005-0000-0000-000041500000}"/>
    <cellStyle name="SAPBEXHLevel1 2 18 3" xfId="12321" xr:uid="{00000000-0005-0000-0000-000042500000}"/>
    <cellStyle name="SAPBEXHLevel1 2 18 3 2" xfId="28165" xr:uid="{00000000-0005-0000-0000-000043500000}"/>
    <cellStyle name="SAPBEXHLevel1 2 18 4" xfId="14432" xr:uid="{00000000-0005-0000-0000-000044500000}"/>
    <cellStyle name="SAPBEXHLevel1 2 18 4 2" xfId="29951" xr:uid="{00000000-0005-0000-0000-000045500000}"/>
    <cellStyle name="SAPBEXHLevel1 2 18 5" xfId="17644" xr:uid="{00000000-0005-0000-0000-000046500000}"/>
    <cellStyle name="SAPBEXHLevel1 2 18 5 2" xfId="32760" xr:uid="{00000000-0005-0000-0000-000047500000}"/>
    <cellStyle name="SAPBEXHLevel1 2 18 6" xfId="20252" xr:uid="{00000000-0005-0000-0000-000048500000}"/>
    <cellStyle name="SAPBEXHLevel1 2 18 6 2" xfId="35189" xr:uid="{00000000-0005-0000-0000-000049500000}"/>
    <cellStyle name="SAPBEXHLevel1 2 18 7" xfId="21582" xr:uid="{00000000-0005-0000-0000-00004A500000}"/>
    <cellStyle name="SAPBEXHLevel1 2 18 7 2" xfId="36508" xr:uid="{00000000-0005-0000-0000-00004B500000}"/>
    <cellStyle name="SAPBEXHLevel1 2 19" xfId="5419" xr:uid="{00000000-0005-0000-0000-00004C500000}"/>
    <cellStyle name="SAPBEXHLevel1 2 19 2" xfId="37566" xr:uid="{00000000-0005-0000-0000-00004D500000}"/>
    <cellStyle name="SAPBEXHLevel1 2 2" xfId="848" xr:uid="{00000000-0005-0000-0000-00004E500000}"/>
    <cellStyle name="SAPBEXHLevel1 2 2 10" xfId="18495" xr:uid="{00000000-0005-0000-0000-00004F500000}"/>
    <cellStyle name="SAPBEXHLevel1 2 2 10 2" xfId="33519" xr:uid="{00000000-0005-0000-0000-000050500000}"/>
    <cellStyle name="SAPBEXHLevel1 2 2 11" xfId="5056" xr:uid="{00000000-0005-0000-0000-000051500000}"/>
    <cellStyle name="SAPBEXHLevel1 2 2 2" xfId="849" xr:uid="{00000000-0005-0000-0000-000052500000}"/>
    <cellStyle name="SAPBEXHLevel1 2 2 2 10" xfId="5057" xr:uid="{00000000-0005-0000-0000-000053500000}"/>
    <cellStyle name="SAPBEXHLevel1 2 2 2 2" xfId="3180" xr:uid="{00000000-0005-0000-0000-000054500000}"/>
    <cellStyle name="SAPBEXHLevel1 2 2 2 2 2" xfId="8349" xr:uid="{00000000-0005-0000-0000-000055500000}"/>
    <cellStyle name="SAPBEXHLevel1 2 2 2 2 2 2" xfId="24378" xr:uid="{00000000-0005-0000-0000-000056500000}"/>
    <cellStyle name="SAPBEXHLevel1 2 2 2 2 3" xfId="11176" xr:uid="{00000000-0005-0000-0000-000057500000}"/>
    <cellStyle name="SAPBEXHLevel1 2 2 2 2 3 2" xfId="27043" xr:uid="{00000000-0005-0000-0000-000058500000}"/>
    <cellStyle name="SAPBEXHLevel1 2 2 2 2 4" xfId="6694" xr:uid="{00000000-0005-0000-0000-000059500000}"/>
    <cellStyle name="SAPBEXHLevel1 2 2 2 2 4 2" xfId="23186" xr:uid="{00000000-0005-0000-0000-00005A500000}"/>
    <cellStyle name="SAPBEXHLevel1 2 2 2 2 5" xfId="16528" xr:uid="{00000000-0005-0000-0000-00005B500000}"/>
    <cellStyle name="SAPBEXHLevel1 2 2 2 2 5 2" xfId="31666" xr:uid="{00000000-0005-0000-0000-00005C500000}"/>
    <cellStyle name="SAPBEXHLevel1 2 2 2 2 6" xfId="19138" xr:uid="{00000000-0005-0000-0000-00005D500000}"/>
    <cellStyle name="SAPBEXHLevel1 2 2 2 2 6 2" xfId="34085" xr:uid="{00000000-0005-0000-0000-00005E500000}"/>
    <cellStyle name="SAPBEXHLevel1 2 2 2 2 7" xfId="21301" xr:uid="{00000000-0005-0000-0000-00005F500000}"/>
    <cellStyle name="SAPBEXHLevel1 2 2 2 2 7 2" xfId="36227" xr:uid="{00000000-0005-0000-0000-000060500000}"/>
    <cellStyle name="SAPBEXHLevel1 2 2 2 2 8" xfId="6338" xr:uid="{00000000-0005-0000-0000-000061500000}"/>
    <cellStyle name="SAPBEXHLevel1 2 2 2 3" xfId="3445" xr:uid="{00000000-0005-0000-0000-000062500000}"/>
    <cellStyle name="SAPBEXHLevel1 2 2 2 3 2" xfId="8613" xr:uid="{00000000-0005-0000-0000-000063500000}"/>
    <cellStyle name="SAPBEXHLevel1 2 2 2 3 2 2" xfId="24642" xr:uid="{00000000-0005-0000-0000-000064500000}"/>
    <cellStyle name="SAPBEXHLevel1 2 2 2 3 3" xfId="11440" xr:uid="{00000000-0005-0000-0000-000065500000}"/>
    <cellStyle name="SAPBEXHLevel1 2 2 2 3 3 2" xfId="27307" xr:uid="{00000000-0005-0000-0000-000066500000}"/>
    <cellStyle name="SAPBEXHLevel1 2 2 2 3 4" xfId="14456" xr:uid="{00000000-0005-0000-0000-000067500000}"/>
    <cellStyle name="SAPBEXHLevel1 2 2 2 3 4 2" xfId="29973" xr:uid="{00000000-0005-0000-0000-000068500000}"/>
    <cellStyle name="SAPBEXHLevel1 2 2 2 3 5" xfId="16792" xr:uid="{00000000-0005-0000-0000-000069500000}"/>
    <cellStyle name="SAPBEXHLevel1 2 2 2 3 5 2" xfId="31930" xr:uid="{00000000-0005-0000-0000-00006A500000}"/>
    <cellStyle name="SAPBEXHLevel1 2 2 2 3 6" xfId="19402" xr:uid="{00000000-0005-0000-0000-00006B500000}"/>
    <cellStyle name="SAPBEXHLevel1 2 2 2 3 6 2" xfId="34349" xr:uid="{00000000-0005-0000-0000-00006C500000}"/>
    <cellStyle name="SAPBEXHLevel1 2 2 2 3 7" xfId="20909" xr:uid="{00000000-0005-0000-0000-00006D500000}"/>
    <cellStyle name="SAPBEXHLevel1 2 2 2 3 7 2" xfId="35835" xr:uid="{00000000-0005-0000-0000-00006E500000}"/>
    <cellStyle name="SAPBEXHLevel1 2 2 2 4" xfId="5417" xr:uid="{00000000-0005-0000-0000-00006F500000}"/>
    <cellStyle name="SAPBEXHLevel1 2 2 2 4 2" xfId="22668" xr:uid="{00000000-0005-0000-0000-000070500000}"/>
    <cellStyle name="SAPBEXHLevel1 2 2 2 5" xfId="7217" xr:uid="{00000000-0005-0000-0000-000071500000}"/>
    <cellStyle name="SAPBEXHLevel1 2 2 2 5 2" xfId="23486" xr:uid="{00000000-0005-0000-0000-000072500000}"/>
    <cellStyle name="SAPBEXHLevel1 2 2 2 6" xfId="6659" xr:uid="{00000000-0005-0000-0000-000073500000}"/>
    <cellStyle name="SAPBEXHLevel1 2 2 2 6 2" xfId="23163" xr:uid="{00000000-0005-0000-0000-000074500000}"/>
    <cellStyle name="SAPBEXHLevel1 2 2 2 7" xfId="6925" xr:uid="{00000000-0005-0000-0000-000075500000}"/>
    <cellStyle name="SAPBEXHLevel1 2 2 2 7 2" xfId="23335" xr:uid="{00000000-0005-0000-0000-000076500000}"/>
    <cellStyle name="SAPBEXHLevel1 2 2 2 8" xfId="14219" xr:uid="{00000000-0005-0000-0000-000077500000}"/>
    <cellStyle name="SAPBEXHLevel1 2 2 2 8 2" xfId="29760" xr:uid="{00000000-0005-0000-0000-000078500000}"/>
    <cellStyle name="SAPBEXHLevel1 2 2 2 9" xfId="18253" xr:uid="{00000000-0005-0000-0000-000079500000}"/>
    <cellStyle name="SAPBEXHLevel1 2 2 2 9 2" xfId="33351" xr:uid="{00000000-0005-0000-0000-00007A500000}"/>
    <cellStyle name="SAPBEXHLevel1 2 2 3" xfId="3179" xr:uid="{00000000-0005-0000-0000-00007B500000}"/>
    <cellStyle name="SAPBEXHLevel1 2 2 3 2" xfId="8348" xr:uid="{00000000-0005-0000-0000-00007C500000}"/>
    <cellStyle name="SAPBEXHLevel1 2 2 3 2 2" xfId="24377" xr:uid="{00000000-0005-0000-0000-00007D500000}"/>
    <cellStyle name="SAPBEXHLevel1 2 2 3 3" xfId="11175" xr:uid="{00000000-0005-0000-0000-00007E500000}"/>
    <cellStyle name="SAPBEXHLevel1 2 2 3 3 2" xfId="27042" xr:uid="{00000000-0005-0000-0000-00007F500000}"/>
    <cellStyle name="SAPBEXHLevel1 2 2 3 4" xfId="14499" xr:uid="{00000000-0005-0000-0000-000080500000}"/>
    <cellStyle name="SAPBEXHLevel1 2 2 3 4 2" xfId="30015" xr:uid="{00000000-0005-0000-0000-000081500000}"/>
    <cellStyle name="SAPBEXHLevel1 2 2 3 5" xfId="16527" xr:uid="{00000000-0005-0000-0000-000082500000}"/>
    <cellStyle name="SAPBEXHLevel1 2 2 3 5 2" xfId="31665" xr:uid="{00000000-0005-0000-0000-000083500000}"/>
    <cellStyle name="SAPBEXHLevel1 2 2 3 6" xfId="19137" xr:uid="{00000000-0005-0000-0000-000084500000}"/>
    <cellStyle name="SAPBEXHLevel1 2 2 3 6 2" xfId="34084" xr:uid="{00000000-0005-0000-0000-000085500000}"/>
    <cellStyle name="SAPBEXHLevel1 2 2 3 7" xfId="21300" xr:uid="{00000000-0005-0000-0000-000086500000}"/>
    <cellStyle name="SAPBEXHLevel1 2 2 3 7 2" xfId="36226" xr:uid="{00000000-0005-0000-0000-000087500000}"/>
    <cellStyle name="SAPBEXHLevel1 2 2 3 8" xfId="6337" xr:uid="{00000000-0005-0000-0000-000088500000}"/>
    <cellStyle name="SAPBEXHLevel1 2 2 4" xfId="4342" xr:uid="{00000000-0005-0000-0000-000089500000}"/>
    <cellStyle name="SAPBEXHLevel1 2 2 4 2" xfId="9497" xr:uid="{00000000-0005-0000-0000-00008A500000}"/>
    <cellStyle name="SAPBEXHLevel1 2 2 4 2 2" xfId="25488" xr:uid="{00000000-0005-0000-0000-00008B500000}"/>
    <cellStyle name="SAPBEXHLevel1 2 2 4 3" xfId="12315" xr:uid="{00000000-0005-0000-0000-00008C500000}"/>
    <cellStyle name="SAPBEXHLevel1 2 2 4 3 2" xfId="28159" xr:uid="{00000000-0005-0000-0000-00008D500000}"/>
    <cellStyle name="SAPBEXHLevel1 2 2 4 4" xfId="14429" xr:uid="{00000000-0005-0000-0000-00008E500000}"/>
    <cellStyle name="SAPBEXHLevel1 2 2 4 4 2" xfId="29948" xr:uid="{00000000-0005-0000-0000-00008F500000}"/>
    <cellStyle name="SAPBEXHLevel1 2 2 4 5" xfId="17638" xr:uid="{00000000-0005-0000-0000-000090500000}"/>
    <cellStyle name="SAPBEXHLevel1 2 2 4 5 2" xfId="32754" xr:uid="{00000000-0005-0000-0000-000091500000}"/>
    <cellStyle name="SAPBEXHLevel1 2 2 4 6" xfId="20246" xr:uid="{00000000-0005-0000-0000-000092500000}"/>
    <cellStyle name="SAPBEXHLevel1 2 2 4 6 2" xfId="35183" xr:uid="{00000000-0005-0000-0000-000093500000}"/>
    <cellStyle name="SAPBEXHLevel1 2 2 4 7" xfId="21666" xr:uid="{00000000-0005-0000-0000-000094500000}"/>
    <cellStyle name="SAPBEXHLevel1 2 2 4 7 2" xfId="36588" xr:uid="{00000000-0005-0000-0000-000095500000}"/>
    <cellStyle name="SAPBEXHLevel1 2 2 5" xfId="5418" xr:uid="{00000000-0005-0000-0000-000096500000}"/>
    <cellStyle name="SAPBEXHLevel1 2 2 5 2" xfId="22669" xr:uid="{00000000-0005-0000-0000-000097500000}"/>
    <cellStyle name="SAPBEXHLevel1 2 2 6" xfId="7248" xr:uid="{00000000-0005-0000-0000-000098500000}"/>
    <cellStyle name="SAPBEXHLevel1 2 2 6 2" xfId="23504" xr:uid="{00000000-0005-0000-0000-000099500000}"/>
    <cellStyle name="SAPBEXHLevel1 2 2 7" xfId="8984" xr:uid="{00000000-0005-0000-0000-00009A500000}"/>
    <cellStyle name="SAPBEXHLevel1 2 2 7 2" xfId="24996" xr:uid="{00000000-0005-0000-0000-00009B500000}"/>
    <cellStyle name="SAPBEXHLevel1 2 2 8" xfId="6926" xr:uid="{00000000-0005-0000-0000-00009C500000}"/>
    <cellStyle name="SAPBEXHLevel1 2 2 8 2" xfId="23336" xr:uid="{00000000-0005-0000-0000-00009D500000}"/>
    <cellStyle name="SAPBEXHLevel1 2 2 9" xfId="13024" xr:uid="{00000000-0005-0000-0000-00009E500000}"/>
    <cellStyle name="SAPBEXHLevel1 2 2 9 2" xfId="28823" xr:uid="{00000000-0005-0000-0000-00009F500000}"/>
    <cellStyle name="SAPBEXHLevel1 2 20" xfId="7219" xr:uid="{00000000-0005-0000-0000-0000A0500000}"/>
    <cellStyle name="SAPBEXHLevel1 2 21" xfId="13361" xr:uid="{00000000-0005-0000-0000-0000A1500000}"/>
    <cellStyle name="SAPBEXHLevel1 2 22" xfId="14651" xr:uid="{00000000-0005-0000-0000-0000A2500000}"/>
    <cellStyle name="SAPBEXHLevel1 2 23" xfId="14225" xr:uid="{00000000-0005-0000-0000-0000A3500000}"/>
    <cellStyle name="SAPBEXHLevel1 2 24" xfId="18494" xr:uid="{00000000-0005-0000-0000-0000A4500000}"/>
    <cellStyle name="SAPBEXHLevel1 2 25" xfId="22462" xr:uid="{00000000-0005-0000-0000-0000A5500000}"/>
    <cellStyle name="SAPBEXHLevel1 2 26" xfId="38038" xr:uid="{00000000-0005-0000-0000-0000A6500000}"/>
    <cellStyle name="SAPBEXHLevel1 2 3" xfId="1868" xr:uid="{00000000-0005-0000-0000-0000A7500000}"/>
    <cellStyle name="SAPBEXHLevel1 2 3 10" xfId="18425" xr:uid="{00000000-0005-0000-0000-0000A8500000}"/>
    <cellStyle name="SAPBEXHLevel1 2 3 11" xfId="23056" xr:uid="{00000000-0005-0000-0000-0000A9500000}"/>
    <cellStyle name="SAPBEXHLevel1 2 3 2" xfId="3182" xr:uid="{00000000-0005-0000-0000-0000AA500000}"/>
    <cellStyle name="SAPBEXHLevel1 2 3 2 2" xfId="4340" xr:uid="{00000000-0005-0000-0000-0000AB500000}"/>
    <cellStyle name="SAPBEXHLevel1 2 3 2 2 2" xfId="9495" xr:uid="{00000000-0005-0000-0000-0000AC500000}"/>
    <cellStyle name="SAPBEXHLevel1 2 3 2 2 2 2" xfId="25486" xr:uid="{00000000-0005-0000-0000-0000AD500000}"/>
    <cellStyle name="SAPBEXHLevel1 2 3 2 2 3" xfId="12313" xr:uid="{00000000-0005-0000-0000-0000AE500000}"/>
    <cellStyle name="SAPBEXHLevel1 2 3 2 2 3 2" xfId="28157" xr:uid="{00000000-0005-0000-0000-0000AF500000}"/>
    <cellStyle name="SAPBEXHLevel1 2 3 2 2 4" xfId="14428" xr:uid="{00000000-0005-0000-0000-0000B0500000}"/>
    <cellStyle name="SAPBEXHLevel1 2 3 2 2 4 2" xfId="29947" xr:uid="{00000000-0005-0000-0000-0000B1500000}"/>
    <cellStyle name="SAPBEXHLevel1 2 3 2 2 5" xfId="17636" xr:uid="{00000000-0005-0000-0000-0000B2500000}"/>
    <cellStyle name="SAPBEXHLevel1 2 3 2 2 5 2" xfId="32752" xr:uid="{00000000-0005-0000-0000-0000B3500000}"/>
    <cellStyle name="SAPBEXHLevel1 2 3 2 2 6" xfId="20244" xr:uid="{00000000-0005-0000-0000-0000B4500000}"/>
    <cellStyle name="SAPBEXHLevel1 2 3 2 2 6 2" xfId="35181" xr:uid="{00000000-0005-0000-0000-0000B5500000}"/>
    <cellStyle name="SAPBEXHLevel1 2 3 2 2 7" xfId="21221" xr:uid="{00000000-0005-0000-0000-0000B6500000}"/>
    <cellStyle name="SAPBEXHLevel1 2 3 2 2 7 2" xfId="36147" xr:uid="{00000000-0005-0000-0000-0000B7500000}"/>
    <cellStyle name="SAPBEXHLevel1 2 3 2 3" xfId="8351" xr:uid="{00000000-0005-0000-0000-0000B8500000}"/>
    <cellStyle name="SAPBEXHLevel1 2 3 2 3 2" xfId="24380" xr:uid="{00000000-0005-0000-0000-0000B9500000}"/>
    <cellStyle name="SAPBEXHLevel1 2 3 2 4" xfId="11178" xr:uid="{00000000-0005-0000-0000-0000BA500000}"/>
    <cellStyle name="SAPBEXHLevel1 2 3 2 4 2" xfId="27045" xr:uid="{00000000-0005-0000-0000-0000BB500000}"/>
    <cellStyle name="SAPBEXHLevel1 2 3 2 5" xfId="10121" xr:uid="{00000000-0005-0000-0000-0000BC500000}"/>
    <cellStyle name="SAPBEXHLevel1 2 3 2 5 2" xfId="26093" xr:uid="{00000000-0005-0000-0000-0000BD500000}"/>
    <cellStyle name="SAPBEXHLevel1 2 3 2 6" xfId="16530" xr:uid="{00000000-0005-0000-0000-0000BE500000}"/>
    <cellStyle name="SAPBEXHLevel1 2 3 2 6 2" xfId="31668" xr:uid="{00000000-0005-0000-0000-0000BF500000}"/>
    <cellStyle name="SAPBEXHLevel1 2 3 2 7" xfId="19140" xr:uid="{00000000-0005-0000-0000-0000C0500000}"/>
    <cellStyle name="SAPBEXHLevel1 2 3 2 7 2" xfId="34087" xr:uid="{00000000-0005-0000-0000-0000C1500000}"/>
    <cellStyle name="SAPBEXHLevel1 2 3 3" xfId="3181" xr:uid="{00000000-0005-0000-0000-0000C2500000}"/>
    <cellStyle name="SAPBEXHLevel1 2 3 3 2" xfId="8350" xr:uid="{00000000-0005-0000-0000-0000C3500000}"/>
    <cellStyle name="SAPBEXHLevel1 2 3 3 2 2" xfId="24379" xr:uid="{00000000-0005-0000-0000-0000C4500000}"/>
    <cellStyle name="SAPBEXHLevel1 2 3 3 3" xfId="11177" xr:uid="{00000000-0005-0000-0000-0000C5500000}"/>
    <cellStyle name="SAPBEXHLevel1 2 3 3 3 2" xfId="27044" xr:uid="{00000000-0005-0000-0000-0000C6500000}"/>
    <cellStyle name="SAPBEXHLevel1 2 3 3 4" xfId="15309" xr:uid="{00000000-0005-0000-0000-0000C7500000}"/>
    <cellStyle name="SAPBEXHLevel1 2 3 3 4 2" xfId="30718" xr:uid="{00000000-0005-0000-0000-0000C8500000}"/>
    <cellStyle name="SAPBEXHLevel1 2 3 3 5" xfId="16529" xr:uid="{00000000-0005-0000-0000-0000C9500000}"/>
    <cellStyle name="SAPBEXHLevel1 2 3 3 5 2" xfId="31667" xr:uid="{00000000-0005-0000-0000-0000CA500000}"/>
    <cellStyle name="SAPBEXHLevel1 2 3 3 6" xfId="19139" xr:uid="{00000000-0005-0000-0000-0000CB500000}"/>
    <cellStyle name="SAPBEXHLevel1 2 3 3 6 2" xfId="34086" xr:uid="{00000000-0005-0000-0000-0000CC500000}"/>
    <cellStyle name="SAPBEXHLevel1 2 3 3 7" xfId="21302" xr:uid="{00000000-0005-0000-0000-0000CD500000}"/>
    <cellStyle name="SAPBEXHLevel1 2 3 3 7 2" xfId="36228" xr:uid="{00000000-0005-0000-0000-0000CE500000}"/>
    <cellStyle name="SAPBEXHLevel1 2 3 3 8" xfId="6339" xr:uid="{00000000-0005-0000-0000-0000CF500000}"/>
    <cellStyle name="SAPBEXHLevel1 2 3 4" xfId="4341" xr:uid="{00000000-0005-0000-0000-0000D0500000}"/>
    <cellStyle name="SAPBEXHLevel1 2 3 4 2" xfId="9496" xr:uid="{00000000-0005-0000-0000-0000D1500000}"/>
    <cellStyle name="SAPBEXHLevel1 2 3 4 2 2" xfId="25487" xr:uid="{00000000-0005-0000-0000-0000D2500000}"/>
    <cellStyle name="SAPBEXHLevel1 2 3 4 3" xfId="12314" xr:uid="{00000000-0005-0000-0000-0000D3500000}"/>
    <cellStyle name="SAPBEXHLevel1 2 3 4 3 2" xfId="28158" xr:uid="{00000000-0005-0000-0000-0000D4500000}"/>
    <cellStyle name="SAPBEXHLevel1 2 3 4 4" xfId="12991" xr:uid="{00000000-0005-0000-0000-0000D5500000}"/>
    <cellStyle name="SAPBEXHLevel1 2 3 4 4 2" xfId="28797" xr:uid="{00000000-0005-0000-0000-0000D6500000}"/>
    <cellStyle name="SAPBEXHLevel1 2 3 4 5" xfId="17637" xr:uid="{00000000-0005-0000-0000-0000D7500000}"/>
    <cellStyle name="SAPBEXHLevel1 2 3 4 5 2" xfId="32753" xr:uid="{00000000-0005-0000-0000-0000D8500000}"/>
    <cellStyle name="SAPBEXHLevel1 2 3 4 6" xfId="20245" xr:uid="{00000000-0005-0000-0000-0000D9500000}"/>
    <cellStyle name="SAPBEXHLevel1 2 3 4 6 2" xfId="35182" xr:uid="{00000000-0005-0000-0000-0000DA500000}"/>
    <cellStyle name="SAPBEXHLevel1 2 3 4 7" xfId="21965" xr:uid="{00000000-0005-0000-0000-0000DB500000}"/>
    <cellStyle name="SAPBEXHLevel1 2 3 4 7 2" xfId="36884" xr:uid="{00000000-0005-0000-0000-0000DC500000}"/>
    <cellStyle name="SAPBEXHLevel1 2 3 5" xfId="7131" xr:uid="{00000000-0005-0000-0000-0000DD500000}"/>
    <cellStyle name="SAPBEXHLevel1 2 3 5 2" xfId="37875" xr:uid="{00000000-0005-0000-0000-0000DE500000}"/>
    <cellStyle name="SAPBEXHLevel1 2 3 6" xfId="7530" xr:uid="{00000000-0005-0000-0000-0000DF500000}"/>
    <cellStyle name="SAPBEXHLevel1 2 3 7" xfId="7799" xr:uid="{00000000-0005-0000-0000-0000E0500000}"/>
    <cellStyle name="SAPBEXHLevel1 2 3 8" xfId="14229" xr:uid="{00000000-0005-0000-0000-0000E1500000}"/>
    <cellStyle name="SAPBEXHLevel1 2 3 9" xfId="13313" xr:uid="{00000000-0005-0000-0000-0000E2500000}"/>
    <cellStyle name="SAPBEXHLevel1 2 4" xfId="1869" xr:uid="{00000000-0005-0000-0000-0000E3500000}"/>
    <cellStyle name="SAPBEXHLevel1 2 4 10" xfId="18424" xr:uid="{00000000-0005-0000-0000-0000E4500000}"/>
    <cellStyle name="SAPBEXHLevel1 2 4 11" xfId="23057" xr:uid="{00000000-0005-0000-0000-0000E5500000}"/>
    <cellStyle name="SAPBEXHLevel1 2 4 2" xfId="3184" xr:uid="{00000000-0005-0000-0000-0000E6500000}"/>
    <cellStyle name="SAPBEXHLevel1 2 4 2 2" xfId="4338" xr:uid="{00000000-0005-0000-0000-0000E7500000}"/>
    <cellStyle name="SAPBEXHLevel1 2 4 2 2 2" xfId="9493" xr:uid="{00000000-0005-0000-0000-0000E8500000}"/>
    <cellStyle name="SAPBEXHLevel1 2 4 2 2 2 2" xfId="25484" xr:uid="{00000000-0005-0000-0000-0000E9500000}"/>
    <cellStyle name="SAPBEXHLevel1 2 4 2 2 3" xfId="12311" xr:uid="{00000000-0005-0000-0000-0000EA500000}"/>
    <cellStyle name="SAPBEXHLevel1 2 4 2 2 3 2" xfId="28155" xr:uid="{00000000-0005-0000-0000-0000EB500000}"/>
    <cellStyle name="SAPBEXHLevel1 2 4 2 2 4" xfId="14427" xr:uid="{00000000-0005-0000-0000-0000EC500000}"/>
    <cellStyle name="SAPBEXHLevel1 2 4 2 2 4 2" xfId="29946" xr:uid="{00000000-0005-0000-0000-0000ED500000}"/>
    <cellStyle name="SAPBEXHLevel1 2 4 2 2 5" xfId="17634" xr:uid="{00000000-0005-0000-0000-0000EE500000}"/>
    <cellStyle name="SAPBEXHLevel1 2 4 2 2 5 2" xfId="32750" xr:uid="{00000000-0005-0000-0000-0000EF500000}"/>
    <cellStyle name="SAPBEXHLevel1 2 4 2 2 6" xfId="20242" xr:uid="{00000000-0005-0000-0000-0000F0500000}"/>
    <cellStyle name="SAPBEXHLevel1 2 4 2 2 6 2" xfId="35179" xr:uid="{00000000-0005-0000-0000-0000F1500000}"/>
    <cellStyle name="SAPBEXHLevel1 2 4 2 2 7" xfId="21579" xr:uid="{00000000-0005-0000-0000-0000F2500000}"/>
    <cellStyle name="SAPBEXHLevel1 2 4 2 2 7 2" xfId="36505" xr:uid="{00000000-0005-0000-0000-0000F3500000}"/>
    <cellStyle name="SAPBEXHLevel1 2 4 2 3" xfId="8353" xr:uid="{00000000-0005-0000-0000-0000F4500000}"/>
    <cellStyle name="SAPBEXHLevel1 2 4 2 3 2" xfId="24382" xr:uid="{00000000-0005-0000-0000-0000F5500000}"/>
    <cellStyle name="SAPBEXHLevel1 2 4 2 4" xfId="11180" xr:uid="{00000000-0005-0000-0000-0000F6500000}"/>
    <cellStyle name="SAPBEXHLevel1 2 4 2 4 2" xfId="27047" xr:uid="{00000000-0005-0000-0000-0000F7500000}"/>
    <cellStyle name="SAPBEXHLevel1 2 4 2 5" xfId="15027" xr:uid="{00000000-0005-0000-0000-0000F8500000}"/>
    <cellStyle name="SAPBEXHLevel1 2 4 2 5 2" xfId="30474" xr:uid="{00000000-0005-0000-0000-0000F9500000}"/>
    <cellStyle name="SAPBEXHLevel1 2 4 2 6" xfId="16532" xr:uid="{00000000-0005-0000-0000-0000FA500000}"/>
    <cellStyle name="SAPBEXHLevel1 2 4 2 6 2" xfId="31670" xr:uid="{00000000-0005-0000-0000-0000FB500000}"/>
    <cellStyle name="SAPBEXHLevel1 2 4 2 7" xfId="19142" xr:uid="{00000000-0005-0000-0000-0000FC500000}"/>
    <cellStyle name="SAPBEXHLevel1 2 4 2 7 2" xfId="34089" xr:uid="{00000000-0005-0000-0000-0000FD500000}"/>
    <cellStyle name="SAPBEXHLevel1 2 4 3" xfId="3183" xr:uid="{00000000-0005-0000-0000-0000FE500000}"/>
    <cellStyle name="SAPBEXHLevel1 2 4 3 2" xfId="8352" xr:uid="{00000000-0005-0000-0000-0000FF500000}"/>
    <cellStyle name="SAPBEXHLevel1 2 4 3 2 2" xfId="24381" xr:uid="{00000000-0005-0000-0000-000000510000}"/>
    <cellStyle name="SAPBEXHLevel1 2 4 3 3" xfId="11179" xr:uid="{00000000-0005-0000-0000-000001510000}"/>
    <cellStyle name="SAPBEXHLevel1 2 4 3 3 2" xfId="27046" xr:uid="{00000000-0005-0000-0000-000002510000}"/>
    <cellStyle name="SAPBEXHLevel1 2 4 3 4" xfId="13836" xr:uid="{00000000-0005-0000-0000-000003510000}"/>
    <cellStyle name="SAPBEXHLevel1 2 4 3 4 2" xfId="29424" xr:uid="{00000000-0005-0000-0000-000004510000}"/>
    <cellStyle name="SAPBEXHLevel1 2 4 3 5" xfId="16531" xr:uid="{00000000-0005-0000-0000-000005510000}"/>
    <cellStyle name="SAPBEXHLevel1 2 4 3 5 2" xfId="31669" xr:uid="{00000000-0005-0000-0000-000006510000}"/>
    <cellStyle name="SAPBEXHLevel1 2 4 3 6" xfId="19141" xr:uid="{00000000-0005-0000-0000-000007510000}"/>
    <cellStyle name="SAPBEXHLevel1 2 4 3 6 2" xfId="34088" xr:uid="{00000000-0005-0000-0000-000008510000}"/>
    <cellStyle name="SAPBEXHLevel1 2 4 3 7" xfId="21304" xr:uid="{00000000-0005-0000-0000-000009510000}"/>
    <cellStyle name="SAPBEXHLevel1 2 4 3 7 2" xfId="36230" xr:uid="{00000000-0005-0000-0000-00000A510000}"/>
    <cellStyle name="SAPBEXHLevel1 2 4 3 8" xfId="6340" xr:uid="{00000000-0005-0000-0000-00000B510000}"/>
    <cellStyle name="SAPBEXHLevel1 2 4 4" xfId="4339" xr:uid="{00000000-0005-0000-0000-00000C510000}"/>
    <cellStyle name="SAPBEXHLevel1 2 4 4 2" xfId="9494" xr:uid="{00000000-0005-0000-0000-00000D510000}"/>
    <cellStyle name="SAPBEXHLevel1 2 4 4 2 2" xfId="25485" xr:uid="{00000000-0005-0000-0000-00000E510000}"/>
    <cellStyle name="SAPBEXHLevel1 2 4 4 3" xfId="12312" xr:uid="{00000000-0005-0000-0000-00000F510000}"/>
    <cellStyle name="SAPBEXHLevel1 2 4 4 3 2" xfId="28156" xr:uid="{00000000-0005-0000-0000-000010510000}"/>
    <cellStyle name="SAPBEXHLevel1 2 4 4 4" xfId="12993" xr:uid="{00000000-0005-0000-0000-000011510000}"/>
    <cellStyle name="SAPBEXHLevel1 2 4 4 4 2" xfId="28799" xr:uid="{00000000-0005-0000-0000-000012510000}"/>
    <cellStyle name="SAPBEXHLevel1 2 4 4 5" xfId="17635" xr:uid="{00000000-0005-0000-0000-000013510000}"/>
    <cellStyle name="SAPBEXHLevel1 2 4 4 5 2" xfId="32751" xr:uid="{00000000-0005-0000-0000-000014510000}"/>
    <cellStyle name="SAPBEXHLevel1 2 4 4 6" xfId="20243" xr:uid="{00000000-0005-0000-0000-000015510000}"/>
    <cellStyle name="SAPBEXHLevel1 2 4 4 6 2" xfId="35180" xr:uid="{00000000-0005-0000-0000-000016510000}"/>
    <cellStyle name="SAPBEXHLevel1 2 4 4 7" xfId="18366" xr:uid="{00000000-0005-0000-0000-000017510000}"/>
    <cellStyle name="SAPBEXHLevel1 2 4 4 7 2" xfId="33429" xr:uid="{00000000-0005-0000-0000-000018510000}"/>
    <cellStyle name="SAPBEXHLevel1 2 4 5" xfId="7132" xr:uid="{00000000-0005-0000-0000-000019510000}"/>
    <cellStyle name="SAPBEXHLevel1 2 4 5 2" xfId="37876" xr:uid="{00000000-0005-0000-0000-00001A510000}"/>
    <cellStyle name="SAPBEXHLevel1 2 4 6" xfId="7529" xr:uid="{00000000-0005-0000-0000-00001B510000}"/>
    <cellStyle name="SAPBEXHLevel1 2 4 7" xfId="13449" xr:uid="{00000000-0005-0000-0000-00001C510000}"/>
    <cellStyle name="SAPBEXHLevel1 2 4 8" xfId="15391" xr:uid="{00000000-0005-0000-0000-00001D510000}"/>
    <cellStyle name="SAPBEXHLevel1 2 4 9" xfId="13191" xr:uid="{00000000-0005-0000-0000-00001E510000}"/>
    <cellStyle name="SAPBEXHLevel1 2 5" xfId="3185" xr:uid="{00000000-0005-0000-0000-00001F510000}"/>
    <cellStyle name="SAPBEXHLevel1 2 5 2" xfId="3186" xr:uid="{00000000-0005-0000-0000-000020510000}"/>
    <cellStyle name="SAPBEXHLevel1 2 5 2 2" xfId="4336" xr:uid="{00000000-0005-0000-0000-000021510000}"/>
    <cellStyle name="SAPBEXHLevel1 2 5 2 2 2" xfId="9491" xr:uid="{00000000-0005-0000-0000-000022510000}"/>
    <cellStyle name="SAPBEXHLevel1 2 5 2 2 2 2" xfId="25482" xr:uid="{00000000-0005-0000-0000-000023510000}"/>
    <cellStyle name="SAPBEXHLevel1 2 5 2 2 3" xfId="12309" xr:uid="{00000000-0005-0000-0000-000024510000}"/>
    <cellStyle name="SAPBEXHLevel1 2 5 2 2 3 2" xfId="28153" xr:uid="{00000000-0005-0000-0000-000025510000}"/>
    <cellStyle name="SAPBEXHLevel1 2 5 2 2 4" xfId="14426" xr:uid="{00000000-0005-0000-0000-000026510000}"/>
    <cellStyle name="SAPBEXHLevel1 2 5 2 2 4 2" xfId="29945" xr:uid="{00000000-0005-0000-0000-000027510000}"/>
    <cellStyle name="SAPBEXHLevel1 2 5 2 2 5" xfId="17632" xr:uid="{00000000-0005-0000-0000-000028510000}"/>
    <cellStyle name="SAPBEXHLevel1 2 5 2 2 5 2" xfId="32748" xr:uid="{00000000-0005-0000-0000-000029510000}"/>
    <cellStyle name="SAPBEXHLevel1 2 5 2 2 6" xfId="20240" xr:uid="{00000000-0005-0000-0000-00002A510000}"/>
    <cellStyle name="SAPBEXHLevel1 2 5 2 2 6 2" xfId="35177" xr:uid="{00000000-0005-0000-0000-00002B510000}"/>
    <cellStyle name="SAPBEXHLevel1 2 5 2 2 7" xfId="21578" xr:uid="{00000000-0005-0000-0000-00002C510000}"/>
    <cellStyle name="SAPBEXHLevel1 2 5 2 2 7 2" xfId="36504" xr:uid="{00000000-0005-0000-0000-00002D510000}"/>
    <cellStyle name="SAPBEXHLevel1 2 5 2 3" xfId="8355" xr:uid="{00000000-0005-0000-0000-00002E510000}"/>
    <cellStyle name="SAPBEXHLevel1 2 5 2 3 2" xfId="24384" xr:uid="{00000000-0005-0000-0000-00002F510000}"/>
    <cellStyle name="SAPBEXHLevel1 2 5 2 4" xfId="11182" xr:uid="{00000000-0005-0000-0000-000030510000}"/>
    <cellStyle name="SAPBEXHLevel1 2 5 2 4 2" xfId="27049" xr:uid="{00000000-0005-0000-0000-000031510000}"/>
    <cellStyle name="SAPBEXHLevel1 2 5 2 5" xfId="13568" xr:uid="{00000000-0005-0000-0000-000032510000}"/>
    <cellStyle name="SAPBEXHLevel1 2 5 2 5 2" xfId="29192" xr:uid="{00000000-0005-0000-0000-000033510000}"/>
    <cellStyle name="SAPBEXHLevel1 2 5 2 6" xfId="16534" xr:uid="{00000000-0005-0000-0000-000034510000}"/>
    <cellStyle name="SAPBEXHLevel1 2 5 2 6 2" xfId="31672" xr:uid="{00000000-0005-0000-0000-000035510000}"/>
    <cellStyle name="SAPBEXHLevel1 2 5 2 7" xfId="19144" xr:uid="{00000000-0005-0000-0000-000036510000}"/>
    <cellStyle name="SAPBEXHLevel1 2 5 2 7 2" xfId="34091" xr:uid="{00000000-0005-0000-0000-000037510000}"/>
    <cellStyle name="SAPBEXHLevel1 2 5 3" xfId="4337" xr:uid="{00000000-0005-0000-0000-000038510000}"/>
    <cellStyle name="SAPBEXHLevel1 2 5 3 2" xfId="9492" xr:uid="{00000000-0005-0000-0000-000039510000}"/>
    <cellStyle name="SAPBEXHLevel1 2 5 3 2 2" xfId="25483" xr:uid="{00000000-0005-0000-0000-00003A510000}"/>
    <cellStyle name="SAPBEXHLevel1 2 5 3 3" xfId="12310" xr:uid="{00000000-0005-0000-0000-00003B510000}"/>
    <cellStyle name="SAPBEXHLevel1 2 5 3 3 2" xfId="28154" xr:uid="{00000000-0005-0000-0000-00003C510000}"/>
    <cellStyle name="SAPBEXHLevel1 2 5 3 4" xfId="7164" xr:uid="{00000000-0005-0000-0000-00003D510000}"/>
    <cellStyle name="SAPBEXHLevel1 2 5 3 4 2" xfId="23446" xr:uid="{00000000-0005-0000-0000-00003E510000}"/>
    <cellStyle name="SAPBEXHLevel1 2 5 3 5" xfId="17633" xr:uid="{00000000-0005-0000-0000-00003F510000}"/>
    <cellStyle name="SAPBEXHLevel1 2 5 3 5 2" xfId="32749" xr:uid="{00000000-0005-0000-0000-000040510000}"/>
    <cellStyle name="SAPBEXHLevel1 2 5 3 6" xfId="20241" xr:uid="{00000000-0005-0000-0000-000041510000}"/>
    <cellStyle name="SAPBEXHLevel1 2 5 3 6 2" xfId="35178" xr:uid="{00000000-0005-0000-0000-000042510000}"/>
    <cellStyle name="SAPBEXHLevel1 2 5 3 7" xfId="21667" xr:uid="{00000000-0005-0000-0000-000043510000}"/>
    <cellStyle name="SAPBEXHLevel1 2 5 3 7 2" xfId="36589" xr:uid="{00000000-0005-0000-0000-000044510000}"/>
    <cellStyle name="SAPBEXHLevel1 2 5 4" xfId="8354" xr:uid="{00000000-0005-0000-0000-000045510000}"/>
    <cellStyle name="SAPBEXHLevel1 2 5 4 2" xfId="24383" xr:uid="{00000000-0005-0000-0000-000046510000}"/>
    <cellStyle name="SAPBEXHLevel1 2 5 5" xfId="11181" xr:uid="{00000000-0005-0000-0000-000047510000}"/>
    <cellStyle name="SAPBEXHLevel1 2 5 5 2" xfId="27048" xr:uid="{00000000-0005-0000-0000-000048510000}"/>
    <cellStyle name="SAPBEXHLevel1 2 5 6" xfId="13835" xr:uid="{00000000-0005-0000-0000-000049510000}"/>
    <cellStyle name="SAPBEXHLevel1 2 5 6 2" xfId="29423" xr:uid="{00000000-0005-0000-0000-00004A510000}"/>
    <cellStyle name="SAPBEXHLevel1 2 5 7" xfId="16533" xr:uid="{00000000-0005-0000-0000-00004B510000}"/>
    <cellStyle name="SAPBEXHLevel1 2 5 7 2" xfId="31671" xr:uid="{00000000-0005-0000-0000-00004C510000}"/>
    <cellStyle name="SAPBEXHLevel1 2 5 8" xfId="19143" xr:uid="{00000000-0005-0000-0000-00004D510000}"/>
    <cellStyle name="SAPBEXHLevel1 2 5 8 2" xfId="34090" xr:uid="{00000000-0005-0000-0000-00004E510000}"/>
    <cellStyle name="SAPBEXHLevel1 2 6" xfId="3187" xr:uid="{00000000-0005-0000-0000-00004F510000}"/>
    <cellStyle name="SAPBEXHLevel1 2 6 2" xfId="3188" xr:uid="{00000000-0005-0000-0000-000050510000}"/>
    <cellStyle name="SAPBEXHLevel1 2 6 2 2" xfId="4334" xr:uid="{00000000-0005-0000-0000-000051510000}"/>
    <cellStyle name="SAPBEXHLevel1 2 6 2 2 2" xfId="9489" xr:uid="{00000000-0005-0000-0000-000052510000}"/>
    <cellStyle name="SAPBEXHLevel1 2 6 2 2 2 2" xfId="25480" xr:uid="{00000000-0005-0000-0000-000053510000}"/>
    <cellStyle name="SAPBEXHLevel1 2 6 2 2 3" xfId="12307" xr:uid="{00000000-0005-0000-0000-000054510000}"/>
    <cellStyle name="SAPBEXHLevel1 2 6 2 2 3 2" xfId="28151" xr:uid="{00000000-0005-0000-0000-000055510000}"/>
    <cellStyle name="SAPBEXHLevel1 2 6 2 2 4" xfId="10302" xr:uid="{00000000-0005-0000-0000-000056510000}"/>
    <cellStyle name="SAPBEXHLevel1 2 6 2 2 4 2" xfId="26244" xr:uid="{00000000-0005-0000-0000-000057510000}"/>
    <cellStyle name="SAPBEXHLevel1 2 6 2 2 5" xfId="17630" xr:uid="{00000000-0005-0000-0000-000058510000}"/>
    <cellStyle name="SAPBEXHLevel1 2 6 2 2 5 2" xfId="32746" xr:uid="{00000000-0005-0000-0000-000059510000}"/>
    <cellStyle name="SAPBEXHLevel1 2 6 2 2 6" xfId="20238" xr:uid="{00000000-0005-0000-0000-00005A510000}"/>
    <cellStyle name="SAPBEXHLevel1 2 6 2 2 6 2" xfId="35175" xr:uid="{00000000-0005-0000-0000-00005B510000}"/>
    <cellStyle name="SAPBEXHLevel1 2 6 2 2 7" xfId="21634" xr:uid="{00000000-0005-0000-0000-00005C510000}"/>
    <cellStyle name="SAPBEXHLevel1 2 6 2 2 7 2" xfId="36560" xr:uid="{00000000-0005-0000-0000-00005D510000}"/>
    <cellStyle name="SAPBEXHLevel1 2 6 2 3" xfId="8357" xr:uid="{00000000-0005-0000-0000-00005E510000}"/>
    <cellStyle name="SAPBEXHLevel1 2 6 2 3 2" xfId="24386" xr:uid="{00000000-0005-0000-0000-00005F510000}"/>
    <cellStyle name="SAPBEXHLevel1 2 6 2 4" xfId="11184" xr:uid="{00000000-0005-0000-0000-000060510000}"/>
    <cellStyle name="SAPBEXHLevel1 2 6 2 4 2" xfId="27051" xr:uid="{00000000-0005-0000-0000-000061510000}"/>
    <cellStyle name="SAPBEXHLevel1 2 6 2 5" xfId="7570" xr:uid="{00000000-0005-0000-0000-000062510000}"/>
    <cellStyle name="SAPBEXHLevel1 2 6 2 5 2" xfId="23722" xr:uid="{00000000-0005-0000-0000-000063510000}"/>
    <cellStyle name="SAPBEXHLevel1 2 6 2 6" xfId="16536" xr:uid="{00000000-0005-0000-0000-000064510000}"/>
    <cellStyle name="SAPBEXHLevel1 2 6 2 6 2" xfId="31674" xr:uid="{00000000-0005-0000-0000-000065510000}"/>
    <cellStyle name="SAPBEXHLevel1 2 6 2 7" xfId="19146" xr:uid="{00000000-0005-0000-0000-000066510000}"/>
    <cellStyle name="SAPBEXHLevel1 2 6 2 7 2" xfId="34093" xr:uid="{00000000-0005-0000-0000-000067510000}"/>
    <cellStyle name="SAPBEXHLevel1 2 6 3" xfId="4335" xr:uid="{00000000-0005-0000-0000-000068510000}"/>
    <cellStyle name="SAPBEXHLevel1 2 6 3 2" xfId="9490" xr:uid="{00000000-0005-0000-0000-000069510000}"/>
    <cellStyle name="SAPBEXHLevel1 2 6 3 2 2" xfId="25481" xr:uid="{00000000-0005-0000-0000-00006A510000}"/>
    <cellStyle name="SAPBEXHLevel1 2 6 3 3" xfId="12308" xr:uid="{00000000-0005-0000-0000-00006B510000}"/>
    <cellStyle name="SAPBEXHLevel1 2 6 3 3 2" xfId="28152" xr:uid="{00000000-0005-0000-0000-00006C510000}"/>
    <cellStyle name="SAPBEXHLevel1 2 6 3 4" xfId="12980" xr:uid="{00000000-0005-0000-0000-00006D510000}"/>
    <cellStyle name="SAPBEXHLevel1 2 6 3 4 2" xfId="28786" xr:uid="{00000000-0005-0000-0000-00006E510000}"/>
    <cellStyle name="SAPBEXHLevel1 2 6 3 5" xfId="17631" xr:uid="{00000000-0005-0000-0000-00006F510000}"/>
    <cellStyle name="SAPBEXHLevel1 2 6 3 5 2" xfId="32747" xr:uid="{00000000-0005-0000-0000-000070510000}"/>
    <cellStyle name="SAPBEXHLevel1 2 6 3 6" xfId="20239" xr:uid="{00000000-0005-0000-0000-000071510000}"/>
    <cellStyle name="SAPBEXHLevel1 2 6 3 6 2" xfId="35176" xr:uid="{00000000-0005-0000-0000-000072510000}"/>
    <cellStyle name="SAPBEXHLevel1 2 6 3 7" xfId="21668" xr:uid="{00000000-0005-0000-0000-000073510000}"/>
    <cellStyle name="SAPBEXHLevel1 2 6 3 7 2" xfId="36590" xr:uid="{00000000-0005-0000-0000-000074510000}"/>
    <cellStyle name="SAPBEXHLevel1 2 6 4" xfId="8356" xr:uid="{00000000-0005-0000-0000-000075510000}"/>
    <cellStyle name="SAPBEXHLevel1 2 6 4 2" xfId="24385" xr:uid="{00000000-0005-0000-0000-000076510000}"/>
    <cellStyle name="SAPBEXHLevel1 2 6 5" xfId="11183" xr:uid="{00000000-0005-0000-0000-000077510000}"/>
    <cellStyle name="SAPBEXHLevel1 2 6 5 2" xfId="27050" xr:uid="{00000000-0005-0000-0000-000078510000}"/>
    <cellStyle name="SAPBEXHLevel1 2 6 6" xfId="15028" xr:uid="{00000000-0005-0000-0000-000079510000}"/>
    <cellStyle name="SAPBEXHLevel1 2 6 6 2" xfId="30475" xr:uid="{00000000-0005-0000-0000-00007A510000}"/>
    <cellStyle name="SAPBEXHLevel1 2 6 7" xfId="16535" xr:uid="{00000000-0005-0000-0000-00007B510000}"/>
    <cellStyle name="SAPBEXHLevel1 2 6 7 2" xfId="31673" xr:uid="{00000000-0005-0000-0000-00007C510000}"/>
    <cellStyle name="SAPBEXHLevel1 2 6 8" xfId="19145" xr:uid="{00000000-0005-0000-0000-00007D510000}"/>
    <cellStyle name="SAPBEXHLevel1 2 6 8 2" xfId="34092" xr:uid="{00000000-0005-0000-0000-00007E510000}"/>
    <cellStyle name="SAPBEXHLevel1 2 7" xfId="3189" xr:uid="{00000000-0005-0000-0000-00007F510000}"/>
    <cellStyle name="SAPBEXHLevel1 2 7 2" xfId="3190" xr:uid="{00000000-0005-0000-0000-000080510000}"/>
    <cellStyle name="SAPBEXHLevel1 2 7 2 2" xfId="4332" xr:uid="{00000000-0005-0000-0000-000081510000}"/>
    <cellStyle name="SAPBEXHLevel1 2 7 2 2 2" xfId="9487" xr:uid="{00000000-0005-0000-0000-000082510000}"/>
    <cellStyle name="SAPBEXHLevel1 2 7 2 2 2 2" xfId="25478" xr:uid="{00000000-0005-0000-0000-000083510000}"/>
    <cellStyle name="SAPBEXHLevel1 2 7 2 2 3" xfId="12305" xr:uid="{00000000-0005-0000-0000-000084510000}"/>
    <cellStyle name="SAPBEXHLevel1 2 7 2 2 3 2" xfId="28149" xr:uid="{00000000-0005-0000-0000-000085510000}"/>
    <cellStyle name="SAPBEXHLevel1 2 7 2 2 4" xfId="5951" xr:uid="{00000000-0005-0000-0000-000086510000}"/>
    <cellStyle name="SAPBEXHLevel1 2 7 2 2 4 2" xfId="22925" xr:uid="{00000000-0005-0000-0000-000087510000}"/>
    <cellStyle name="SAPBEXHLevel1 2 7 2 2 5" xfId="17628" xr:uid="{00000000-0005-0000-0000-000088510000}"/>
    <cellStyle name="SAPBEXHLevel1 2 7 2 2 5 2" xfId="32744" xr:uid="{00000000-0005-0000-0000-000089510000}"/>
    <cellStyle name="SAPBEXHLevel1 2 7 2 2 6" xfId="20236" xr:uid="{00000000-0005-0000-0000-00008A510000}"/>
    <cellStyle name="SAPBEXHLevel1 2 7 2 2 6 2" xfId="35173" xr:uid="{00000000-0005-0000-0000-00008B510000}"/>
    <cellStyle name="SAPBEXHLevel1 2 7 2 2 7" xfId="18385" xr:uid="{00000000-0005-0000-0000-00008C510000}"/>
    <cellStyle name="SAPBEXHLevel1 2 7 2 2 7 2" xfId="33446" xr:uid="{00000000-0005-0000-0000-00008D510000}"/>
    <cellStyle name="SAPBEXHLevel1 2 7 2 3" xfId="8359" xr:uid="{00000000-0005-0000-0000-00008E510000}"/>
    <cellStyle name="SAPBEXHLevel1 2 7 2 3 2" xfId="24388" xr:uid="{00000000-0005-0000-0000-00008F510000}"/>
    <cellStyle name="SAPBEXHLevel1 2 7 2 4" xfId="11186" xr:uid="{00000000-0005-0000-0000-000090510000}"/>
    <cellStyle name="SAPBEXHLevel1 2 7 2 4 2" xfId="27053" xr:uid="{00000000-0005-0000-0000-000091510000}"/>
    <cellStyle name="SAPBEXHLevel1 2 7 2 5" xfId="5785" xr:uid="{00000000-0005-0000-0000-000092510000}"/>
    <cellStyle name="SAPBEXHLevel1 2 7 2 5 2" xfId="22820" xr:uid="{00000000-0005-0000-0000-000093510000}"/>
    <cellStyle name="SAPBEXHLevel1 2 7 2 6" xfId="16538" xr:uid="{00000000-0005-0000-0000-000094510000}"/>
    <cellStyle name="SAPBEXHLevel1 2 7 2 6 2" xfId="31676" xr:uid="{00000000-0005-0000-0000-000095510000}"/>
    <cellStyle name="SAPBEXHLevel1 2 7 2 7" xfId="19148" xr:uid="{00000000-0005-0000-0000-000096510000}"/>
    <cellStyle name="SAPBEXHLevel1 2 7 2 7 2" xfId="34095" xr:uid="{00000000-0005-0000-0000-000097510000}"/>
    <cellStyle name="SAPBEXHLevel1 2 7 3" xfId="4333" xr:uid="{00000000-0005-0000-0000-000098510000}"/>
    <cellStyle name="SAPBEXHLevel1 2 7 3 2" xfId="9488" xr:uid="{00000000-0005-0000-0000-000099510000}"/>
    <cellStyle name="SAPBEXHLevel1 2 7 3 2 2" xfId="25479" xr:uid="{00000000-0005-0000-0000-00009A510000}"/>
    <cellStyle name="SAPBEXHLevel1 2 7 3 3" xfId="12306" xr:uid="{00000000-0005-0000-0000-00009B510000}"/>
    <cellStyle name="SAPBEXHLevel1 2 7 3 3 2" xfId="28150" xr:uid="{00000000-0005-0000-0000-00009C510000}"/>
    <cellStyle name="SAPBEXHLevel1 2 7 3 4" xfId="5250" xr:uid="{00000000-0005-0000-0000-00009D510000}"/>
    <cellStyle name="SAPBEXHLevel1 2 7 3 4 2" xfId="22562" xr:uid="{00000000-0005-0000-0000-00009E510000}"/>
    <cellStyle name="SAPBEXHLevel1 2 7 3 5" xfId="17629" xr:uid="{00000000-0005-0000-0000-00009F510000}"/>
    <cellStyle name="SAPBEXHLevel1 2 7 3 5 2" xfId="32745" xr:uid="{00000000-0005-0000-0000-0000A0510000}"/>
    <cellStyle name="SAPBEXHLevel1 2 7 3 6" xfId="20237" xr:uid="{00000000-0005-0000-0000-0000A1510000}"/>
    <cellStyle name="SAPBEXHLevel1 2 7 3 6 2" xfId="35174" xr:uid="{00000000-0005-0000-0000-0000A2510000}"/>
    <cellStyle name="SAPBEXHLevel1 2 7 3 7" xfId="18384" xr:uid="{00000000-0005-0000-0000-0000A3510000}"/>
    <cellStyle name="SAPBEXHLevel1 2 7 3 7 2" xfId="33445" xr:uid="{00000000-0005-0000-0000-0000A4510000}"/>
    <cellStyle name="SAPBEXHLevel1 2 7 4" xfId="8358" xr:uid="{00000000-0005-0000-0000-0000A5510000}"/>
    <cellStyle name="SAPBEXHLevel1 2 7 4 2" xfId="24387" xr:uid="{00000000-0005-0000-0000-0000A6510000}"/>
    <cellStyle name="SAPBEXHLevel1 2 7 5" xfId="11185" xr:uid="{00000000-0005-0000-0000-0000A7510000}"/>
    <cellStyle name="SAPBEXHLevel1 2 7 5 2" xfId="27052" xr:uid="{00000000-0005-0000-0000-0000A8510000}"/>
    <cellStyle name="SAPBEXHLevel1 2 7 6" xfId="14305" xr:uid="{00000000-0005-0000-0000-0000A9510000}"/>
    <cellStyle name="SAPBEXHLevel1 2 7 6 2" xfId="29828" xr:uid="{00000000-0005-0000-0000-0000AA510000}"/>
    <cellStyle name="SAPBEXHLevel1 2 7 7" xfId="16537" xr:uid="{00000000-0005-0000-0000-0000AB510000}"/>
    <cellStyle name="SAPBEXHLevel1 2 7 7 2" xfId="31675" xr:uid="{00000000-0005-0000-0000-0000AC510000}"/>
    <cellStyle name="SAPBEXHLevel1 2 7 8" xfId="19147" xr:uid="{00000000-0005-0000-0000-0000AD510000}"/>
    <cellStyle name="SAPBEXHLevel1 2 7 8 2" xfId="34094" xr:uid="{00000000-0005-0000-0000-0000AE510000}"/>
    <cellStyle name="SAPBEXHLevel1 2 8" xfId="3191" xr:uid="{00000000-0005-0000-0000-0000AF510000}"/>
    <cellStyle name="SAPBEXHLevel1 2 8 2" xfId="4331" xr:uid="{00000000-0005-0000-0000-0000B0510000}"/>
    <cellStyle name="SAPBEXHLevel1 2 8 2 2" xfId="9486" xr:uid="{00000000-0005-0000-0000-0000B1510000}"/>
    <cellStyle name="SAPBEXHLevel1 2 8 2 2 2" xfId="25477" xr:uid="{00000000-0005-0000-0000-0000B2510000}"/>
    <cellStyle name="SAPBEXHLevel1 2 8 2 3" xfId="12304" xr:uid="{00000000-0005-0000-0000-0000B3510000}"/>
    <cellStyle name="SAPBEXHLevel1 2 8 2 3 2" xfId="28148" xr:uid="{00000000-0005-0000-0000-0000B4510000}"/>
    <cellStyle name="SAPBEXHLevel1 2 8 2 4" xfId="12988" xr:uid="{00000000-0005-0000-0000-0000B5510000}"/>
    <cellStyle name="SAPBEXHLevel1 2 8 2 4 2" xfId="28794" xr:uid="{00000000-0005-0000-0000-0000B6510000}"/>
    <cellStyle name="SAPBEXHLevel1 2 8 2 5" xfId="17627" xr:uid="{00000000-0005-0000-0000-0000B7510000}"/>
    <cellStyle name="SAPBEXHLevel1 2 8 2 5 2" xfId="32743" xr:uid="{00000000-0005-0000-0000-0000B8510000}"/>
    <cellStyle name="SAPBEXHLevel1 2 8 2 6" xfId="20235" xr:uid="{00000000-0005-0000-0000-0000B9510000}"/>
    <cellStyle name="SAPBEXHLevel1 2 8 2 6 2" xfId="35172" xr:uid="{00000000-0005-0000-0000-0000BA510000}"/>
    <cellStyle name="SAPBEXHLevel1 2 8 2 7" xfId="21577" xr:uid="{00000000-0005-0000-0000-0000BB510000}"/>
    <cellStyle name="SAPBEXHLevel1 2 8 2 7 2" xfId="36503" xr:uid="{00000000-0005-0000-0000-0000BC510000}"/>
    <cellStyle name="SAPBEXHLevel1 2 8 3" xfId="8360" xr:uid="{00000000-0005-0000-0000-0000BD510000}"/>
    <cellStyle name="SAPBEXHLevel1 2 8 3 2" xfId="24389" xr:uid="{00000000-0005-0000-0000-0000BE510000}"/>
    <cellStyle name="SAPBEXHLevel1 2 8 4" xfId="11187" xr:uid="{00000000-0005-0000-0000-0000BF510000}"/>
    <cellStyle name="SAPBEXHLevel1 2 8 4 2" xfId="27054" xr:uid="{00000000-0005-0000-0000-0000C0510000}"/>
    <cellStyle name="SAPBEXHLevel1 2 8 5" xfId="14626" xr:uid="{00000000-0005-0000-0000-0000C1510000}"/>
    <cellStyle name="SAPBEXHLevel1 2 8 5 2" xfId="30127" xr:uid="{00000000-0005-0000-0000-0000C2510000}"/>
    <cellStyle name="SAPBEXHLevel1 2 8 6" xfId="16539" xr:uid="{00000000-0005-0000-0000-0000C3510000}"/>
    <cellStyle name="SAPBEXHLevel1 2 8 6 2" xfId="31677" xr:uid="{00000000-0005-0000-0000-0000C4510000}"/>
    <cellStyle name="SAPBEXHLevel1 2 8 7" xfId="19149" xr:uid="{00000000-0005-0000-0000-0000C5510000}"/>
    <cellStyle name="SAPBEXHLevel1 2 8 7 2" xfId="34096" xr:uid="{00000000-0005-0000-0000-0000C6510000}"/>
    <cellStyle name="SAPBEXHLevel1 2 9" xfId="3192" xr:uid="{00000000-0005-0000-0000-0000C7510000}"/>
    <cellStyle name="SAPBEXHLevel1 2 9 2" xfId="4330" xr:uid="{00000000-0005-0000-0000-0000C8510000}"/>
    <cellStyle name="SAPBEXHLevel1 2 9 2 2" xfId="9485" xr:uid="{00000000-0005-0000-0000-0000C9510000}"/>
    <cellStyle name="SAPBEXHLevel1 2 9 2 2 2" xfId="25476" xr:uid="{00000000-0005-0000-0000-0000CA510000}"/>
    <cellStyle name="SAPBEXHLevel1 2 9 2 3" xfId="12303" xr:uid="{00000000-0005-0000-0000-0000CB510000}"/>
    <cellStyle name="SAPBEXHLevel1 2 9 2 3 2" xfId="28147" xr:uid="{00000000-0005-0000-0000-0000CC510000}"/>
    <cellStyle name="SAPBEXHLevel1 2 9 2 4" xfId="10303" xr:uid="{00000000-0005-0000-0000-0000CD510000}"/>
    <cellStyle name="SAPBEXHLevel1 2 9 2 4 2" xfId="26245" xr:uid="{00000000-0005-0000-0000-0000CE510000}"/>
    <cellStyle name="SAPBEXHLevel1 2 9 2 5" xfId="17626" xr:uid="{00000000-0005-0000-0000-0000CF510000}"/>
    <cellStyle name="SAPBEXHLevel1 2 9 2 5 2" xfId="32742" xr:uid="{00000000-0005-0000-0000-0000D0510000}"/>
    <cellStyle name="SAPBEXHLevel1 2 9 2 6" xfId="20234" xr:uid="{00000000-0005-0000-0000-0000D1510000}"/>
    <cellStyle name="SAPBEXHLevel1 2 9 2 6 2" xfId="35171" xr:uid="{00000000-0005-0000-0000-0000D2510000}"/>
    <cellStyle name="SAPBEXHLevel1 2 9 2 7" xfId="21669" xr:uid="{00000000-0005-0000-0000-0000D3510000}"/>
    <cellStyle name="SAPBEXHLevel1 2 9 2 7 2" xfId="36591" xr:uid="{00000000-0005-0000-0000-0000D4510000}"/>
    <cellStyle name="SAPBEXHLevel1 2 9 3" xfId="8361" xr:uid="{00000000-0005-0000-0000-0000D5510000}"/>
    <cellStyle name="SAPBEXHLevel1 2 9 3 2" xfId="24390" xr:uid="{00000000-0005-0000-0000-0000D6510000}"/>
    <cellStyle name="SAPBEXHLevel1 2 9 4" xfId="11188" xr:uid="{00000000-0005-0000-0000-0000D7510000}"/>
    <cellStyle name="SAPBEXHLevel1 2 9 4 2" xfId="27055" xr:uid="{00000000-0005-0000-0000-0000D8510000}"/>
    <cellStyle name="SAPBEXHLevel1 2 9 5" xfId="5236" xr:uid="{00000000-0005-0000-0000-0000D9510000}"/>
    <cellStyle name="SAPBEXHLevel1 2 9 5 2" xfId="22551" xr:uid="{00000000-0005-0000-0000-0000DA510000}"/>
    <cellStyle name="SAPBEXHLevel1 2 9 6" xfId="16540" xr:uid="{00000000-0005-0000-0000-0000DB510000}"/>
    <cellStyle name="SAPBEXHLevel1 2 9 6 2" xfId="31678" xr:uid="{00000000-0005-0000-0000-0000DC510000}"/>
    <cellStyle name="SAPBEXHLevel1 2 9 7" xfId="19150" xr:uid="{00000000-0005-0000-0000-0000DD510000}"/>
    <cellStyle name="SAPBEXHLevel1 2 9 7 2" xfId="34097" xr:uid="{00000000-0005-0000-0000-0000DE510000}"/>
    <cellStyle name="SAPBEXHLevel1 20" xfId="3193" xr:uid="{00000000-0005-0000-0000-0000DF510000}"/>
    <cellStyle name="SAPBEXHLevel1 20 2" xfId="4329" xr:uid="{00000000-0005-0000-0000-0000E0510000}"/>
    <cellStyle name="SAPBEXHLevel1 20 2 2" xfId="9484" xr:uid="{00000000-0005-0000-0000-0000E1510000}"/>
    <cellStyle name="SAPBEXHLevel1 20 2 2 2" xfId="25475" xr:uid="{00000000-0005-0000-0000-0000E2510000}"/>
    <cellStyle name="SAPBEXHLevel1 20 2 3" xfId="12302" xr:uid="{00000000-0005-0000-0000-0000E3510000}"/>
    <cellStyle name="SAPBEXHLevel1 20 2 3 2" xfId="28146" xr:uid="{00000000-0005-0000-0000-0000E4510000}"/>
    <cellStyle name="SAPBEXHLevel1 20 2 4" xfId="14902" xr:uid="{00000000-0005-0000-0000-0000E5510000}"/>
    <cellStyle name="SAPBEXHLevel1 20 2 4 2" xfId="30353" xr:uid="{00000000-0005-0000-0000-0000E6510000}"/>
    <cellStyle name="SAPBEXHLevel1 20 2 5" xfId="17625" xr:uid="{00000000-0005-0000-0000-0000E7510000}"/>
    <cellStyle name="SAPBEXHLevel1 20 2 5 2" xfId="32741" xr:uid="{00000000-0005-0000-0000-0000E8510000}"/>
    <cellStyle name="SAPBEXHLevel1 20 2 6" xfId="20233" xr:uid="{00000000-0005-0000-0000-0000E9510000}"/>
    <cellStyle name="SAPBEXHLevel1 20 2 6 2" xfId="35170" xr:uid="{00000000-0005-0000-0000-0000EA510000}"/>
    <cellStyle name="SAPBEXHLevel1 20 2 7" xfId="21968" xr:uid="{00000000-0005-0000-0000-0000EB510000}"/>
    <cellStyle name="SAPBEXHLevel1 20 2 7 2" xfId="36887" xr:uid="{00000000-0005-0000-0000-0000EC510000}"/>
    <cellStyle name="SAPBEXHLevel1 20 3" xfId="8362" xr:uid="{00000000-0005-0000-0000-0000ED510000}"/>
    <cellStyle name="SAPBEXHLevel1 20 3 2" xfId="24391" xr:uid="{00000000-0005-0000-0000-0000EE510000}"/>
    <cellStyle name="SAPBEXHLevel1 20 4" xfId="11189" xr:uid="{00000000-0005-0000-0000-0000EF510000}"/>
    <cellStyle name="SAPBEXHLevel1 20 4 2" xfId="27056" xr:uid="{00000000-0005-0000-0000-0000F0510000}"/>
    <cellStyle name="SAPBEXHLevel1 20 5" xfId="14306" xr:uid="{00000000-0005-0000-0000-0000F1510000}"/>
    <cellStyle name="SAPBEXHLevel1 20 5 2" xfId="29829" xr:uid="{00000000-0005-0000-0000-0000F2510000}"/>
    <cellStyle name="SAPBEXHLevel1 20 6" xfId="16541" xr:uid="{00000000-0005-0000-0000-0000F3510000}"/>
    <cellStyle name="SAPBEXHLevel1 20 6 2" xfId="31679" xr:uid="{00000000-0005-0000-0000-0000F4510000}"/>
    <cellStyle name="SAPBEXHLevel1 20 7" xfId="19151" xr:uid="{00000000-0005-0000-0000-0000F5510000}"/>
    <cellStyle name="SAPBEXHLevel1 20 7 2" xfId="34098" xr:uid="{00000000-0005-0000-0000-0000F6510000}"/>
    <cellStyle name="SAPBEXHLevel1 21" xfId="4900" xr:uid="{00000000-0005-0000-0000-0000F7510000}"/>
    <cellStyle name="SAPBEXHLevel1 21 2" xfId="10055" xr:uid="{00000000-0005-0000-0000-0000F8510000}"/>
    <cellStyle name="SAPBEXHLevel1 21 2 2" xfId="26037" xr:uid="{00000000-0005-0000-0000-0000F9510000}"/>
    <cellStyle name="SAPBEXHLevel1 21 3" xfId="12873" xr:uid="{00000000-0005-0000-0000-0000FA510000}"/>
    <cellStyle name="SAPBEXHLevel1 21 3 2" xfId="28714" xr:uid="{00000000-0005-0000-0000-0000FB510000}"/>
    <cellStyle name="SAPBEXHLevel1 21 4" xfId="13694" xr:uid="{00000000-0005-0000-0000-0000FC510000}"/>
    <cellStyle name="SAPBEXHLevel1 21 4 2" xfId="29314" xr:uid="{00000000-0005-0000-0000-0000FD510000}"/>
    <cellStyle name="SAPBEXHLevel1 21 5" xfId="18194" xr:uid="{00000000-0005-0000-0000-0000FE510000}"/>
    <cellStyle name="SAPBEXHLevel1 21 5 2" xfId="33300" xr:uid="{00000000-0005-0000-0000-0000FF510000}"/>
    <cellStyle name="SAPBEXHLevel1 21 6" xfId="20801" xr:uid="{00000000-0005-0000-0000-000000520000}"/>
    <cellStyle name="SAPBEXHLevel1 21 6 2" xfId="35734" xr:uid="{00000000-0005-0000-0000-000001520000}"/>
    <cellStyle name="SAPBEXHLevel1 21 7" xfId="7720" xr:uid="{00000000-0005-0000-0000-000002520000}"/>
    <cellStyle name="SAPBEXHLevel1 21 7 2" xfId="23801" xr:uid="{00000000-0005-0000-0000-000003520000}"/>
    <cellStyle name="SAPBEXHLevel1 22" xfId="5995" xr:uid="{00000000-0005-0000-0000-000004520000}"/>
    <cellStyle name="SAPBEXHLevel1 22 2" xfId="22964" xr:uid="{00000000-0005-0000-0000-000005520000}"/>
    <cellStyle name="SAPBEXHLevel1 23" xfId="7161" xr:uid="{00000000-0005-0000-0000-000006520000}"/>
    <cellStyle name="SAPBEXHLevel1 23 2" xfId="23443" xr:uid="{00000000-0005-0000-0000-000007520000}"/>
    <cellStyle name="SAPBEXHLevel1 24" xfId="10275" xr:uid="{00000000-0005-0000-0000-000008520000}"/>
    <cellStyle name="SAPBEXHLevel1 24 2" xfId="26225" xr:uid="{00000000-0005-0000-0000-000009520000}"/>
    <cellStyle name="SAPBEXHLevel1 25" xfId="13351" xr:uid="{00000000-0005-0000-0000-00000A520000}"/>
    <cellStyle name="SAPBEXHLevel1 25 2" xfId="29052" xr:uid="{00000000-0005-0000-0000-00000B520000}"/>
    <cellStyle name="SAPBEXHLevel1 26" xfId="14288" xr:uid="{00000000-0005-0000-0000-00000C520000}"/>
    <cellStyle name="SAPBEXHLevel1 26 2" xfId="29811" xr:uid="{00000000-0005-0000-0000-00000D520000}"/>
    <cellStyle name="SAPBEXHLevel1 3" xfId="850" xr:uid="{00000000-0005-0000-0000-00000E520000}"/>
    <cellStyle name="SAPBEXHLevel1 3 10" xfId="3195" xr:uid="{00000000-0005-0000-0000-00000F520000}"/>
    <cellStyle name="SAPBEXHLevel1 3 10 2" xfId="4327" xr:uid="{00000000-0005-0000-0000-000010520000}"/>
    <cellStyle name="SAPBEXHLevel1 3 10 2 2" xfId="9482" xr:uid="{00000000-0005-0000-0000-000011520000}"/>
    <cellStyle name="SAPBEXHLevel1 3 10 2 2 2" xfId="25473" xr:uid="{00000000-0005-0000-0000-000012520000}"/>
    <cellStyle name="SAPBEXHLevel1 3 10 2 3" xfId="12300" xr:uid="{00000000-0005-0000-0000-000013520000}"/>
    <cellStyle name="SAPBEXHLevel1 3 10 2 3 2" xfId="28144" xr:uid="{00000000-0005-0000-0000-000014520000}"/>
    <cellStyle name="SAPBEXHLevel1 3 10 2 4" xfId="13973" xr:uid="{00000000-0005-0000-0000-000015520000}"/>
    <cellStyle name="SAPBEXHLevel1 3 10 2 4 2" xfId="29555" xr:uid="{00000000-0005-0000-0000-000016520000}"/>
    <cellStyle name="SAPBEXHLevel1 3 10 2 5" xfId="17623" xr:uid="{00000000-0005-0000-0000-000017520000}"/>
    <cellStyle name="SAPBEXHLevel1 3 10 2 5 2" xfId="32739" xr:uid="{00000000-0005-0000-0000-000018520000}"/>
    <cellStyle name="SAPBEXHLevel1 3 10 2 6" xfId="20231" xr:uid="{00000000-0005-0000-0000-000019520000}"/>
    <cellStyle name="SAPBEXHLevel1 3 10 2 6 2" xfId="35168" xr:uid="{00000000-0005-0000-0000-00001A520000}"/>
    <cellStyle name="SAPBEXHLevel1 3 10 2 7" xfId="21576" xr:uid="{00000000-0005-0000-0000-00001B520000}"/>
    <cellStyle name="SAPBEXHLevel1 3 10 2 7 2" xfId="36502" xr:uid="{00000000-0005-0000-0000-00001C520000}"/>
    <cellStyle name="SAPBEXHLevel1 3 10 3" xfId="8364" xr:uid="{00000000-0005-0000-0000-00001D520000}"/>
    <cellStyle name="SAPBEXHLevel1 3 10 3 2" xfId="24393" xr:uid="{00000000-0005-0000-0000-00001E520000}"/>
    <cellStyle name="SAPBEXHLevel1 3 10 4" xfId="11191" xr:uid="{00000000-0005-0000-0000-00001F520000}"/>
    <cellStyle name="SAPBEXHLevel1 3 10 4 2" xfId="27058" xr:uid="{00000000-0005-0000-0000-000020520000}"/>
    <cellStyle name="SAPBEXHLevel1 3 10 5" xfId="15310" xr:uid="{00000000-0005-0000-0000-000021520000}"/>
    <cellStyle name="SAPBEXHLevel1 3 10 5 2" xfId="30719" xr:uid="{00000000-0005-0000-0000-000022520000}"/>
    <cellStyle name="SAPBEXHLevel1 3 10 6" xfId="16543" xr:uid="{00000000-0005-0000-0000-000023520000}"/>
    <cellStyle name="SAPBEXHLevel1 3 10 6 2" xfId="31681" xr:uid="{00000000-0005-0000-0000-000024520000}"/>
    <cellStyle name="SAPBEXHLevel1 3 10 7" xfId="19153" xr:uid="{00000000-0005-0000-0000-000025520000}"/>
    <cellStyle name="SAPBEXHLevel1 3 10 7 2" xfId="34100" xr:uid="{00000000-0005-0000-0000-000026520000}"/>
    <cellStyle name="SAPBEXHLevel1 3 11" xfId="3196" xr:uid="{00000000-0005-0000-0000-000027520000}"/>
    <cellStyle name="SAPBEXHLevel1 3 11 2" xfId="4326" xr:uid="{00000000-0005-0000-0000-000028520000}"/>
    <cellStyle name="SAPBEXHLevel1 3 11 2 2" xfId="9481" xr:uid="{00000000-0005-0000-0000-000029520000}"/>
    <cellStyle name="SAPBEXHLevel1 3 11 2 2 2" xfId="25472" xr:uid="{00000000-0005-0000-0000-00002A520000}"/>
    <cellStyle name="SAPBEXHLevel1 3 11 2 3" xfId="12299" xr:uid="{00000000-0005-0000-0000-00002B520000}"/>
    <cellStyle name="SAPBEXHLevel1 3 11 2 3 2" xfId="28143" xr:uid="{00000000-0005-0000-0000-00002C520000}"/>
    <cellStyle name="SAPBEXHLevel1 3 11 2 4" xfId="14895" xr:uid="{00000000-0005-0000-0000-00002D520000}"/>
    <cellStyle name="SAPBEXHLevel1 3 11 2 4 2" xfId="30346" xr:uid="{00000000-0005-0000-0000-00002E520000}"/>
    <cellStyle name="SAPBEXHLevel1 3 11 2 5" xfId="17622" xr:uid="{00000000-0005-0000-0000-00002F520000}"/>
    <cellStyle name="SAPBEXHLevel1 3 11 2 5 2" xfId="32738" xr:uid="{00000000-0005-0000-0000-000030520000}"/>
    <cellStyle name="SAPBEXHLevel1 3 11 2 6" xfId="20230" xr:uid="{00000000-0005-0000-0000-000031520000}"/>
    <cellStyle name="SAPBEXHLevel1 3 11 2 6 2" xfId="35167" xr:uid="{00000000-0005-0000-0000-000032520000}"/>
    <cellStyle name="SAPBEXHLevel1 3 11 2 7" xfId="21220" xr:uid="{00000000-0005-0000-0000-000033520000}"/>
    <cellStyle name="SAPBEXHLevel1 3 11 2 7 2" xfId="36146" xr:uid="{00000000-0005-0000-0000-000034520000}"/>
    <cellStyle name="SAPBEXHLevel1 3 11 3" xfId="8365" xr:uid="{00000000-0005-0000-0000-000035520000}"/>
    <cellStyle name="SAPBEXHLevel1 3 11 3 2" xfId="24394" xr:uid="{00000000-0005-0000-0000-000036520000}"/>
    <cellStyle name="SAPBEXHLevel1 3 11 4" xfId="11192" xr:uid="{00000000-0005-0000-0000-000037520000}"/>
    <cellStyle name="SAPBEXHLevel1 3 11 4 2" xfId="27059" xr:uid="{00000000-0005-0000-0000-000038520000}"/>
    <cellStyle name="SAPBEXHLevel1 3 11 5" xfId="10242" xr:uid="{00000000-0005-0000-0000-000039520000}"/>
    <cellStyle name="SAPBEXHLevel1 3 11 5 2" xfId="26202" xr:uid="{00000000-0005-0000-0000-00003A520000}"/>
    <cellStyle name="SAPBEXHLevel1 3 11 6" xfId="16544" xr:uid="{00000000-0005-0000-0000-00003B520000}"/>
    <cellStyle name="SAPBEXHLevel1 3 11 6 2" xfId="31682" xr:uid="{00000000-0005-0000-0000-00003C520000}"/>
    <cellStyle name="SAPBEXHLevel1 3 11 7" xfId="19154" xr:uid="{00000000-0005-0000-0000-00003D520000}"/>
    <cellStyle name="SAPBEXHLevel1 3 11 7 2" xfId="34101" xr:uid="{00000000-0005-0000-0000-00003E520000}"/>
    <cellStyle name="SAPBEXHLevel1 3 12" xfId="3197" xr:uid="{00000000-0005-0000-0000-00003F520000}"/>
    <cellStyle name="SAPBEXHLevel1 3 12 2" xfId="4325" xr:uid="{00000000-0005-0000-0000-000040520000}"/>
    <cellStyle name="SAPBEXHLevel1 3 12 2 2" xfId="9480" xr:uid="{00000000-0005-0000-0000-000041520000}"/>
    <cellStyle name="SAPBEXHLevel1 3 12 2 2 2" xfId="25471" xr:uid="{00000000-0005-0000-0000-000042520000}"/>
    <cellStyle name="SAPBEXHLevel1 3 12 2 3" xfId="12298" xr:uid="{00000000-0005-0000-0000-000043520000}"/>
    <cellStyle name="SAPBEXHLevel1 3 12 2 3 2" xfId="28142" xr:uid="{00000000-0005-0000-0000-000044520000}"/>
    <cellStyle name="SAPBEXHLevel1 3 12 2 4" xfId="13980" xr:uid="{00000000-0005-0000-0000-000045520000}"/>
    <cellStyle name="SAPBEXHLevel1 3 12 2 4 2" xfId="29562" xr:uid="{00000000-0005-0000-0000-000046520000}"/>
    <cellStyle name="SAPBEXHLevel1 3 12 2 5" xfId="17621" xr:uid="{00000000-0005-0000-0000-000047520000}"/>
    <cellStyle name="SAPBEXHLevel1 3 12 2 5 2" xfId="32737" xr:uid="{00000000-0005-0000-0000-000048520000}"/>
    <cellStyle name="SAPBEXHLevel1 3 12 2 6" xfId="20229" xr:uid="{00000000-0005-0000-0000-000049520000}"/>
    <cellStyle name="SAPBEXHLevel1 3 12 2 6 2" xfId="35166" xr:uid="{00000000-0005-0000-0000-00004A520000}"/>
    <cellStyle name="SAPBEXHLevel1 3 12 2 7" xfId="21976" xr:uid="{00000000-0005-0000-0000-00004B520000}"/>
    <cellStyle name="SAPBEXHLevel1 3 12 2 7 2" xfId="36895" xr:uid="{00000000-0005-0000-0000-00004C520000}"/>
    <cellStyle name="SAPBEXHLevel1 3 12 3" xfId="8366" xr:uid="{00000000-0005-0000-0000-00004D520000}"/>
    <cellStyle name="SAPBEXHLevel1 3 12 3 2" xfId="24395" xr:uid="{00000000-0005-0000-0000-00004E520000}"/>
    <cellStyle name="SAPBEXHLevel1 3 12 4" xfId="11193" xr:uid="{00000000-0005-0000-0000-00004F520000}"/>
    <cellStyle name="SAPBEXHLevel1 3 12 4 2" xfId="27060" xr:uid="{00000000-0005-0000-0000-000050520000}"/>
    <cellStyle name="SAPBEXHLevel1 3 12 5" xfId="14307" xr:uid="{00000000-0005-0000-0000-000051520000}"/>
    <cellStyle name="SAPBEXHLevel1 3 12 5 2" xfId="29830" xr:uid="{00000000-0005-0000-0000-000052520000}"/>
    <cellStyle name="SAPBEXHLevel1 3 12 6" xfId="16545" xr:uid="{00000000-0005-0000-0000-000053520000}"/>
    <cellStyle name="SAPBEXHLevel1 3 12 6 2" xfId="31683" xr:uid="{00000000-0005-0000-0000-000054520000}"/>
    <cellStyle name="SAPBEXHLevel1 3 12 7" xfId="19155" xr:uid="{00000000-0005-0000-0000-000055520000}"/>
    <cellStyle name="SAPBEXHLevel1 3 12 7 2" xfId="34102" xr:uid="{00000000-0005-0000-0000-000056520000}"/>
    <cellStyle name="SAPBEXHLevel1 3 13" xfId="3198" xr:uid="{00000000-0005-0000-0000-000057520000}"/>
    <cellStyle name="SAPBEXHLevel1 3 13 2" xfId="4324" xr:uid="{00000000-0005-0000-0000-000058520000}"/>
    <cellStyle name="SAPBEXHLevel1 3 13 2 2" xfId="9479" xr:uid="{00000000-0005-0000-0000-000059520000}"/>
    <cellStyle name="SAPBEXHLevel1 3 13 2 2 2" xfId="25470" xr:uid="{00000000-0005-0000-0000-00005A520000}"/>
    <cellStyle name="SAPBEXHLevel1 3 13 2 3" xfId="12297" xr:uid="{00000000-0005-0000-0000-00005B520000}"/>
    <cellStyle name="SAPBEXHLevel1 3 13 2 3 2" xfId="28141" xr:uid="{00000000-0005-0000-0000-00005C520000}"/>
    <cellStyle name="SAPBEXHLevel1 3 13 2 4" xfId="10427" xr:uid="{00000000-0005-0000-0000-00005D520000}"/>
    <cellStyle name="SAPBEXHLevel1 3 13 2 4 2" xfId="26350" xr:uid="{00000000-0005-0000-0000-00005E520000}"/>
    <cellStyle name="SAPBEXHLevel1 3 13 2 5" xfId="17620" xr:uid="{00000000-0005-0000-0000-00005F520000}"/>
    <cellStyle name="SAPBEXHLevel1 3 13 2 5 2" xfId="32736" xr:uid="{00000000-0005-0000-0000-000060520000}"/>
    <cellStyle name="SAPBEXHLevel1 3 13 2 6" xfId="20228" xr:uid="{00000000-0005-0000-0000-000061520000}"/>
    <cellStyle name="SAPBEXHLevel1 3 13 2 6 2" xfId="35165" xr:uid="{00000000-0005-0000-0000-000062520000}"/>
    <cellStyle name="SAPBEXHLevel1 3 13 2 7" xfId="21670" xr:uid="{00000000-0005-0000-0000-000063520000}"/>
    <cellStyle name="SAPBEXHLevel1 3 13 2 7 2" xfId="36592" xr:uid="{00000000-0005-0000-0000-000064520000}"/>
    <cellStyle name="SAPBEXHLevel1 3 13 3" xfId="8367" xr:uid="{00000000-0005-0000-0000-000065520000}"/>
    <cellStyle name="SAPBEXHLevel1 3 13 3 2" xfId="24396" xr:uid="{00000000-0005-0000-0000-000066520000}"/>
    <cellStyle name="SAPBEXHLevel1 3 13 4" xfId="11194" xr:uid="{00000000-0005-0000-0000-000067520000}"/>
    <cellStyle name="SAPBEXHLevel1 3 13 4 2" xfId="27061" xr:uid="{00000000-0005-0000-0000-000068520000}"/>
    <cellStyle name="SAPBEXHLevel1 3 13 5" xfId="13567" xr:uid="{00000000-0005-0000-0000-000069520000}"/>
    <cellStyle name="SAPBEXHLevel1 3 13 5 2" xfId="29191" xr:uid="{00000000-0005-0000-0000-00006A520000}"/>
    <cellStyle name="SAPBEXHLevel1 3 13 6" xfId="16546" xr:uid="{00000000-0005-0000-0000-00006B520000}"/>
    <cellStyle name="SAPBEXHLevel1 3 13 6 2" xfId="31684" xr:uid="{00000000-0005-0000-0000-00006C520000}"/>
    <cellStyle name="SAPBEXHLevel1 3 13 7" xfId="19156" xr:uid="{00000000-0005-0000-0000-00006D520000}"/>
    <cellStyle name="SAPBEXHLevel1 3 13 7 2" xfId="34103" xr:uid="{00000000-0005-0000-0000-00006E520000}"/>
    <cellStyle name="SAPBEXHLevel1 3 14" xfId="3199" xr:uid="{00000000-0005-0000-0000-00006F520000}"/>
    <cellStyle name="SAPBEXHLevel1 3 14 2" xfId="4323" xr:uid="{00000000-0005-0000-0000-000070520000}"/>
    <cellStyle name="SAPBEXHLevel1 3 14 2 2" xfId="9478" xr:uid="{00000000-0005-0000-0000-000071520000}"/>
    <cellStyle name="SAPBEXHLevel1 3 14 2 2 2" xfId="25469" xr:uid="{00000000-0005-0000-0000-000072520000}"/>
    <cellStyle name="SAPBEXHLevel1 3 14 2 3" xfId="12296" xr:uid="{00000000-0005-0000-0000-000073520000}"/>
    <cellStyle name="SAPBEXHLevel1 3 14 2 3 2" xfId="28140" xr:uid="{00000000-0005-0000-0000-000074520000}"/>
    <cellStyle name="SAPBEXHLevel1 3 14 2 4" xfId="12994" xr:uid="{00000000-0005-0000-0000-000075520000}"/>
    <cellStyle name="SAPBEXHLevel1 3 14 2 4 2" xfId="28800" xr:uid="{00000000-0005-0000-0000-000076520000}"/>
    <cellStyle name="SAPBEXHLevel1 3 14 2 5" xfId="17619" xr:uid="{00000000-0005-0000-0000-000077520000}"/>
    <cellStyle name="SAPBEXHLevel1 3 14 2 5 2" xfId="32735" xr:uid="{00000000-0005-0000-0000-000078520000}"/>
    <cellStyle name="SAPBEXHLevel1 3 14 2 6" xfId="20227" xr:uid="{00000000-0005-0000-0000-000079520000}"/>
    <cellStyle name="SAPBEXHLevel1 3 14 2 6 2" xfId="35164" xr:uid="{00000000-0005-0000-0000-00007A520000}"/>
    <cellStyle name="SAPBEXHLevel1 3 14 2 7" xfId="21969" xr:uid="{00000000-0005-0000-0000-00007B520000}"/>
    <cellStyle name="SAPBEXHLevel1 3 14 2 7 2" xfId="36888" xr:uid="{00000000-0005-0000-0000-00007C520000}"/>
    <cellStyle name="SAPBEXHLevel1 3 14 3" xfId="8368" xr:uid="{00000000-0005-0000-0000-00007D520000}"/>
    <cellStyle name="SAPBEXHLevel1 3 14 3 2" xfId="24397" xr:uid="{00000000-0005-0000-0000-00007E520000}"/>
    <cellStyle name="SAPBEXHLevel1 3 14 4" xfId="11195" xr:uid="{00000000-0005-0000-0000-00007F520000}"/>
    <cellStyle name="SAPBEXHLevel1 3 14 4 2" xfId="27062" xr:uid="{00000000-0005-0000-0000-000080520000}"/>
    <cellStyle name="SAPBEXHLevel1 3 14 5" xfId="13837" xr:uid="{00000000-0005-0000-0000-000081520000}"/>
    <cellStyle name="SAPBEXHLevel1 3 14 5 2" xfId="29425" xr:uid="{00000000-0005-0000-0000-000082520000}"/>
    <cellStyle name="SAPBEXHLevel1 3 14 6" xfId="16547" xr:uid="{00000000-0005-0000-0000-000083520000}"/>
    <cellStyle name="SAPBEXHLevel1 3 14 6 2" xfId="31685" xr:uid="{00000000-0005-0000-0000-000084520000}"/>
    <cellStyle name="SAPBEXHLevel1 3 14 7" xfId="19157" xr:uid="{00000000-0005-0000-0000-000085520000}"/>
    <cellStyle name="SAPBEXHLevel1 3 14 7 2" xfId="34104" xr:uid="{00000000-0005-0000-0000-000086520000}"/>
    <cellStyle name="SAPBEXHLevel1 3 15" xfId="3200" xr:uid="{00000000-0005-0000-0000-000087520000}"/>
    <cellStyle name="SAPBEXHLevel1 3 15 2" xfId="4322" xr:uid="{00000000-0005-0000-0000-000088520000}"/>
    <cellStyle name="SAPBEXHLevel1 3 15 2 2" xfId="9477" xr:uid="{00000000-0005-0000-0000-000089520000}"/>
    <cellStyle name="SAPBEXHLevel1 3 15 2 2 2" xfId="25468" xr:uid="{00000000-0005-0000-0000-00008A520000}"/>
    <cellStyle name="SAPBEXHLevel1 3 15 2 3" xfId="12295" xr:uid="{00000000-0005-0000-0000-00008B520000}"/>
    <cellStyle name="SAPBEXHLevel1 3 15 2 3 2" xfId="28139" xr:uid="{00000000-0005-0000-0000-00008C520000}"/>
    <cellStyle name="SAPBEXHLevel1 3 15 2 4" xfId="14423" xr:uid="{00000000-0005-0000-0000-00008D520000}"/>
    <cellStyle name="SAPBEXHLevel1 3 15 2 4 2" xfId="29942" xr:uid="{00000000-0005-0000-0000-00008E520000}"/>
    <cellStyle name="SAPBEXHLevel1 3 15 2 5" xfId="17618" xr:uid="{00000000-0005-0000-0000-00008F520000}"/>
    <cellStyle name="SAPBEXHLevel1 3 15 2 5 2" xfId="32734" xr:uid="{00000000-0005-0000-0000-000090520000}"/>
    <cellStyle name="SAPBEXHLevel1 3 15 2 6" xfId="20226" xr:uid="{00000000-0005-0000-0000-000091520000}"/>
    <cellStyle name="SAPBEXHLevel1 3 15 2 6 2" xfId="35163" xr:uid="{00000000-0005-0000-0000-000092520000}"/>
    <cellStyle name="SAPBEXHLevel1 3 15 2 7" xfId="21218" xr:uid="{00000000-0005-0000-0000-000093520000}"/>
    <cellStyle name="SAPBEXHLevel1 3 15 2 7 2" xfId="36144" xr:uid="{00000000-0005-0000-0000-000094520000}"/>
    <cellStyle name="SAPBEXHLevel1 3 15 3" xfId="8369" xr:uid="{00000000-0005-0000-0000-000095520000}"/>
    <cellStyle name="SAPBEXHLevel1 3 15 3 2" xfId="24398" xr:uid="{00000000-0005-0000-0000-000096520000}"/>
    <cellStyle name="SAPBEXHLevel1 3 15 4" xfId="11196" xr:uid="{00000000-0005-0000-0000-000097520000}"/>
    <cellStyle name="SAPBEXHLevel1 3 15 4 2" xfId="27063" xr:uid="{00000000-0005-0000-0000-000098520000}"/>
    <cellStyle name="SAPBEXHLevel1 3 15 5" xfId="15025" xr:uid="{00000000-0005-0000-0000-000099520000}"/>
    <cellStyle name="SAPBEXHLevel1 3 15 5 2" xfId="30472" xr:uid="{00000000-0005-0000-0000-00009A520000}"/>
    <cellStyle name="SAPBEXHLevel1 3 15 6" xfId="16548" xr:uid="{00000000-0005-0000-0000-00009B520000}"/>
    <cellStyle name="SAPBEXHLevel1 3 15 6 2" xfId="31686" xr:uid="{00000000-0005-0000-0000-00009C520000}"/>
    <cellStyle name="SAPBEXHLevel1 3 15 7" xfId="19158" xr:uid="{00000000-0005-0000-0000-00009D520000}"/>
    <cellStyle name="SAPBEXHLevel1 3 15 7 2" xfId="34105" xr:uid="{00000000-0005-0000-0000-00009E520000}"/>
    <cellStyle name="SAPBEXHLevel1 3 16" xfId="3201" xr:uid="{00000000-0005-0000-0000-00009F520000}"/>
    <cellStyle name="SAPBEXHLevel1 3 16 2" xfId="4321" xr:uid="{00000000-0005-0000-0000-0000A0520000}"/>
    <cellStyle name="SAPBEXHLevel1 3 16 2 2" xfId="9476" xr:uid="{00000000-0005-0000-0000-0000A1520000}"/>
    <cellStyle name="SAPBEXHLevel1 3 16 2 2 2" xfId="25467" xr:uid="{00000000-0005-0000-0000-0000A2520000}"/>
    <cellStyle name="SAPBEXHLevel1 3 16 2 3" xfId="12294" xr:uid="{00000000-0005-0000-0000-0000A3520000}"/>
    <cellStyle name="SAPBEXHLevel1 3 16 2 3 2" xfId="28138" xr:uid="{00000000-0005-0000-0000-0000A4520000}"/>
    <cellStyle name="SAPBEXHLevel1 3 16 2 4" xfId="10428" xr:uid="{00000000-0005-0000-0000-0000A5520000}"/>
    <cellStyle name="SAPBEXHLevel1 3 16 2 4 2" xfId="26351" xr:uid="{00000000-0005-0000-0000-0000A6520000}"/>
    <cellStyle name="SAPBEXHLevel1 3 16 2 5" xfId="17617" xr:uid="{00000000-0005-0000-0000-0000A7520000}"/>
    <cellStyle name="SAPBEXHLevel1 3 16 2 5 2" xfId="32733" xr:uid="{00000000-0005-0000-0000-0000A8520000}"/>
    <cellStyle name="SAPBEXHLevel1 3 16 2 6" xfId="20225" xr:uid="{00000000-0005-0000-0000-0000A9520000}"/>
    <cellStyle name="SAPBEXHLevel1 3 16 2 6 2" xfId="35162" xr:uid="{00000000-0005-0000-0000-0000AA520000}"/>
    <cellStyle name="SAPBEXHLevel1 3 16 2 7" xfId="21575" xr:uid="{00000000-0005-0000-0000-0000AB520000}"/>
    <cellStyle name="SAPBEXHLevel1 3 16 2 7 2" xfId="36501" xr:uid="{00000000-0005-0000-0000-0000AC520000}"/>
    <cellStyle name="SAPBEXHLevel1 3 16 3" xfId="8370" xr:uid="{00000000-0005-0000-0000-0000AD520000}"/>
    <cellStyle name="SAPBEXHLevel1 3 16 3 2" xfId="24399" xr:uid="{00000000-0005-0000-0000-0000AE520000}"/>
    <cellStyle name="SAPBEXHLevel1 3 16 4" xfId="11197" xr:uid="{00000000-0005-0000-0000-0000AF520000}"/>
    <cellStyle name="SAPBEXHLevel1 3 16 4 2" xfId="27064" xr:uid="{00000000-0005-0000-0000-0000B0520000}"/>
    <cellStyle name="SAPBEXHLevel1 3 16 5" xfId="15026" xr:uid="{00000000-0005-0000-0000-0000B1520000}"/>
    <cellStyle name="SAPBEXHLevel1 3 16 5 2" xfId="30473" xr:uid="{00000000-0005-0000-0000-0000B2520000}"/>
    <cellStyle name="SAPBEXHLevel1 3 16 6" xfId="16549" xr:uid="{00000000-0005-0000-0000-0000B3520000}"/>
    <cellStyle name="SAPBEXHLevel1 3 16 6 2" xfId="31687" xr:uid="{00000000-0005-0000-0000-0000B4520000}"/>
    <cellStyle name="SAPBEXHLevel1 3 16 7" xfId="19159" xr:uid="{00000000-0005-0000-0000-0000B5520000}"/>
    <cellStyle name="SAPBEXHLevel1 3 16 7 2" xfId="34106" xr:uid="{00000000-0005-0000-0000-0000B6520000}"/>
    <cellStyle name="SAPBEXHLevel1 3 17" xfId="4328" xr:uid="{00000000-0005-0000-0000-0000B7520000}"/>
    <cellStyle name="SAPBEXHLevel1 3 17 2" xfId="9483" xr:uid="{00000000-0005-0000-0000-0000B8520000}"/>
    <cellStyle name="SAPBEXHLevel1 3 17 2 2" xfId="25474" xr:uid="{00000000-0005-0000-0000-0000B9520000}"/>
    <cellStyle name="SAPBEXHLevel1 3 17 3" xfId="12301" xr:uid="{00000000-0005-0000-0000-0000BA520000}"/>
    <cellStyle name="SAPBEXHLevel1 3 17 3 2" xfId="28145" xr:uid="{00000000-0005-0000-0000-0000BB520000}"/>
    <cellStyle name="SAPBEXHLevel1 3 17 4" xfId="6487" xr:uid="{00000000-0005-0000-0000-0000BC520000}"/>
    <cellStyle name="SAPBEXHLevel1 3 17 4 2" xfId="23095" xr:uid="{00000000-0005-0000-0000-0000BD520000}"/>
    <cellStyle name="SAPBEXHLevel1 3 17 5" xfId="17624" xr:uid="{00000000-0005-0000-0000-0000BE520000}"/>
    <cellStyle name="SAPBEXHLevel1 3 17 5 2" xfId="32740" xr:uid="{00000000-0005-0000-0000-0000BF520000}"/>
    <cellStyle name="SAPBEXHLevel1 3 17 6" xfId="20232" xr:uid="{00000000-0005-0000-0000-0000C0520000}"/>
    <cellStyle name="SAPBEXHLevel1 3 17 6 2" xfId="35169" xr:uid="{00000000-0005-0000-0000-0000C1520000}"/>
    <cellStyle name="SAPBEXHLevel1 3 17 7" xfId="21967" xr:uid="{00000000-0005-0000-0000-0000C2520000}"/>
    <cellStyle name="SAPBEXHLevel1 3 17 7 2" xfId="36886" xr:uid="{00000000-0005-0000-0000-0000C3520000}"/>
    <cellStyle name="SAPBEXHLevel1 3 18" xfId="5416" xr:uid="{00000000-0005-0000-0000-0000C4520000}"/>
    <cellStyle name="SAPBEXHLevel1 3 18 2" xfId="22667" xr:uid="{00000000-0005-0000-0000-0000C5520000}"/>
    <cellStyle name="SAPBEXHLevel1 3 19" xfId="7253" xr:uid="{00000000-0005-0000-0000-0000C6520000}"/>
    <cellStyle name="SAPBEXHLevel1 3 19 2" xfId="23507" xr:uid="{00000000-0005-0000-0000-0000C7520000}"/>
    <cellStyle name="SAPBEXHLevel1 3 2" xfId="3202" xr:uid="{00000000-0005-0000-0000-0000C8520000}"/>
    <cellStyle name="SAPBEXHLevel1 3 2 2" xfId="3203" xr:uid="{00000000-0005-0000-0000-0000C9520000}"/>
    <cellStyle name="SAPBEXHLevel1 3 2 2 2" xfId="3453" xr:uid="{00000000-0005-0000-0000-0000CA520000}"/>
    <cellStyle name="SAPBEXHLevel1 3 2 2 2 2" xfId="8621" xr:uid="{00000000-0005-0000-0000-0000CB520000}"/>
    <cellStyle name="SAPBEXHLevel1 3 2 2 2 2 2" xfId="24650" xr:uid="{00000000-0005-0000-0000-0000CC520000}"/>
    <cellStyle name="SAPBEXHLevel1 3 2 2 2 3" xfId="11448" xr:uid="{00000000-0005-0000-0000-0000CD520000}"/>
    <cellStyle name="SAPBEXHLevel1 3 2 2 2 3 2" xfId="27315" xr:uid="{00000000-0005-0000-0000-0000CE520000}"/>
    <cellStyle name="SAPBEXHLevel1 3 2 2 2 4" xfId="14620" xr:uid="{00000000-0005-0000-0000-0000CF520000}"/>
    <cellStyle name="SAPBEXHLevel1 3 2 2 2 4 2" xfId="30121" xr:uid="{00000000-0005-0000-0000-0000D0520000}"/>
    <cellStyle name="SAPBEXHLevel1 3 2 2 2 5" xfId="16800" xr:uid="{00000000-0005-0000-0000-0000D1520000}"/>
    <cellStyle name="SAPBEXHLevel1 3 2 2 2 5 2" xfId="31938" xr:uid="{00000000-0005-0000-0000-0000D2520000}"/>
    <cellStyle name="SAPBEXHLevel1 3 2 2 2 6" xfId="19410" xr:uid="{00000000-0005-0000-0000-0000D3520000}"/>
    <cellStyle name="SAPBEXHLevel1 3 2 2 2 6 2" xfId="34357" xr:uid="{00000000-0005-0000-0000-0000D4520000}"/>
    <cellStyle name="SAPBEXHLevel1 3 2 2 2 7" xfId="7005" xr:uid="{00000000-0005-0000-0000-0000D5520000}"/>
    <cellStyle name="SAPBEXHLevel1 3 2 2 2 7 2" xfId="23383" xr:uid="{00000000-0005-0000-0000-0000D6520000}"/>
    <cellStyle name="SAPBEXHLevel1 3 2 2 3" xfId="8372" xr:uid="{00000000-0005-0000-0000-0000D7520000}"/>
    <cellStyle name="SAPBEXHLevel1 3 2 2 3 2" xfId="24401" xr:uid="{00000000-0005-0000-0000-0000D8520000}"/>
    <cellStyle name="SAPBEXHLevel1 3 2 2 4" xfId="11199" xr:uid="{00000000-0005-0000-0000-0000D9520000}"/>
    <cellStyle name="SAPBEXHLevel1 3 2 2 4 2" xfId="27066" xr:uid="{00000000-0005-0000-0000-0000DA520000}"/>
    <cellStyle name="SAPBEXHLevel1 3 2 2 5" xfId="14446" xr:uid="{00000000-0005-0000-0000-0000DB520000}"/>
    <cellStyle name="SAPBEXHLevel1 3 2 2 5 2" xfId="29965" xr:uid="{00000000-0005-0000-0000-0000DC520000}"/>
    <cellStyle name="SAPBEXHLevel1 3 2 2 6" xfId="16551" xr:uid="{00000000-0005-0000-0000-0000DD520000}"/>
    <cellStyle name="SAPBEXHLevel1 3 2 2 6 2" xfId="31689" xr:uid="{00000000-0005-0000-0000-0000DE520000}"/>
    <cellStyle name="SAPBEXHLevel1 3 2 2 7" xfId="19161" xr:uid="{00000000-0005-0000-0000-0000DF520000}"/>
    <cellStyle name="SAPBEXHLevel1 3 2 2 7 2" xfId="34108" xr:uid="{00000000-0005-0000-0000-0000E0520000}"/>
    <cellStyle name="SAPBEXHLevel1 3 2 3" xfId="4320" xr:uid="{00000000-0005-0000-0000-0000E1520000}"/>
    <cellStyle name="SAPBEXHLevel1 3 2 3 2" xfId="9475" xr:uid="{00000000-0005-0000-0000-0000E2520000}"/>
    <cellStyle name="SAPBEXHLevel1 3 2 3 2 2" xfId="25466" xr:uid="{00000000-0005-0000-0000-0000E3520000}"/>
    <cellStyle name="SAPBEXHLevel1 3 2 3 3" xfId="12293" xr:uid="{00000000-0005-0000-0000-0000E4520000}"/>
    <cellStyle name="SAPBEXHLevel1 3 2 3 3 2" xfId="28137" xr:uid="{00000000-0005-0000-0000-0000E5520000}"/>
    <cellStyle name="SAPBEXHLevel1 3 2 3 4" xfId="15476" xr:uid="{00000000-0005-0000-0000-0000E6520000}"/>
    <cellStyle name="SAPBEXHLevel1 3 2 3 4 2" xfId="30843" xr:uid="{00000000-0005-0000-0000-0000E7520000}"/>
    <cellStyle name="SAPBEXHLevel1 3 2 3 5" xfId="17616" xr:uid="{00000000-0005-0000-0000-0000E8520000}"/>
    <cellStyle name="SAPBEXHLevel1 3 2 3 5 2" xfId="32732" xr:uid="{00000000-0005-0000-0000-0000E9520000}"/>
    <cellStyle name="SAPBEXHLevel1 3 2 3 6" xfId="20224" xr:uid="{00000000-0005-0000-0000-0000EA520000}"/>
    <cellStyle name="SAPBEXHLevel1 3 2 3 6 2" xfId="35161" xr:uid="{00000000-0005-0000-0000-0000EB520000}"/>
    <cellStyle name="SAPBEXHLevel1 3 2 3 7" xfId="21671" xr:uid="{00000000-0005-0000-0000-0000EC520000}"/>
    <cellStyle name="SAPBEXHLevel1 3 2 3 7 2" xfId="36593" xr:uid="{00000000-0005-0000-0000-0000ED520000}"/>
    <cellStyle name="SAPBEXHLevel1 3 2 4" xfId="8371" xr:uid="{00000000-0005-0000-0000-0000EE520000}"/>
    <cellStyle name="SAPBEXHLevel1 3 2 4 2" xfId="24400" xr:uid="{00000000-0005-0000-0000-0000EF520000}"/>
    <cellStyle name="SAPBEXHLevel1 3 2 5" xfId="11198" xr:uid="{00000000-0005-0000-0000-0000F0520000}"/>
    <cellStyle name="SAPBEXHLevel1 3 2 5 2" xfId="27065" xr:uid="{00000000-0005-0000-0000-0000F1520000}"/>
    <cellStyle name="SAPBEXHLevel1 3 2 6" xfId="13838" xr:uid="{00000000-0005-0000-0000-0000F2520000}"/>
    <cellStyle name="SAPBEXHLevel1 3 2 6 2" xfId="29426" xr:uid="{00000000-0005-0000-0000-0000F3520000}"/>
    <cellStyle name="SAPBEXHLevel1 3 2 7" xfId="16550" xr:uid="{00000000-0005-0000-0000-0000F4520000}"/>
    <cellStyle name="SAPBEXHLevel1 3 2 7 2" xfId="31688" xr:uid="{00000000-0005-0000-0000-0000F5520000}"/>
    <cellStyle name="SAPBEXHLevel1 3 2 8" xfId="19160" xr:uid="{00000000-0005-0000-0000-0000F6520000}"/>
    <cellStyle name="SAPBEXHLevel1 3 2 8 2" xfId="34107" xr:uid="{00000000-0005-0000-0000-0000F7520000}"/>
    <cellStyle name="SAPBEXHLevel1 3 20" xfId="6496" xr:uid="{00000000-0005-0000-0000-0000F8520000}"/>
    <cellStyle name="SAPBEXHLevel1 3 20 2" xfId="23102" xr:uid="{00000000-0005-0000-0000-0000F9520000}"/>
    <cellStyle name="SAPBEXHLevel1 3 21" xfId="7004" xr:uid="{00000000-0005-0000-0000-0000FA520000}"/>
    <cellStyle name="SAPBEXHLevel1 3 21 2" xfId="23382" xr:uid="{00000000-0005-0000-0000-0000FB520000}"/>
    <cellStyle name="SAPBEXHLevel1 3 22" xfId="13786" xr:uid="{00000000-0005-0000-0000-0000FC520000}"/>
    <cellStyle name="SAPBEXHLevel1 3 22 2" xfId="29378" xr:uid="{00000000-0005-0000-0000-0000FD520000}"/>
    <cellStyle name="SAPBEXHLevel1 3 23" xfId="22261" xr:uid="{00000000-0005-0000-0000-0000FE520000}"/>
    <cellStyle name="SAPBEXHLevel1 3 3" xfId="3204" xr:uid="{00000000-0005-0000-0000-0000FF520000}"/>
    <cellStyle name="SAPBEXHLevel1 3 3 2" xfId="3205" xr:uid="{00000000-0005-0000-0000-000000530000}"/>
    <cellStyle name="SAPBEXHLevel1 3 3 2 2" xfId="4318" xr:uid="{00000000-0005-0000-0000-000001530000}"/>
    <cellStyle name="SAPBEXHLevel1 3 3 2 2 2" xfId="9473" xr:uid="{00000000-0005-0000-0000-000002530000}"/>
    <cellStyle name="SAPBEXHLevel1 3 3 2 2 2 2" xfId="25464" xr:uid="{00000000-0005-0000-0000-000003530000}"/>
    <cellStyle name="SAPBEXHLevel1 3 3 2 2 3" xfId="12291" xr:uid="{00000000-0005-0000-0000-000004530000}"/>
    <cellStyle name="SAPBEXHLevel1 3 3 2 2 3 2" xfId="28135" xr:uid="{00000000-0005-0000-0000-000005530000}"/>
    <cellStyle name="SAPBEXHLevel1 3 3 2 2 4" xfId="11812" xr:uid="{00000000-0005-0000-0000-000006530000}"/>
    <cellStyle name="SAPBEXHLevel1 3 3 2 2 4 2" xfId="27663" xr:uid="{00000000-0005-0000-0000-000007530000}"/>
    <cellStyle name="SAPBEXHLevel1 3 3 2 2 5" xfId="17614" xr:uid="{00000000-0005-0000-0000-000008530000}"/>
    <cellStyle name="SAPBEXHLevel1 3 3 2 2 5 2" xfId="32730" xr:uid="{00000000-0005-0000-0000-000009530000}"/>
    <cellStyle name="SAPBEXHLevel1 3 3 2 2 6" xfId="20222" xr:uid="{00000000-0005-0000-0000-00000A530000}"/>
    <cellStyle name="SAPBEXHLevel1 3 3 2 2 6 2" xfId="35159" xr:uid="{00000000-0005-0000-0000-00000B530000}"/>
    <cellStyle name="SAPBEXHLevel1 3 3 2 2 7" xfId="21672" xr:uid="{00000000-0005-0000-0000-00000C530000}"/>
    <cellStyle name="SAPBEXHLevel1 3 3 2 2 7 2" xfId="36594" xr:uid="{00000000-0005-0000-0000-00000D530000}"/>
    <cellStyle name="SAPBEXHLevel1 3 3 2 3" xfId="8374" xr:uid="{00000000-0005-0000-0000-00000E530000}"/>
    <cellStyle name="SAPBEXHLevel1 3 3 2 3 2" xfId="24403" xr:uid="{00000000-0005-0000-0000-00000F530000}"/>
    <cellStyle name="SAPBEXHLevel1 3 3 2 4" xfId="11201" xr:uid="{00000000-0005-0000-0000-000010530000}"/>
    <cellStyle name="SAPBEXHLevel1 3 3 2 4 2" xfId="27068" xr:uid="{00000000-0005-0000-0000-000011530000}"/>
    <cellStyle name="SAPBEXHLevel1 3 3 2 5" xfId="14452" xr:uid="{00000000-0005-0000-0000-000012530000}"/>
    <cellStyle name="SAPBEXHLevel1 3 3 2 5 2" xfId="29969" xr:uid="{00000000-0005-0000-0000-000013530000}"/>
    <cellStyle name="SAPBEXHLevel1 3 3 2 6" xfId="16553" xr:uid="{00000000-0005-0000-0000-000014530000}"/>
    <cellStyle name="SAPBEXHLevel1 3 3 2 6 2" xfId="31691" xr:uid="{00000000-0005-0000-0000-000015530000}"/>
    <cellStyle name="SAPBEXHLevel1 3 3 2 7" xfId="19163" xr:uid="{00000000-0005-0000-0000-000016530000}"/>
    <cellStyle name="SAPBEXHLevel1 3 3 2 7 2" xfId="34110" xr:uid="{00000000-0005-0000-0000-000017530000}"/>
    <cellStyle name="SAPBEXHLevel1 3 3 3" xfId="4319" xr:uid="{00000000-0005-0000-0000-000018530000}"/>
    <cellStyle name="SAPBEXHLevel1 3 3 3 2" xfId="9474" xr:uid="{00000000-0005-0000-0000-000019530000}"/>
    <cellStyle name="SAPBEXHLevel1 3 3 3 2 2" xfId="25465" xr:uid="{00000000-0005-0000-0000-00001A530000}"/>
    <cellStyle name="SAPBEXHLevel1 3 3 3 3" xfId="12292" xr:uid="{00000000-0005-0000-0000-00001B530000}"/>
    <cellStyle name="SAPBEXHLevel1 3 3 3 3 2" xfId="28136" xr:uid="{00000000-0005-0000-0000-00001C530000}"/>
    <cellStyle name="SAPBEXHLevel1 3 3 3 4" xfId="14485" xr:uid="{00000000-0005-0000-0000-00001D530000}"/>
    <cellStyle name="SAPBEXHLevel1 3 3 3 4 2" xfId="30001" xr:uid="{00000000-0005-0000-0000-00001E530000}"/>
    <cellStyle name="SAPBEXHLevel1 3 3 3 5" xfId="17615" xr:uid="{00000000-0005-0000-0000-00001F530000}"/>
    <cellStyle name="SAPBEXHLevel1 3 3 3 5 2" xfId="32731" xr:uid="{00000000-0005-0000-0000-000020530000}"/>
    <cellStyle name="SAPBEXHLevel1 3 3 3 6" xfId="20223" xr:uid="{00000000-0005-0000-0000-000021530000}"/>
    <cellStyle name="SAPBEXHLevel1 3 3 3 6 2" xfId="35160" xr:uid="{00000000-0005-0000-0000-000022530000}"/>
    <cellStyle name="SAPBEXHLevel1 3 3 3 7" xfId="21574" xr:uid="{00000000-0005-0000-0000-000023530000}"/>
    <cellStyle name="SAPBEXHLevel1 3 3 3 7 2" xfId="36500" xr:uid="{00000000-0005-0000-0000-000024530000}"/>
    <cellStyle name="SAPBEXHLevel1 3 3 4" xfId="8373" xr:uid="{00000000-0005-0000-0000-000025530000}"/>
    <cellStyle name="SAPBEXHLevel1 3 3 4 2" xfId="24402" xr:uid="{00000000-0005-0000-0000-000026530000}"/>
    <cellStyle name="SAPBEXHLevel1 3 3 5" xfId="11200" xr:uid="{00000000-0005-0000-0000-000027530000}"/>
    <cellStyle name="SAPBEXHLevel1 3 3 5 2" xfId="27067" xr:uid="{00000000-0005-0000-0000-000028530000}"/>
    <cellStyle name="SAPBEXHLevel1 3 3 6" xfId="14308" xr:uid="{00000000-0005-0000-0000-000029530000}"/>
    <cellStyle name="SAPBEXHLevel1 3 3 6 2" xfId="29831" xr:uid="{00000000-0005-0000-0000-00002A530000}"/>
    <cellStyle name="SAPBEXHLevel1 3 3 7" xfId="16552" xr:uid="{00000000-0005-0000-0000-00002B530000}"/>
    <cellStyle name="SAPBEXHLevel1 3 3 7 2" xfId="31690" xr:uid="{00000000-0005-0000-0000-00002C530000}"/>
    <cellStyle name="SAPBEXHLevel1 3 3 8" xfId="19162" xr:uid="{00000000-0005-0000-0000-00002D530000}"/>
    <cellStyle name="SAPBEXHLevel1 3 3 8 2" xfId="34109" xr:uid="{00000000-0005-0000-0000-00002E530000}"/>
    <cellStyle name="SAPBEXHLevel1 3 4" xfId="3206" xr:uid="{00000000-0005-0000-0000-00002F530000}"/>
    <cellStyle name="SAPBEXHLevel1 3 4 2" xfId="3207" xr:uid="{00000000-0005-0000-0000-000030530000}"/>
    <cellStyle name="SAPBEXHLevel1 3 4 2 2" xfId="4316" xr:uid="{00000000-0005-0000-0000-000031530000}"/>
    <cellStyle name="SAPBEXHLevel1 3 4 2 2 2" xfId="9471" xr:uid="{00000000-0005-0000-0000-000032530000}"/>
    <cellStyle name="SAPBEXHLevel1 3 4 2 2 2 2" xfId="25462" xr:uid="{00000000-0005-0000-0000-000033530000}"/>
    <cellStyle name="SAPBEXHLevel1 3 4 2 2 3" xfId="12289" xr:uid="{00000000-0005-0000-0000-000034530000}"/>
    <cellStyle name="SAPBEXHLevel1 3 4 2 2 3 2" xfId="28133" xr:uid="{00000000-0005-0000-0000-000035530000}"/>
    <cellStyle name="SAPBEXHLevel1 3 4 2 2 4" xfId="12985" xr:uid="{00000000-0005-0000-0000-000036530000}"/>
    <cellStyle name="SAPBEXHLevel1 3 4 2 2 4 2" xfId="28791" xr:uid="{00000000-0005-0000-0000-000037530000}"/>
    <cellStyle name="SAPBEXHLevel1 3 4 2 2 5" xfId="17612" xr:uid="{00000000-0005-0000-0000-000038530000}"/>
    <cellStyle name="SAPBEXHLevel1 3 4 2 2 5 2" xfId="32728" xr:uid="{00000000-0005-0000-0000-000039530000}"/>
    <cellStyle name="SAPBEXHLevel1 3 4 2 2 6" xfId="20220" xr:uid="{00000000-0005-0000-0000-00003A530000}"/>
    <cellStyle name="SAPBEXHLevel1 3 4 2 2 6 2" xfId="35157" xr:uid="{00000000-0005-0000-0000-00003B530000}"/>
    <cellStyle name="SAPBEXHLevel1 3 4 2 2 7" xfId="15793" xr:uid="{00000000-0005-0000-0000-00003C530000}"/>
    <cellStyle name="SAPBEXHLevel1 3 4 2 2 7 2" xfId="31045" xr:uid="{00000000-0005-0000-0000-00003D530000}"/>
    <cellStyle name="SAPBEXHLevel1 3 4 2 3" xfId="8376" xr:uid="{00000000-0005-0000-0000-00003E530000}"/>
    <cellStyle name="SAPBEXHLevel1 3 4 2 3 2" xfId="24405" xr:uid="{00000000-0005-0000-0000-00003F530000}"/>
    <cellStyle name="SAPBEXHLevel1 3 4 2 4" xfId="11203" xr:uid="{00000000-0005-0000-0000-000040530000}"/>
    <cellStyle name="SAPBEXHLevel1 3 4 2 4 2" xfId="27070" xr:uid="{00000000-0005-0000-0000-000041530000}"/>
    <cellStyle name="SAPBEXHLevel1 3 4 2 5" xfId="5969" xr:uid="{00000000-0005-0000-0000-000042530000}"/>
    <cellStyle name="SAPBEXHLevel1 3 4 2 5 2" xfId="22942" xr:uid="{00000000-0005-0000-0000-000043530000}"/>
    <cellStyle name="SAPBEXHLevel1 3 4 2 6" xfId="16555" xr:uid="{00000000-0005-0000-0000-000044530000}"/>
    <cellStyle name="SAPBEXHLevel1 3 4 2 6 2" xfId="31693" xr:uid="{00000000-0005-0000-0000-000045530000}"/>
    <cellStyle name="SAPBEXHLevel1 3 4 2 7" xfId="19165" xr:uid="{00000000-0005-0000-0000-000046530000}"/>
    <cellStyle name="SAPBEXHLevel1 3 4 2 7 2" xfId="34112" xr:uid="{00000000-0005-0000-0000-000047530000}"/>
    <cellStyle name="SAPBEXHLevel1 3 4 3" xfId="4317" xr:uid="{00000000-0005-0000-0000-000048530000}"/>
    <cellStyle name="SAPBEXHLevel1 3 4 3 2" xfId="9472" xr:uid="{00000000-0005-0000-0000-000049530000}"/>
    <cellStyle name="SAPBEXHLevel1 3 4 3 2 2" xfId="25463" xr:uid="{00000000-0005-0000-0000-00004A530000}"/>
    <cellStyle name="SAPBEXHLevel1 3 4 3 3" xfId="12290" xr:uid="{00000000-0005-0000-0000-00004B530000}"/>
    <cellStyle name="SAPBEXHLevel1 3 4 3 3 2" xfId="28134" xr:uid="{00000000-0005-0000-0000-00004C530000}"/>
    <cellStyle name="SAPBEXHLevel1 3 4 3 4" xfId="10429" xr:uid="{00000000-0005-0000-0000-00004D530000}"/>
    <cellStyle name="SAPBEXHLevel1 3 4 3 4 2" xfId="26352" xr:uid="{00000000-0005-0000-0000-00004E530000}"/>
    <cellStyle name="SAPBEXHLevel1 3 4 3 5" xfId="17613" xr:uid="{00000000-0005-0000-0000-00004F530000}"/>
    <cellStyle name="SAPBEXHLevel1 3 4 3 5 2" xfId="32729" xr:uid="{00000000-0005-0000-0000-000050530000}"/>
    <cellStyle name="SAPBEXHLevel1 3 4 3 6" xfId="20221" xr:uid="{00000000-0005-0000-0000-000051530000}"/>
    <cellStyle name="SAPBEXHLevel1 3 4 3 6 2" xfId="35158" xr:uid="{00000000-0005-0000-0000-000052530000}"/>
    <cellStyle name="SAPBEXHLevel1 3 4 3 7" xfId="21573" xr:uid="{00000000-0005-0000-0000-000053530000}"/>
    <cellStyle name="SAPBEXHLevel1 3 4 3 7 2" xfId="36499" xr:uid="{00000000-0005-0000-0000-000054530000}"/>
    <cellStyle name="SAPBEXHLevel1 3 4 4" xfId="8375" xr:uid="{00000000-0005-0000-0000-000055530000}"/>
    <cellStyle name="SAPBEXHLevel1 3 4 4 2" xfId="24404" xr:uid="{00000000-0005-0000-0000-000056530000}"/>
    <cellStyle name="SAPBEXHLevel1 3 4 5" xfId="11202" xr:uid="{00000000-0005-0000-0000-000057530000}"/>
    <cellStyle name="SAPBEXHLevel1 3 4 5 2" xfId="27069" xr:uid="{00000000-0005-0000-0000-000058530000}"/>
    <cellStyle name="SAPBEXHLevel1 3 4 6" xfId="5235" xr:uid="{00000000-0005-0000-0000-000059530000}"/>
    <cellStyle name="SAPBEXHLevel1 3 4 6 2" xfId="22550" xr:uid="{00000000-0005-0000-0000-00005A530000}"/>
    <cellStyle name="SAPBEXHLevel1 3 4 7" xfId="16554" xr:uid="{00000000-0005-0000-0000-00005B530000}"/>
    <cellStyle name="SAPBEXHLevel1 3 4 7 2" xfId="31692" xr:uid="{00000000-0005-0000-0000-00005C530000}"/>
    <cellStyle name="SAPBEXHLevel1 3 4 8" xfId="19164" xr:uid="{00000000-0005-0000-0000-00005D530000}"/>
    <cellStyle name="SAPBEXHLevel1 3 4 8 2" xfId="34111" xr:uid="{00000000-0005-0000-0000-00005E530000}"/>
    <cellStyle name="SAPBEXHLevel1 3 5" xfId="3208" xr:uid="{00000000-0005-0000-0000-00005F530000}"/>
    <cellStyle name="SAPBEXHLevel1 3 5 2" xfId="3209" xr:uid="{00000000-0005-0000-0000-000060530000}"/>
    <cellStyle name="SAPBEXHLevel1 3 5 2 2" xfId="4314" xr:uid="{00000000-0005-0000-0000-000061530000}"/>
    <cellStyle name="SAPBEXHLevel1 3 5 2 2 2" xfId="9469" xr:uid="{00000000-0005-0000-0000-000062530000}"/>
    <cellStyle name="SAPBEXHLevel1 3 5 2 2 2 2" xfId="25460" xr:uid="{00000000-0005-0000-0000-000063530000}"/>
    <cellStyle name="SAPBEXHLevel1 3 5 2 2 3" xfId="12287" xr:uid="{00000000-0005-0000-0000-000064530000}"/>
    <cellStyle name="SAPBEXHLevel1 3 5 2 2 3 2" xfId="28131" xr:uid="{00000000-0005-0000-0000-000065530000}"/>
    <cellStyle name="SAPBEXHLevel1 3 5 2 2 4" xfId="13979" xr:uid="{00000000-0005-0000-0000-000066530000}"/>
    <cellStyle name="SAPBEXHLevel1 3 5 2 2 4 2" xfId="29561" xr:uid="{00000000-0005-0000-0000-000067530000}"/>
    <cellStyle name="SAPBEXHLevel1 3 5 2 2 5" xfId="17610" xr:uid="{00000000-0005-0000-0000-000068530000}"/>
    <cellStyle name="SAPBEXHLevel1 3 5 2 2 5 2" xfId="32726" xr:uid="{00000000-0005-0000-0000-000069530000}"/>
    <cellStyle name="SAPBEXHLevel1 3 5 2 2 6" xfId="20218" xr:uid="{00000000-0005-0000-0000-00006A530000}"/>
    <cellStyle name="SAPBEXHLevel1 3 5 2 2 6 2" xfId="35155" xr:uid="{00000000-0005-0000-0000-00006B530000}"/>
    <cellStyle name="SAPBEXHLevel1 3 5 2 2 7" xfId="21970" xr:uid="{00000000-0005-0000-0000-00006C530000}"/>
    <cellStyle name="SAPBEXHLevel1 3 5 2 2 7 2" xfId="36889" xr:uid="{00000000-0005-0000-0000-00006D530000}"/>
    <cellStyle name="SAPBEXHLevel1 3 5 2 3" xfId="8378" xr:uid="{00000000-0005-0000-0000-00006E530000}"/>
    <cellStyle name="SAPBEXHLevel1 3 5 2 3 2" xfId="24407" xr:uid="{00000000-0005-0000-0000-00006F530000}"/>
    <cellStyle name="SAPBEXHLevel1 3 5 2 4" xfId="11205" xr:uid="{00000000-0005-0000-0000-000070530000}"/>
    <cellStyle name="SAPBEXHLevel1 3 5 2 4 2" xfId="27072" xr:uid="{00000000-0005-0000-0000-000071530000}"/>
    <cellStyle name="SAPBEXHLevel1 3 5 2 5" xfId="13729" xr:uid="{00000000-0005-0000-0000-000072530000}"/>
    <cellStyle name="SAPBEXHLevel1 3 5 2 5 2" xfId="29341" xr:uid="{00000000-0005-0000-0000-000073530000}"/>
    <cellStyle name="SAPBEXHLevel1 3 5 2 6" xfId="16557" xr:uid="{00000000-0005-0000-0000-000074530000}"/>
    <cellStyle name="SAPBEXHLevel1 3 5 2 6 2" xfId="31695" xr:uid="{00000000-0005-0000-0000-000075530000}"/>
    <cellStyle name="SAPBEXHLevel1 3 5 2 7" xfId="19167" xr:uid="{00000000-0005-0000-0000-000076530000}"/>
    <cellStyle name="SAPBEXHLevel1 3 5 2 7 2" xfId="34114" xr:uid="{00000000-0005-0000-0000-000077530000}"/>
    <cellStyle name="SAPBEXHLevel1 3 5 3" xfId="4315" xr:uid="{00000000-0005-0000-0000-000078530000}"/>
    <cellStyle name="SAPBEXHLevel1 3 5 3 2" xfId="9470" xr:uid="{00000000-0005-0000-0000-000079530000}"/>
    <cellStyle name="SAPBEXHLevel1 3 5 3 2 2" xfId="25461" xr:uid="{00000000-0005-0000-0000-00007A530000}"/>
    <cellStyle name="SAPBEXHLevel1 3 5 3 3" xfId="12288" xr:uid="{00000000-0005-0000-0000-00007B530000}"/>
    <cellStyle name="SAPBEXHLevel1 3 5 3 3 2" xfId="28132" xr:uid="{00000000-0005-0000-0000-00007C530000}"/>
    <cellStyle name="SAPBEXHLevel1 3 5 3 4" xfId="14896" xr:uid="{00000000-0005-0000-0000-00007D530000}"/>
    <cellStyle name="SAPBEXHLevel1 3 5 3 4 2" xfId="30347" xr:uid="{00000000-0005-0000-0000-00007E530000}"/>
    <cellStyle name="SAPBEXHLevel1 3 5 3 5" xfId="17611" xr:uid="{00000000-0005-0000-0000-00007F530000}"/>
    <cellStyle name="SAPBEXHLevel1 3 5 3 5 2" xfId="32727" xr:uid="{00000000-0005-0000-0000-000080530000}"/>
    <cellStyle name="SAPBEXHLevel1 3 5 3 6" xfId="20219" xr:uid="{00000000-0005-0000-0000-000081530000}"/>
    <cellStyle name="SAPBEXHLevel1 3 5 3 6 2" xfId="35156" xr:uid="{00000000-0005-0000-0000-000082530000}"/>
    <cellStyle name="SAPBEXHLevel1 3 5 3 7" xfId="21673" xr:uid="{00000000-0005-0000-0000-000083530000}"/>
    <cellStyle name="SAPBEXHLevel1 3 5 3 7 2" xfId="36595" xr:uid="{00000000-0005-0000-0000-000084530000}"/>
    <cellStyle name="SAPBEXHLevel1 3 5 4" xfId="8377" xr:uid="{00000000-0005-0000-0000-000085530000}"/>
    <cellStyle name="SAPBEXHLevel1 3 5 4 2" xfId="24406" xr:uid="{00000000-0005-0000-0000-000086530000}"/>
    <cellStyle name="SAPBEXHLevel1 3 5 5" xfId="11204" xr:uid="{00000000-0005-0000-0000-000087530000}"/>
    <cellStyle name="SAPBEXHLevel1 3 5 5 2" xfId="27071" xr:uid="{00000000-0005-0000-0000-000088530000}"/>
    <cellStyle name="SAPBEXHLevel1 3 5 6" xfId="14463" xr:uid="{00000000-0005-0000-0000-000089530000}"/>
    <cellStyle name="SAPBEXHLevel1 3 5 6 2" xfId="29980" xr:uid="{00000000-0005-0000-0000-00008A530000}"/>
    <cellStyle name="SAPBEXHLevel1 3 5 7" xfId="16556" xr:uid="{00000000-0005-0000-0000-00008B530000}"/>
    <cellStyle name="SAPBEXHLevel1 3 5 7 2" xfId="31694" xr:uid="{00000000-0005-0000-0000-00008C530000}"/>
    <cellStyle name="SAPBEXHLevel1 3 5 8" xfId="19166" xr:uid="{00000000-0005-0000-0000-00008D530000}"/>
    <cellStyle name="SAPBEXHLevel1 3 5 8 2" xfId="34113" xr:uid="{00000000-0005-0000-0000-00008E530000}"/>
    <cellStyle name="SAPBEXHLevel1 3 6" xfId="3210" xr:uid="{00000000-0005-0000-0000-00008F530000}"/>
    <cellStyle name="SAPBEXHLevel1 3 6 2" xfId="3211" xr:uid="{00000000-0005-0000-0000-000090530000}"/>
    <cellStyle name="SAPBEXHLevel1 3 6 2 2" xfId="4312" xr:uid="{00000000-0005-0000-0000-000091530000}"/>
    <cellStyle name="SAPBEXHLevel1 3 6 2 2 2" xfId="9467" xr:uid="{00000000-0005-0000-0000-000092530000}"/>
    <cellStyle name="SAPBEXHLevel1 3 6 2 2 2 2" xfId="25458" xr:uid="{00000000-0005-0000-0000-000093530000}"/>
    <cellStyle name="SAPBEXHLevel1 3 6 2 2 3" xfId="12285" xr:uid="{00000000-0005-0000-0000-000094530000}"/>
    <cellStyle name="SAPBEXHLevel1 3 6 2 2 3 2" xfId="28129" xr:uid="{00000000-0005-0000-0000-000095530000}"/>
    <cellStyle name="SAPBEXHLevel1 3 6 2 2 4" xfId="14897" xr:uid="{00000000-0005-0000-0000-000096530000}"/>
    <cellStyle name="SAPBEXHLevel1 3 6 2 2 4 2" xfId="30348" xr:uid="{00000000-0005-0000-0000-000097530000}"/>
    <cellStyle name="SAPBEXHLevel1 3 6 2 2 5" xfId="17608" xr:uid="{00000000-0005-0000-0000-000098530000}"/>
    <cellStyle name="SAPBEXHLevel1 3 6 2 2 5 2" xfId="32724" xr:uid="{00000000-0005-0000-0000-000099530000}"/>
    <cellStyle name="SAPBEXHLevel1 3 6 2 2 6" xfId="20216" xr:uid="{00000000-0005-0000-0000-00009A530000}"/>
    <cellStyle name="SAPBEXHLevel1 3 6 2 2 6 2" xfId="35153" xr:uid="{00000000-0005-0000-0000-00009B530000}"/>
    <cellStyle name="SAPBEXHLevel1 3 6 2 2 7" xfId="10423" xr:uid="{00000000-0005-0000-0000-00009C530000}"/>
    <cellStyle name="SAPBEXHLevel1 3 6 2 2 7 2" xfId="26346" xr:uid="{00000000-0005-0000-0000-00009D530000}"/>
    <cellStyle name="SAPBEXHLevel1 3 6 2 3" xfId="8380" xr:uid="{00000000-0005-0000-0000-00009E530000}"/>
    <cellStyle name="SAPBEXHLevel1 3 6 2 3 2" xfId="24409" xr:uid="{00000000-0005-0000-0000-00009F530000}"/>
    <cellStyle name="SAPBEXHLevel1 3 6 2 4" xfId="11207" xr:uid="{00000000-0005-0000-0000-0000A0530000}"/>
    <cellStyle name="SAPBEXHLevel1 3 6 2 4 2" xfId="27074" xr:uid="{00000000-0005-0000-0000-0000A1530000}"/>
    <cellStyle name="SAPBEXHLevel1 3 6 2 5" xfId="7772" xr:uid="{00000000-0005-0000-0000-0000A2530000}"/>
    <cellStyle name="SAPBEXHLevel1 3 6 2 5 2" xfId="23820" xr:uid="{00000000-0005-0000-0000-0000A3530000}"/>
    <cellStyle name="SAPBEXHLevel1 3 6 2 6" xfId="16559" xr:uid="{00000000-0005-0000-0000-0000A4530000}"/>
    <cellStyle name="SAPBEXHLevel1 3 6 2 6 2" xfId="31697" xr:uid="{00000000-0005-0000-0000-0000A5530000}"/>
    <cellStyle name="SAPBEXHLevel1 3 6 2 7" xfId="19169" xr:uid="{00000000-0005-0000-0000-0000A6530000}"/>
    <cellStyle name="SAPBEXHLevel1 3 6 2 7 2" xfId="34116" xr:uid="{00000000-0005-0000-0000-0000A7530000}"/>
    <cellStyle name="SAPBEXHLevel1 3 6 3" xfId="4313" xr:uid="{00000000-0005-0000-0000-0000A8530000}"/>
    <cellStyle name="SAPBEXHLevel1 3 6 3 2" xfId="9468" xr:uid="{00000000-0005-0000-0000-0000A9530000}"/>
    <cellStyle name="SAPBEXHLevel1 3 6 3 2 2" xfId="25459" xr:uid="{00000000-0005-0000-0000-0000AA530000}"/>
    <cellStyle name="SAPBEXHLevel1 3 6 3 3" xfId="12286" xr:uid="{00000000-0005-0000-0000-0000AB530000}"/>
    <cellStyle name="SAPBEXHLevel1 3 6 3 3 2" xfId="28130" xr:uid="{00000000-0005-0000-0000-0000AC530000}"/>
    <cellStyle name="SAPBEXHLevel1 3 6 3 4" xfId="14422" xr:uid="{00000000-0005-0000-0000-0000AD530000}"/>
    <cellStyle name="SAPBEXHLevel1 3 6 3 4 2" xfId="29941" xr:uid="{00000000-0005-0000-0000-0000AE530000}"/>
    <cellStyle name="SAPBEXHLevel1 3 6 3 5" xfId="17609" xr:uid="{00000000-0005-0000-0000-0000AF530000}"/>
    <cellStyle name="SAPBEXHLevel1 3 6 3 5 2" xfId="32725" xr:uid="{00000000-0005-0000-0000-0000B0530000}"/>
    <cellStyle name="SAPBEXHLevel1 3 6 3 6" xfId="20217" xr:uid="{00000000-0005-0000-0000-0000B1530000}"/>
    <cellStyle name="SAPBEXHLevel1 3 6 3 6 2" xfId="35154" xr:uid="{00000000-0005-0000-0000-0000B2530000}"/>
    <cellStyle name="SAPBEXHLevel1 3 6 3 7" xfId="21217" xr:uid="{00000000-0005-0000-0000-0000B3530000}"/>
    <cellStyle name="SAPBEXHLevel1 3 6 3 7 2" xfId="36143" xr:uid="{00000000-0005-0000-0000-0000B4530000}"/>
    <cellStyle name="SAPBEXHLevel1 3 6 4" xfId="8379" xr:uid="{00000000-0005-0000-0000-0000B5530000}"/>
    <cellStyle name="SAPBEXHLevel1 3 6 4 2" xfId="24408" xr:uid="{00000000-0005-0000-0000-0000B6530000}"/>
    <cellStyle name="SAPBEXHLevel1 3 6 5" xfId="11206" xr:uid="{00000000-0005-0000-0000-0000B7530000}"/>
    <cellStyle name="SAPBEXHLevel1 3 6 5 2" xfId="27073" xr:uid="{00000000-0005-0000-0000-0000B8530000}"/>
    <cellStyle name="SAPBEXHLevel1 3 6 6" xfId="13839" xr:uid="{00000000-0005-0000-0000-0000B9530000}"/>
    <cellStyle name="SAPBEXHLevel1 3 6 6 2" xfId="29427" xr:uid="{00000000-0005-0000-0000-0000BA530000}"/>
    <cellStyle name="SAPBEXHLevel1 3 6 7" xfId="16558" xr:uid="{00000000-0005-0000-0000-0000BB530000}"/>
    <cellStyle name="SAPBEXHLevel1 3 6 7 2" xfId="31696" xr:uid="{00000000-0005-0000-0000-0000BC530000}"/>
    <cellStyle name="SAPBEXHLevel1 3 6 8" xfId="19168" xr:uid="{00000000-0005-0000-0000-0000BD530000}"/>
    <cellStyle name="SAPBEXHLevel1 3 6 8 2" xfId="34115" xr:uid="{00000000-0005-0000-0000-0000BE530000}"/>
    <cellStyle name="SAPBEXHLevel1 3 7" xfId="3212" xr:uid="{00000000-0005-0000-0000-0000BF530000}"/>
    <cellStyle name="SAPBEXHLevel1 3 7 2" xfId="3213" xr:uid="{00000000-0005-0000-0000-0000C0530000}"/>
    <cellStyle name="SAPBEXHLevel1 3 7 2 2" xfId="4310" xr:uid="{00000000-0005-0000-0000-0000C1530000}"/>
    <cellStyle name="SAPBEXHLevel1 3 7 2 2 2" xfId="9465" xr:uid="{00000000-0005-0000-0000-0000C2530000}"/>
    <cellStyle name="SAPBEXHLevel1 3 7 2 2 2 2" xfId="25456" xr:uid="{00000000-0005-0000-0000-0000C3530000}"/>
    <cellStyle name="SAPBEXHLevel1 3 7 2 2 3" xfId="12283" xr:uid="{00000000-0005-0000-0000-0000C4530000}"/>
    <cellStyle name="SAPBEXHLevel1 3 7 2 2 3 2" xfId="28127" xr:uid="{00000000-0005-0000-0000-0000C5530000}"/>
    <cellStyle name="SAPBEXHLevel1 3 7 2 2 4" xfId="10430" xr:uid="{00000000-0005-0000-0000-0000C6530000}"/>
    <cellStyle name="SAPBEXHLevel1 3 7 2 2 4 2" xfId="26353" xr:uid="{00000000-0005-0000-0000-0000C7530000}"/>
    <cellStyle name="SAPBEXHLevel1 3 7 2 2 5" xfId="17606" xr:uid="{00000000-0005-0000-0000-0000C8530000}"/>
    <cellStyle name="SAPBEXHLevel1 3 7 2 2 5 2" xfId="32722" xr:uid="{00000000-0005-0000-0000-0000C9530000}"/>
    <cellStyle name="SAPBEXHLevel1 3 7 2 2 6" xfId="20214" xr:uid="{00000000-0005-0000-0000-0000CA530000}"/>
    <cellStyle name="SAPBEXHLevel1 3 7 2 2 6 2" xfId="35151" xr:uid="{00000000-0005-0000-0000-0000CB530000}"/>
    <cellStyle name="SAPBEXHLevel1 3 7 2 2 7" xfId="21675" xr:uid="{00000000-0005-0000-0000-0000CC530000}"/>
    <cellStyle name="SAPBEXHLevel1 3 7 2 2 7 2" xfId="36597" xr:uid="{00000000-0005-0000-0000-0000CD530000}"/>
    <cellStyle name="SAPBEXHLevel1 3 7 2 3" xfId="8382" xr:uid="{00000000-0005-0000-0000-0000CE530000}"/>
    <cellStyle name="SAPBEXHLevel1 3 7 2 3 2" xfId="24411" xr:uid="{00000000-0005-0000-0000-0000CF530000}"/>
    <cellStyle name="SAPBEXHLevel1 3 7 2 4" xfId="11209" xr:uid="{00000000-0005-0000-0000-0000D0530000}"/>
    <cellStyle name="SAPBEXHLevel1 3 7 2 4 2" xfId="27076" xr:uid="{00000000-0005-0000-0000-0000D1530000}"/>
    <cellStyle name="SAPBEXHLevel1 3 7 2 5" xfId="14495" xr:uid="{00000000-0005-0000-0000-0000D2530000}"/>
    <cellStyle name="SAPBEXHLevel1 3 7 2 5 2" xfId="30011" xr:uid="{00000000-0005-0000-0000-0000D3530000}"/>
    <cellStyle name="SAPBEXHLevel1 3 7 2 6" xfId="16561" xr:uid="{00000000-0005-0000-0000-0000D4530000}"/>
    <cellStyle name="SAPBEXHLevel1 3 7 2 6 2" xfId="31699" xr:uid="{00000000-0005-0000-0000-0000D5530000}"/>
    <cellStyle name="SAPBEXHLevel1 3 7 2 7" xfId="19171" xr:uid="{00000000-0005-0000-0000-0000D6530000}"/>
    <cellStyle name="SAPBEXHLevel1 3 7 2 7 2" xfId="34118" xr:uid="{00000000-0005-0000-0000-0000D7530000}"/>
    <cellStyle name="SAPBEXHLevel1 3 7 3" xfId="4311" xr:uid="{00000000-0005-0000-0000-0000D8530000}"/>
    <cellStyle name="SAPBEXHLevel1 3 7 3 2" xfId="9466" xr:uid="{00000000-0005-0000-0000-0000D9530000}"/>
    <cellStyle name="SAPBEXHLevel1 3 7 3 2 2" xfId="25457" xr:uid="{00000000-0005-0000-0000-0000DA530000}"/>
    <cellStyle name="SAPBEXHLevel1 3 7 3 3" xfId="12284" xr:uid="{00000000-0005-0000-0000-0000DB530000}"/>
    <cellStyle name="SAPBEXHLevel1 3 7 3 3 2" xfId="28128" xr:uid="{00000000-0005-0000-0000-0000DC530000}"/>
    <cellStyle name="SAPBEXHLevel1 3 7 3 4" xfId="13978" xr:uid="{00000000-0005-0000-0000-0000DD530000}"/>
    <cellStyle name="SAPBEXHLevel1 3 7 3 4 2" xfId="29560" xr:uid="{00000000-0005-0000-0000-0000DE530000}"/>
    <cellStyle name="SAPBEXHLevel1 3 7 3 5" xfId="17607" xr:uid="{00000000-0005-0000-0000-0000DF530000}"/>
    <cellStyle name="SAPBEXHLevel1 3 7 3 5 2" xfId="32723" xr:uid="{00000000-0005-0000-0000-0000E0530000}"/>
    <cellStyle name="SAPBEXHLevel1 3 7 3 6" xfId="20215" xr:uid="{00000000-0005-0000-0000-0000E1530000}"/>
    <cellStyle name="SAPBEXHLevel1 3 7 3 6 2" xfId="35152" xr:uid="{00000000-0005-0000-0000-0000E2530000}"/>
    <cellStyle name="SAPBEXHLevel1 3 7 3 7" xfId="21674" xr:uid="{00000000-0005-0000-0000-0000E3530000}"/>
    <cellStyle name="SAPBEXHLevel1 3 7 3 7 2" xfId="36596" xr:uid="{00000000-0005-0000-0000-0000E4530000}"/>
    <cellStyle name="SAPBEXHLevel1 3 7 4" xfId="8381" xr:uid="{00000000-0005-0000-0000-0000E5530000}"/>
    <cellStyle name="SAPBEXHLevel1 3 7 4 2" xfId="24410" xr:uid="{00000000-0005-0000-0000-0000E6530000}"/>
    <cellStyle name="SAPBEXHLevel1 3 7 5" xfId="11208" xr:uid="{00000000-0005-0000-0000-0000E7530000}"/>
    <cellStyle name="SAPBEXHLevel1 3 7 5 2" xfId="27075" xr:uid="{00000000-0005-0000-0000-0000E8530000}"/>
    <cellStyle name="SAPBEXHLevel1 3 7 6" xfId="14309" xr:uid="{00000000-0005-0000-0000-0000E9530000}"/>
    <cellStyle name="SAPBEXHLevel1 3 7 6 2" xfId="29832" xr:uid="{00000000-0005-0000-0000-0000EA530000}"/>
    <cellStyle name="SAPBEXHLevel1 3 7 7" xfId="16560" xr:uid="{00000000-0005-0000-0000-0000EB530000}"/>
    <cellStyle name="SAPBEXHLevel1 3 7 7 2" xfId="31698" xr:uid="{00000000-0005-0000-0000-0000EC530000}"/>
    <cellStyle name="SAPBEXHLevel1 3 7 8" xfId="19170" xr:uid="{00000000-0005-0000-0000-0000ED530000}"/>
    <cellStyle name="SAPBEXHLevel1 3 7 8 2" xfId="34117" xr:uid="{00000000-0005-0000-0000-0000EE530000}"/>
    <cellStyle name="SAPBEXHLevel1 3 8" xfId="3214" xr:uid="{00000000-0005-0000-0000-0000EF530000}"/>
    <cellStyle name="SAPBEXHLevel1 3 8 2" xfId="4309" xr:uid="{00000000-0005-0000-0000-0000F0530000}"/>
    <cellStyle name="SAPBEXHLevel1 3 8 2 2" xfId="9464" xr:uid="{00000000-0005-0000-0000-0000F1530000}"/>
    <cellStyle name="SAPBEXHLevel1 3 8 2 2 2" xfId="25455" xr:uid="{00000000-0005-0000-0000-0000F2530000}"/>
    <cellStyle name="SAPBEXHLevel1 3 8 2 3" xfId="12282" xr:uid="{00000000-0005-0000-0000-0000F3530000}"/>
    <cellStyle name="SAPBEXHLevel1 3 8 2 3 2" xfId="28126" xr:uid="{00000000-0005-0000-0000-0000F4530000}"/>
    <cellStyle name="SAPBEXHLevel1 3 8 2 4" xfId="14898" xr:uid="{00000000-0005-0000-0000-0000F5530000}"/>
    <cellStyle name="SAPBEXHLevel1 3 8 2 4 2" xfId="30349" xr:uid="{00000000-0005-0000-0000-0000F6530000}"/>
    <cellStyle name="SAPBEXHLevel1 3 8 2 5" xfId="17605" xr:uid="{00000000-0005-0000-0000-0000F7530000}"/>
    <cellStyle name="SAPBEXHLevel1 3 8 2 5 2" xfId="32721" xr:uid="{00000000-0005-0000-0000-0000F8530000}"/>
    <cellStyle name="SAPBEXHLevel1 3 8 2 6" xfId="20213" xr:uid="{00000000-0005-0000-0000-0000F9530000}"/>
    <cellStyle name="SAPBEXHLevel1 3 8 2 6 2" xfId="35150" xr:uid="{00000000-0005-0000-0000-0000FA530000}"/>
    <cellStyle name="SAPBEXHLevel1 3 8 2 7" xfId="21676" xr:uid="{00000000-0005-0000-0000-0000FB530000}"/>
    <cellStyle name="SAPBEXHLevel1 3 8 2 7 2" xfId="36598" xr:uid="{00000000-0005-0000-0000-0000FC530000}"/>
    <cellStyle name="SAPBEXHLevel1 3 8 3" xfId="8383" xr:uid="{00000000-0005-0000-0000-0000FD530000}"/>
    <cellStyle name="SAPBEXHLevel1 3 8 3 2" xfId="24412" xr:uid="{00000000-0005-0000-0000-0000FE530000}"/>
    <cellStyle name="SAPBEXHLevel1 3 8 4" xfId="11210" xr:uid="{00000000-0005-0000-0000-0000FF530000}"/>
    <cellStyle name="SAPBEXHLevel1 3 8 4 2" xfId="27077" xr:uid="{00000000-0005-0000-0000-000000540000}"/>
    <cellStyle name="SAPBEXHLevel1 3 8 5" xfId="15023" xr:uid="{00000000-0005-0000-0000-000001540000}"/>
    <cellStyle name="SAPBEXHLevel1 3 8 5 2" xfId="30470" xr:uid="{00000000-0005-0000-0000-000002540000}"/>
    <cellStyle name="SAPBEXHLevel1 3 8 6" xfId="16562" xr:uid="{00000000-0005-0000-0000-000003540000}"/>
    <cellStyle name="SAPBEXHLevel1 3 8 6 2" xfId="31700" xr:uid="{00000000-0005-0000-0000-000004540000}"/>
    <cellStyle name="SAPBEXHLevel1 3 8 7" xfId="19172" xr:uid="{00000000-0005-0000-0000-000005540000}"/>
    <cellStyle name="SAPBEXHLevel1 3 8 7 2" xfId="34119" xr:uid="{00000000-0005-0000-0000-000006540000}"/>
    <cellStyle name="SAPBEXHLevel1 3 9" xfId="3215" xr:uid="{00000000-0005-0000-0000-000007540000}"/>
    <cellStyle name="SAPBEXHLevel1 3 9 2" xfId="4308" xr:uid="{00000000-0005-0000-0000-000008540000}"/>
    <cellStyle name="SAPBEXHLevel1 3 9 2 2" xfId="9463" xr:uid="{00000000-0005-0000-0000-000009540000}"/>
    <cellStyle name="SAPBEXHLevel1 3 9 2 2 2" xfId="25454" xr:uid="{00000000-0005-0000-0000-00000A540000}"/>
    <cellStyle name="SAPBEXHLevel1 3 9 2 3" xfId="12281" xr:uid="{00000000-0005-0000-0000-00000B540000}"/>
    <cellStyle name="SAPBEXHLevel1 3 9 2 3 2" xfId="28125" xr:uid="{00000000-0005-0000-0000-00000C540000}"/>
    <cellStyle name="SAPBEXHLevel1 3 9 2 4" xfId="13977" xr:uid="{00000000-0005-0000-0000-00000D540000}"/>
    <cellStyle name="SAPBEXHLevel1 3 9 2 4 2" xfId="29559" xr:uid="{00000000-0005-0000-0000-00000E540000}"/>
    <cellStyle name="SAPBEXHLevel1 3 9 2 5" xfId="17604" xr:uid="{00000000-0005-0000-0000-00000F540000}"/>
    <cellStyle name="SAPBEXHLevel1 3 9 2 5 2" xfId="32720" xr:uid="{00000000-0005-0000-0000-000010540000}"/>
    <cellStyle name="SAPBEXHLevel1 3 9 2 6" xfId="20212" xr:uid="{00000000-0005-0000-0000-000011540000}"/>
    <cellStyle name="SAPBEXHLevel1 3 9 2 6 2" xfId="35149" xr:uid="{00000000-0005-0000-0000-000012540000}"/>
    <cellStyle name="SAPBEXHLevel1 3 9 2 7" xfId="21677" xr:uid="{00000000-0005-0000-0000-000013540000}"/>
    <cellStyle name="SAPBEXHLevel1 3 9 2 7 2" xfId="36599" xr:uid="{00000000-0005-0000-0000-000014540000}"/>
    <cellStyle name="SAPBEXHLevel1 3 9 3" xfId="8384" xr:uid="{00000000-0005-0000-0000-000015540000}"/>
    <cellStyle name="SAPBEXHLevel1 3 9 3 2" xfId="24413" xr:uid="{00000000-0005-0000-0000-000016540000}"/>
    <cellStyle name="SAPBEXHLevel1 3 9 4" xfId="11211" xr:uid="{00000000-0005-0000-0000-000017540000}"/>
    <cellStyle name="SAPBEXHLevel1 3 9 4 2" xfId="27078" xr:uid="{00000000-0005-0000-0000-000018540000}"/>
    <cellStyle name="SAPBEXHLevel1 3 9 5" xfId="15024" xr:uid="{00000000-0005-0000-0000-000019540000}"/>
    <cellStyle name="SAPBEXHLevel1 3 9 5 2" xfId="30471" xr:uid="{00000000-0005-0000-0000-00001A540000}"/>
    <cellStyle name="SAPBEXHLevel1 3 9 6" xfId="16563" xr:uid="{00000000-0005-0000-0000-00001B540000}"/>
    <cellStyle name="SAPBEXHLevel1 3 9 6 2" xfId="31701" xr:uid="{00000000-0005-0000-0000-00001C540000}"/>
    <cellStyle name="SAPBEXHLevel1 3 9 7" xfId="19173" xr:uid="{00000000-0005-0000-0000-00001D540000}"/>
    <cellStyle name="SAPBEXHLevel1 3 9 7 2" xfId="34120" xr:uid="{00000000-0005-0000-0000-00001E540000}"/>
    <cellStyle name="SAPBEXHLevel1 4" xfId="851" xr:uid="{00000000-0005-0000-0000-00001F540000}"/>
    <cellStyle name="SAPBEXHLevel1 4 10" xfId="3217" xr:uid="{00000000-0005-0000-0000-000020540000}"/>
    <cellStyle name="SAPBEXHLevel1 4 10 2" xfId="4306" xr:uid="{00000000-0005-0000-0000-000021540000}"/>
    <cellStyle name="SAPBEXHLevel1 4 10 2 2" xfId="9461" xr:uid="{00000000-0005-0000-0000-000022540000}"/>
    <cellStyle name="SAPBEXHLevel1 4 10 2 2 2" xfId="25452" xr:uid="{00000000-0005-0000-0000-000023540000}"/>
    <cellStyle name="SAPBEXHLevel1 4 10 2 3" xfId="12279" xr:uid="{00000000-0005-0000-0000-000024540000}"/>
    <cellStyle name="SAPBEXHLevel1 4 10 2 3 2" xfId="28123" xr:uid="{00000000-0005-0000-0000-000025540000}"/>
    <cellStyle name="SAPBEXHLevel1 4 10 2 4" xfId="10432" xr:uid="{00000000-0005-0000-0000-000026540000}"/>
    <cellStyle name="SAPBEXHLevel1 4 10 2 4 2" xfId="26355" xr:uid="{00000000-0005-0000-0000-000027540000}"/>
    <cellStyle name="SAPBEXHLevel1 4 10 2 5" xfId="17602" xr:uid="{00000000-0005-0000-0000-000028540000}"/>
    <cellStyle name="SAPBEXHLevel1 4 10 2 5 2" xfId="32718" xr:uid="{00000000-0005-0000-0000-000029540000}"/>
    <cellStyle name="SAPBEXHLevel1 4 10 2 6" xfId="20210" xr:uid="{00000000-0005-0000-0000-00002A540000}"/>
    <cellStyle name="SAPBEXHLevel1 4 10 2 6 2" xfId="35147" xr:uid="{00000000-0005-0000-0000-00002B540000}"/>
    <cellStyle name="SAPBEXHLevel1 4 10 2 7" xfId="21679" xr:uid="{00000000-0005-0000-0000-00002C540000}"/>
    <cellStyle name="SAPBEXHLevel1 4 10 2 7 2" xfId="36601" xr:uid="{00000000-0005-0000-0000-00002D540000}"/>
    <cellStyle name="SAPBEXHLevel1 4 10 3" xfId="8386" xr:uid="{00000000-0005-0000-0000-00002E540000}"/>
    <cellStyle name="SAPBEXHLevel1 4 10 3 2" xfId="24415" xr:uid="{00000000-0005-0000-0000-00002F540000}"/>
    <cellStyle name="SAPBEXHLevel1 4 10 4" xfId="11213" xr:uid="{00000000-0005-0000-0000-000030540000}"/>
    <cellStyle name="SAPBEXHLevel1 4 10 4 2" xfId="27080" xr:uid="{00000000-0005-0000-0000-000031540000}"/>
    <cellStyle name="SAPBEXHLevel1 4 10 5" xfId="13841" xr:uid="{00000000-0005-0000-0000-000032540000}"/>
    <cellStyle name="SAPBEXHLevel1 4 10 5 2" xfId="29429" xr:uid="{00000000-0005-0000-0000-000033540000}"/>
    <cellStyle name="SAPBEXHLevel1 4 10 6" xfId="16565" xr:uid="{00000000-0005-0000-0000-000034540000}"/>
    <cellStyle name="SAPBEXHLevel1 4 10 6 2" xfId="31703" xr:uid="{00000000-0005-0000-0000-000035540000}"/>
    <cellStyle name="SAPBEXHLevel1 4 10 7" xfId="19175" xr:uid="{00000000-0005-0000-0000-000036540000}"/>
    <cellStyle name="SAPBEXHLevel1 4 10 7 2" xfId="34122" xr:uid="{00000000-0005-0000-0000-000037540000}"/>
    <cellStyle name="SAPBEXHLevel1 4 11" xfId="3218" xr:uid="{00000000-0005-0000-0000-000038540000}"/>
    <cellStyle name="SAPBEXHLevel1 4 11 2" xfId="4305" xr:uid="{00000000-0005-0000-0000-000039540000}"/>
    <cellStyle name="SAPBEXHLevel1 4 11 2 2" xfId="9460" xr:uid="{00000000-0005-0000-0000-00003A540000}"/>
    <cellStyle name="SAPBEXHLevel1 4 11 2 2 2" xfId="25451" xr:uid="{00000000-0005-0000-0000-00003B540000}"/>
    <cellStyle name="SAPBEXHLevel1 4 11 2 3" xfId="12278" xr:uid="{00000000-0005-0000-0000-00003C540000}"/>
    <cellStyle name="SAPBEXHLevel1 4 11 2 3 2" xfId="28122" xr:uid="{00000000-0005-0000-0000-00003D540000}"/>
    <cellStyle name="SAPBEXHLevel1 4 11 2 4" xfId="12982" xr:uid="{00000000-0005-0000-0000-00003E540000}"/>
    <cellStyle name="SAPBEXHLevel1 4 11 2 4 2" xfId="28788" xr:uid="{00000000-0005-0000-0000-00003F540000}"/>
    <cellStyle name="SAPBEXHLevel1 4 11 2 5" xfId="17601" xr:uid="{00000000-0005-0000-0000-000040540000}"/>
    <cellStyle name="SAPBEXHLevel1 4 11 2 5 2" xfId="32717" xr:uid="{00000000-0005-0000-0000-000041540000}"/>
    <cellStyle name="SAPBEXHLevel1 4 11 2 6" xfId="20209" xr:uid="{00000000-0005-0000-0000-000042540000}"/>
    <cellStyle name="SAPBEXHLevel1 4 11 2 6 2" xfId="35146" xr:uid="{00000000-0005-0000-0000-000043540000}"/>
    <cellStyle name="SAPBEXHLevel1 4 11 2 7" xfId="21680" xr:uid="{00000000-0005-0000-0000-000044540000}"/>
    <cellStyle name="SAPBEXHLevel1 4 11 2 7 2" xfId="36602" xr:uid="{00000000-0005-0000-0000-000045540000}"/>
    <cellStyle name="SAPBEXHLevel1 4 11 3" xfId="8387" xr:uid="{00000000-0005-0000-0000-000046540000}"/>
    <cellStyle name="SAPBEXHLevel1 4 11 3 2" xfId="24416" xr:uid="{00000000-0005-0000-0000-000047540000}"/>
    <cellStyle name="SAPBEXHLevel1 4 11 4" xfId="11214" xr:uid="{00000000-0005-0000-0000-000048540000}"/>
    <cellStyle name="SAPBEXHLevel1 4 11 4 2" xfId="27081" xr:uid="{00000000-0005-0000-0000-000049540000}"/>
    <cellStyle name="SAPBEXHLevel1 4 11 5" xfId="15021" xr:uid="{00000000-0005-0000-0000-00004A540000}"/>
    <cellStyle name="SAPBEXHLevel1 4 11 5 2" xfId="30468" xr:uid="{00000000-0005-0000-0000-00004B540000}"/>
    <cellStyle name="SAPBEXHLevel1 4 11 6" xfId="16566" xr:uid="{00000000-0005-0000-0000-00004C540000}"/>
    <cellStyle name="SAPBEXHLevel1 4 11 6 2" xfId="31704" xr:uid="{00000000-0005-0000-0000-00004D540000}"/>
    <cellStyle name="SAPBEXHLevel1 4 11 7" xfId="19176" xr:uid="{00000000-0005-0000-0000-00004E540000}"/>
    <cellStyle name="SAPBEXHLevel1 4 11 7 2" xfId="34123" xr:uid="{00000000-0005-0000-0000-00004F540000}"/>
    <cellStyle name="SAPBEXHLevel1 4 12" xfId="3219" xr:uid="{00000000-0005-0000-0000-000050540000}"/>
    <cellStyle name="SAPBEXHLevel1 4 12 2" xfId="4304" xr:uid="{00000000-0005-0000-0000-000051540000}"/>
    <cellStyle name="SAPBEXHLevel1 4 12 2 2" xfId="9459" xr:uid="{00000000-0005-0000-0000-000052540000}"/>
    <cellStyle name="SAPBEXHLevel1 4 12 2 2 2" xfId="25450" xr:uid="{00000000-0005-0000-0000-000053540000}"/>
    <cellStyle name="SAPBEXHLevel1 4 12 2 3" xfId="12277" xr:uid="{00000000-0005-0000-0000-000054540000}"/>
    <cellStyle name="SAPBEXHLevel1 4 12 2 3 2" xfId="28121" xr:uid="{00000000-0005-0000-0000-000055540000}"/>
    <cellStyle name="SAPBEXHLevel1 4 12 2 4" xfId="10304" xr:uid="{00000000-0005-0000-0000-000056540000}"/>
    <cellStyle name="SAPBEXHLevel1 4 12 2 4 2" xfId="26246" xr:uid="{00000000-0005-0000-0000-000057540000}"/>
    <cellStyle name="SAPBEXHLevel1 4 12 2 5" xfId="17600" xr:uid="{00000000-0005-0000-0000-000058540000}"/>
    <cellStyle name="SAPBEXHLevel1 4 12 2 5 2" xfId="32716" xr:uid="{00000000-0005-0000-0000-000059540000}"/>
    <cellStyle name="SAPBEXHLevel1 4 12 2 6" xfId="20208" xr:uid="{00000000-0005-0000-0000-00005A540000}"/>
    <cellStyle name="SAPBEXHLevel1 4 12 2 6 2" xfId="35145" xr:uid="{00000000-0005-0000-0000-00005B540000}"/>
    <cellStyle name="SAPBEXHLevel1 4 12 2 7" xfId="22073" xr:uid="{00000000-0005-0000-0000-00005C540000}"/>
    <cellStyle name="SAPBEXHLevel1 4 12 2 7 2" xfId="36990" xr:uid="{00000000-0005-0000-0000-00005D540000}"/>
    <cellStyle name="SAPBEXHLevel1 4 12 3" xfId="8388" xr:uid="{00000000-0005-0000-0000-00005E540000}"/>
    <cellStyle name="SAPBEXHLevel1 4 12 3 2" xfId="24417" xr:uid="{00000000-0005-0000-0000-00005F540000}"/>
    <cellStyle name="SAPBEXHLevel1 4 12 4" xfId="11215" xr:uid="{00000000-0005-0000-0000-000060540000}"/>
    <cellStyle name="SAPBEXHLevel1 4 12 4 2" xfId="27082" xr:uid="{00000000-0005-0000-0000-000061540000}"/>
    <cellStyle name="SAPBEXHLevel1 4 12 5" xfId="15022" xr:uid="{00000000-0005-0000-0000-000062540000}"/>
    <cellStyle name="SAPBEXHLevel1 4 12 5 2" xfId="30469" xr:uid="{00000000-0005-0000-0000-000063540000}"/>
    <cellStyle name="SAPBEXHLevel1 4 12 6" xfId="16567" xr:uid="{00000000-0005-0000-0000-000064540000}"/>
    <cellStyle name="SAPBEXHLevel1 4 12 6 2" xfId="31705" xr:uid="{00000000-0005-0000-0000-000065540000}"/>
    <cellStyle name="SAPBEXHLevel1 4 12 7" xfId="19177" xr:uid="{00000000-0005-0000-0000-000066540000}"/>
    <cellStyle name="SAPBEXHLevel1 4 12 7 2" xfId="34124" xr:uid="{00000000-0005-0000-0000-000067540000}"/>
    <cellStyle name="SAPBEXHLevel1 4 13" xfId="3220" xr:uid="{00000000-0005-0000-0000-000068540000}"/>
    <cellStyle name="SAPBEXHLevel1 4 13 2" xfId="4303" xr:uid="{00000000-0005-0000-0000-000069540000}"/>
    <cellStyle name="SAPBEXHLevel1 4 13 2 2" xfId="9458" xr:uid="{00000000-0005-0000-0000-00006A540000}"/>
    <cellStyle name="SAPBEXHLevel1 4 13 2 2 2" xfId="25449" xr:uid="{00000000-0005-0000-0000-00006B540000}"/>
    <cellStyle name="SAPBEXHLevel1 4 13 2 3" xfId="12276" xr:uid="{00000000-0005-0000-0000-00006C540000}"/>
    <cellStyle name="SAPBEXHLevel1 4 13 2 3 2" xfId="28120" xr:uid="{00000000-0005-0000-0000-00006D540000}"/>
    <cellStyle name="SAPBEXHLevel1 4 13 2 4" xfId="10433" xr:uid="{00000000-0005-0000-0000-00006E540000}"/>
    <cellStyle name="SAPBEXHLevel1 4 13 2 4 2" xfId="26356" xr:uid="{00000000-0005-0000-0000-00006F540000}"/>
    <cellStyle name="SAPBEXHLevel1 4 13 2 5" xfId="17599" xr:uid="{00000000-0005-0000-0000-000070540000}"/>
    <cellStyle name="SAPBEXHLevel1 4 13 2 5 2" xfId="32715" xr:uid="{00000000-0005-0000-0000-000071540000}"/>
    <cellStyle name="SAPBEXHLevel1 4 13 2 6" xfId="20207" xr:uid="{00000000-0005-0000-0000-000072540000}"/>
    <cellStyle name="SAPBEXHLevel1 4 13 2 6 2" xfId="35144" xr:uid="{00000000-0005-0000-0000-000073540000}"/>
    <cellStyle name="SAPBEXHLevel1 4 13 2 7" xfId="21681" xr:uid="{00000000-0005-0000-0000-000074540000}"/>
    <cellStyle name="SAPBEXHLevel1 4 13 2 7 2" xfId="36603" xr:uid="{00000000-0005-0000-0000-000075540000}"/>
    <cellStyle name="SAPBEXHLevel1 4 13 3" xfId="8389" xr:uid="{00000000-0005-0000-0000-000076540000}"/>
    <cellStyle name="SAPBEXHLevel1 4 13 3 2" xfId="24418" xr:uid="{00000000-0005-0000-0000-000077540000}"/>
    <cellStyle name="SAPBEXHLevel1 4 13 4" xfId="11216" xr:uid="{00000000-0005-0000-0000-000078540000}"/>
    <cellStyle name="SAPBEXHLevel1 4 13 4 2" xfId="27083" xr:uid="{00000000-0005-0000-0000-000079540000}"/>
    <cellStyle name="SAPBEXHLevel1 4 13 5" xfId="13842" xr:uid="{00000000-0005-0000-0000-00007A540000}"/>
    <cellStyle name="SAPBEXHLevel1 4 13 5 2" xfId="29430" xr:uid="{00000000-0005-0000-0000-00007B540000}"/>
    <cellStyle name="SAPBEXHLevel1 4 13 6" xfId="16568" xr:uid="{00000000-0005-0000-0000-00007C540000}"/>
    <cellStyle name="SAPBEXHLevel1 4 13 6 2" xfId="31706" xr:uid="{00000000-0005-0000-0000-00007D540000}"/>
    <cellStyle name="SAPBEXHLevel1 4 13 7" xfId="19178" xr:uid="{00000000-0005-0000-0000-00007E540000}"/>
    <cellStyle name="SAPBEXHLevel1 4 13 7 2" xfId="34125" xr:uid="{00000000-0005-0000-0000-00007F540000}"/>
    <cellStyle name="SAPBEXHLevel1 4 14" xfId="3221" xr:uid="{00000000-0005-0000-0000-000080540000}"/>
    <cellStyle name="SAPBEXHLevel1 4 14 2" xfId="4302" xr:uid="{00000000-0005-0000-0000-000081540000}"/>
    <cellStyle name="SAPBEXHLevel1 4 14 2 2" xfId="9457" xr:uid="{00000000-0005-0000-0000-000082540000}"/>
    <cellStyle name="SAPBEXHLevel1 4 14 2 2 2" xfId="25448" xr:uid="{00000000-0005-0000-0000-000083540000}"/>
    <cellStyle name="SAPBEXHLevel1 4 14 2 3" xfId="12275" xr:uid="{00000000-0005-0000-0000-000084540000}"/>
    <cellStyle name="SAPBEXHLevel1 4 14 2 3 2" xfId="28119" xr:uid="{00000000-0005-0000-0000-000085540000}"/>
    <cellStyle name="SAPBEXHLevel1 4 14 2 4" xfId="10434" xr:uid="{00000000-0005-0000-0000-000086540000}"/>
    <cellStyle name="SAPBEXHLevel1 4 14 2 4 2" xfId="26357" xr:uid="{00000000-0005-0000-0000-000087540000}"/>
    <cellStyle name="SAPBEXHLevel1 4 14 2 5" xfId="17598" xr:uid="{00000000-0005-0000-0000-000088540000}"/>
    <cellStyle name="SAPBEXHLevel1 4 14 2 5 2" xfId="32714" xr:uid="{00000000-0005-0000-0000-000089540000}"/>
    <cellStyle name="SAPBEXHLevel1 4 14 2 6" xfId="20206" xr:uid="{00000000-0005-0000-0000-00008A540000}"/>
    <cellStyle name="SAPBEXHLevel1 4 14 2 6 2" xfId="35143" xr:uid="{00000000-0005-0000-0000-00008B540000}"/>
    <cellStyle name="SAPBEXHLevel1 4 14 2 7" xfId="21567" xr:uid="{00000000-0005-0000-0000-00008C540000}"/>
    <cellStyle name="SAPBEXHLevel1 4 14 2 7 2" xfId="36493" xr:uid="{00000000-0005-0000-0000-00008D540000}"/>
    <cellStyle name="SAPBEXHLevel1 4 14 3" xfId="8390" xr:uid="{00000000-0005-0000-0000-00008E540000}"/>
    <cellStyle name="SAPBEXHLevel1 4 14 3 2" xfId="24419" xr:uid="{00000000-0005-0000-0000-00008F540000}"/>
    <cellStyle name="SAPBEXHLevel1 4 14 4" xfId="11217" xr:uid="{00000000-0005-0000-0000-000090540000}"/>
    <cellStyle name="SAPBEXHLevel1 4 14 4 2" xfId="27084" xr:uid="{00000000-0005-0000-0000-000091540000}"/>
    <cellStyle name="SAPBEXHLevel1 4 14 5" xfId="13843" xr:uid="{00000000-0005-0000-0000-000092540000}"/>
    <cellStyle name="SAPBEXHLevel1 4 14 5 2" xfId="29431" xr:uid="{00000000-0005-0000-0000-000093540000}"/>
    <cellStyle name="SAPBEXHLevel1 4 14 6" xfId="16569" xr:uid="{00000000-0005-0000-0000-000094540000}"/>
    <cellStyle name="SAPBEXHLevel1 4 14 6 2" xfId="31707" xr:uid="{00000000-0005-0000-0000-000095540000}"/>
    <cellStyle name="SAPBEXHLevel1 4 14 7" xfId="19179" xr:uid="{00000000-0005-0000-0000-000096540000}"/>
    <cellStyle name="SAPBEXHLevel1 4 14 7 2" xfId="34126" xr:uid="{00000000-0005-0000-0000-000097540000}"/>
    <cellStyle name="SAPBEXHLevel1 4 15" xfId="3222" xr:uid="{00000000-0005-0000-0000-000098540000}"/>
    <cellStyle name="SAPBEXHLevel1 4 15 2" xfId="4301" xr:uid="{00000000-0005-0000-0000-000099540000}"/>
    <cellStyle name="SAPBEXHLevel1 4 15 2 2" xfId="9456" xr:uid="{00000000-0005-0000-0000-00009A540000}"/>
    <cellStyle name="SAPBEXHLevel1 4 15 2 2 2" xfId="25447" xr:uid="{00000000-0005-0000-0000-00009B540000}"/>
    <cellStyle name="SAPBEXHLevel1 4 15 2 3" xfId="12274" xr:uid="{00000000-0005-0000-0000-00009C540000}"/>
    <cellStyle name="SAPBEXHLevel1 4 15 2 3 2" xfId="28118" xr:uid="{00000000-0005-0000-0000-00009D540000}"/>
    <cellStyle name="SAPBEXHLevel1 4 15 2 4" xfId="13204" xr:uid="{00000000-0005-0000-0000-00009E540000}"/>
    <cellStyle name="SAPBEXHLevel1 4 15 2 4 2" xfId="28981" xr:uid="{00000000-0005-0000-0000-00009F540000}"/>
    <cellStyle name="SAPBEXHLevel1 4 15 2 5" xfId="17597" xr:uid="{00000000-0005-0000-0000-0000A0540000}"/>
    <cellStyle name="SAPBEXHLevel1 4 15 2 5 2" xfId="32713" xr:uid="{00000000-0005-0000-0000-0000A1540000}"/>
    <cellStyle name="SAPBEXHLevel1 4 15 2 6" xfId="20205" xr:uid="{00000000-0005-0000-0000-0000A2540000}"/>
    <cellStyle name="SAPBEXHLevel1 4 15 2 6 2" xfId="35142" xr:uid="{00000000-0005-0000-0000-0000A3540000}"/>
    <cellStyle name="SAPBEXHLevel1 4 15 2 7" xfId="21682" xr:uid="{00000000-0005-0000-0000-0000A4540000}"/>
    <cellStyle name="SAPBEXHLevel1 4 15 2 7 2" xfId="36604" xr:uid="{00000000-0005-0000-0000-0000A5540000}"/>
    <cellStyle name="SAPBEXHLevel1 4 15 3" xfId="8391" xr:uid="{00000000-0005-0000-0000-0000A6540000}"/>
    <cellStyle name="SAPBEXHLevel1 4 15 3 2" xfId="24420" xr:uid="{00000000-0005-0000-0000-0000A7540000}"/>
    <cellStyle name="SAPBEXHLevel1 4 15 4" xfId="11218" xr:uid="{00000000-0005-0000-0000-0000A8540000}"/>
    <cellStyle name="SAPBEXHLevel1 4 15 4 2" xfId="27085" xr:uid="{00000000-0005-0000-0000-0000A9540000}"/>
    <cellStyle name="SAPBEXHLevel1 4 15 5" xfId="15019" xr:uid="{00000000-0005-0000-0000-0000AA540000}"/>
    <cellStyle name="SAPBEXHLevel1 4 15 5 2" xfId="30466" xr:uid="{00000000-0005-0000-0000-0000AB540000}"/>
    <cellStyle name="SAPBEXHLevel1 4 15 6" xfId="16570" xr:uid="{00000000-0005-0000-0000-0000AC540000}"/>
    <cellStyle name="SAPBEXHLevel1 4 15 6 2" xfId="31708" xr:uid="{00000000-0005-0000-0000-0000AD540000}"/>
    <cellStyle name="SAPBEXHLevel1 4 15 7" xfId="19180" xr:uid="{00000000-0005-0000-0000-0000AE540000}"/>
    <cellStyle name="SAPBEXHLevel1 4 15 7 2" xfId="34127" xr:uid="{00000000-0005-0000-0000-0000AF540000}"/>
    <cellStyle name="SAPBEXHLevel1 4 16" xfId="3223" xr:uid="{00000000-0005-0000-0000-0000B0540000}"/>
    <cellStyle name="SAPBEXHLevel1 4 16 2" xfId="4300" xr:uid="{00000000-0005-0000-0000-0000B1540000}"/>
    <cellStyle name="SAPBEXHLevel1 4 16 2 2" xfId="9455" xr:uid="{00000000-0005-0000-0000-0000B2540000}"/>
    <cellStyle name="SAPBEXHLevel1 4 16 2 2 2" xfId="25446" xr:uid="{00000000-0005-0000-0000-0000B3540000}"/>
    <cellStyle name="SAPBEXHLevel1 4 16 2 3" xfId="12273" xr:uid="{00000000-0005-0000-0000-0000B4540000}"/>
    <cellStyle name="SAPBEXHLevel1 4 16 2 3 2" xfId="28117" xr:uid="{00000000-0005-0000-0000-0000B5540000}"/>
    <cellStyle name="SAPBEXHLevel1 4 16 2 4" xfId="14899" xr:uid="{00000000-0005-0000-0000-0000B6540000}"/>
    <cellStyle name="SAPBEXHLevel1 4 16 2 4 2" xfId="30350" xr:uid="{00000000-0005-0000-0000-0000B7540000}"/>
    <cellStyle name="SAPBEXHLevel1 4 16 2 5" xfId="17596" xr:uid="{00000000-0005-0000-0000-0000B8540000}"/>
    <cellStyle name="SAPBEXHLevel1 4 16 2 5 2" xfId="32712" xr:uid="{00000000-0005-0000-0000-0000B9540000}"/>
    <cellStyle name="SAPBEXHLevel1 4 16 2 6" xfId="20204" xr:uid="{00000000-0005-0000-0000-0000BA540000}"/>
    <cellStyle name="SAPBEXHLevel1 4 16 2 6 2" xfId="35141" xr:uid="{00000000-0005-0000-0000-0000BB540000}"/>
    <cellStyle name="SAPBEXHLevel1 4 16 2 7" xfId="10414" xr:uid="{00000000-0005-0000-0000-0000BC540000}"/>
    <cellStyle name="SAPBEXHLevel1 4 16 2 7 2" xfId="26337" xr:uid="{00000000-0005-0000-0000-0000BD540000}"/>
    <cellStyle name="SAPBEXHLevel1 4 16 3" xfId="8392" xr:uid="{00000000-0005-0000-0000-0000BE540000}"/>
    <cellStyle name="SAPBEXHLevel1 4 16 3 2" xfId="24421" xr:uid="{00000000-0005-0000-0000-0000BF540000}"/>
    <cellStyle name="SAPBEXHLevel1 4 16 4" xfId="11219" xr:uid="{00000000-0005-0000-0000-0000C0540000}"/>
    <cellStyle name="SAPBEXHLevel1 4 16 4 2" xfId="27086" xr:uid="{00000000-0005-0000-0000-0000C1540000}"/>
    <cellStyle name="SAPBEXHLevel1 4 16 5" xfId="15020" xr:uid="{00000000-0005-0000-0000-0000C2540000}"/>
    <cellStyle name="SAPBEXHLevel1 4 16 5 2" xfId="30467" xr:uid="{00000000-0005-0000-0000-0000C3540000}"/>
    <cellStyle name="SAPBEXHLevel1 4 16 6" xfId="16571" xr:uid="{00000000-0005-0000-0000-0000C4540000}"/>
    <cellStyle name="SAPBEXHLevel1 4 16 6 2" xfId="31709" xr:uid="{00000000-0005-0000-0000-0000C5540000}"/>
    <cellStyle name="SAPBEXHLevel1 4 16 7" xfId="19181" xr:uid="{00000000-0005-0000-0000-0000C6540000}"/>
    <cellStyle name="SAPBEXHLevel1 4 16 7 2" xfId="34128" xr:uid="{00000000-0005-0000-0000-0000C7540000}"/>
    <cellStyle name="SAPBEXHLevel1 4 17" xfId="3216" xr:uid="{00000000-0005-0000-0000-0000C8540000}"/>
    <cellStyle name="SAPBEXHLevel1 4 17 2" xfId="8385" xr:uid="{00000000-0005-0000-0000-0000C9540000}"/>
    <cellStyle name="SAPBEXHLevel1 4 17 2 2" xfId="24414" xr:uid="{00000000-0005-0000-0000-0000CA540000}"/>
    <cellStyle name="SAPBEXHLevel1 4 17 3" xfId="11212" xr:uid="{00000000-0005-0000-0000-0000CB540000}"/>
    <cellStyle name="SAPBEXHLevel1 4 17 3 2" xfId="27079" xr:uid="{00000000-0005-0000-0000-0000CC540000}"/>
    <cellStyle name="SAPBEXHLevel1 4 17 4" xfId="13840" xr:uid="{00000000-0005-0000-0000-0000CD540000}"/>
    <cellStyle name="SAPBEXHLevel1 4 17 4 2" xfId="29428" xr:uid="{00000000-0005-0000-0000-0000CE540000}"/>
    <cellStyle name="SAPBEXHLevel1 4 17 5" xfId="16564" xr:uid="{00000000-0005-0000-0000-0000CF540000}"/>
    <cellStyle name="SAPBEXHLevel1 4 17 5 2" xfId="31702" xr:uid="{00000000-0005-0000-0000-0000D0540000}"/>
    <cellStyle name="SAPBEXHLevel1 4 17 6" xfId="19174" xr:uid="{00000000-0005-0000-0000-0000D1540000}"/>
    <cellStyle name="SAPBEXHLevel1 4 17 6 2" xfId="34121" xr:uid="{00000000-0005-0000-0000-0000D2540000}"/>
    <cellStyle name="SAPBEXHLevel1 4 17 7" xfId="21337" xr:uid="{00000000-0005-0000-0000-0000D3540000}"/>
    <cellStyle name="SAPBEXHLevel1 4 17 7 2" xfId="36263" xr:uid="{00000000-0005-0000-0000-0000D4540000}"/>
    <cellStyle name="SAPBEXHLevel1 4 17 8" xfId="6341" xr:uid="{00000000-0005-0000-0000-0000D5540000}"/>
    <cellStyle name="SAPBEXHLevel1 4 18" xfId="4307" xr:uid="{00000000-0005-0000-0000-0000D6540000}"/>
    <cellStyle name="SAPBEXHLevel1 4 18 2" xfId="9462" xr:uid="{00000000-0005-0000-0000-0000D7540000}"/>
    <cellStyle name="SAPBEXHLevel1 4 18 2 2" xfId="25453" xr:uid="{00000000-0005-0000-0000-0000D8540000}"/>
    <cellStyle name="SAPBEXHLevel1 4 18 3" xfId="12280" xr:uid="{00000000-0005-0000-0000-0000D9540000}"/>
    <cellStyle name="SAPBEXHLevel1 4 18 3 2" xfId="28124" xr:uid="{00000000-0005-0000-0000-0000DA540000}"/>
    <cellStyle name="SAPBEXHLevel1 4 18 4" xfId="10431" xr:uid="{00000000-0005-0000-0000-0000DB540000}"/>
    <cellStyle name="SAPBEXHLevel1 4 18 4 2" xfId="26354" xr:uid="{00000000-0005-0000-0000-0000DC540000}"/>
    <cellStyle name="SAPBEXHLevel1 4 18 5" xfId="17603" xr:uid="{00000000-0005-0000-0000-0000DD540000}"/>
    <cellStyle name="SAPBEXHLevel1 4 18 5 2" xfId="32719" xr:uid="{00000000-0005-0000-0000-0000DE540000}"/>
    <cellStyle name="SAPBEXHLevel1 4 18 6" xfId="20211" xr:uid="{00000000-0005-0000-0000-0000DF540000}"/>
    <cellStyle name="SAPBEXHLevel1 4 18 6 2" xfId="35148" xr:uid="{00000000-0005-0000-0000-0000E0540000}"/>
    <cellStyle name="SAPBEXHLevel1 4 18 7" xfId="21678" xr:uid="{00000000-0005-0000-0000-0000E1540000}"/>
    <cellStyle name="SAPBEXHLevel1 4 18 7 2" xfId="36600" xr:uid="{00000000-0005-0000-0000-0000E2540000}"/>
    <cellStyle name="SAPBEXHLevel1 4 19" xfId="5415" xr:uid="{00000000-0005-0000-0000-0000E3540000}"/>
    <cellStyle name="SAPBEXHLevel1 4 19 2" xfId="22666" xr:uid="{00000000-0005-0000-0000-0000E4540000}"/>
    <cellStyle name="SAPBEXHLevel1 4 2" xfId="852" xr:uid="{00000000-0005-0000-0000-0000E5540000}"/>
    <cellStyle name="SAPBEXHLevel1 4 2 10" xfId="18259" xr:uid="{00000000-0005-0000-0000-0000E6540000}"/>
    <cellStyle name="SAPBEXHLevel1 4 2 10 2" xfId="33356" xr:uid="{00000000-0005-0000-0000-0000E7540000}"/>
    <cellStyle name="SAPBEXHLevel1 4 2 11" xfId="5059" xr:uid="{00000000-0005-0000-0000-0000E8540000}"/>
    <cellStyle name="SAPBEXHLevel1 4 2 12" xfId="38040" xr:uid="{00000000-0005-0000-0000-0000E9540000}"/>
    <cellStyle name="SAPBEXHLevel1 4 2 2" xfId="3225" xr:uid="{00000000-0005-0000-0000-0000EA540000}"/>
    <cellStyle name="SAPBEXHLevel1 4 2 2 2" xfId="4298" xr:uid="{00000000-0005-0000-0000-0000EB540000}"/>
    <cellStyle name="SAPBEXHLevel1 4 2 2 2 2" xfId="9453" xr:uid="{00000000-0005-0000-0000-0000EC540000}"/>
    <cellStyle name="SAPBEXHLevel1 4 2 2 2 2 2" xfId="25444" xr:uid="{00000000-0005-0000-0000-0000ED540000}"/>
    <cellStyle name="SAPBEXHLevel1 4 2 2 2 3" xfId="12271" xr:uid="{00000000-0005-0000-0000-0000EE540000}"/>
    <cellStyle name="SAPBEXHLevel1 4 2 2 2 3 2" xfId="28115" xr:uid="{00000000-0005-0000-0000-0000EF540000}"/>
    <cellStyle name="SAPBEXHLevel1 4 2 2 2 4" xfId="15234" xr:uid="{00000000-0005-0000-0000-0000F0540000}"/>
    <cellStyle name="SAPBEXHLevel1 4 2 2 2 4 2" xfId="30647" xr:uid="{00000000-0005-0000-0000-0000F1540000}"/>
    <cellStyle name="SAPBEXHLevel1 4 2 2 2 5" xfId="17594" xr:uid="{00000000-0005-0000-0000-0000F2540000}"/>
    <cellStyle name="SAPBEXHLevel1 4 2 2 2 5 2" xfId="32710" xr:uid="{00000000-0005-0000-0000-0000F3540000}"/>
    <cellStyle name="SAPBEXHLevel1 4 2 2 2 6" xfId="20202" xr:uid="{00000000-0005-0000-0000-0000F4540000}"/>
    <cellStyle name="SAPBEXHLevel1 4 2 2 2 6 2" xfId="35139" xr:uid="{00000000-0005-0000-0000-0000F5540000}"/>
    <cellStyle name="SAPBEXHLevel1 4 2 2 2 7" xfId="21683" xr:uid="{00000000-0005-0000-0000-0000F6540000}"/>
    <cellStyle name="SAPBEXHLevel1 4 2 2 2 7 2" xfId="36605" xr:uid="{00000000-0005-0000-0000-0000F7540000}"/>
    <cellStyle name="SAPBEXHLevel1 4 2 2 3" xfId="8394" xr:uid="{00000000-0005-0000-0000-0000F8540000}"/>
    <cellStyle name="SAPBEXHLevel1 4 2 2 3 2" xfId="24423" xr:uid="{00000000-0005-0000-0000-0000F9540000}"/>
    <cellStyle name="SAPBEXHLevel1 4 2 2 4" xfId="11221" xr:uid="{00000000-0005-0000-0000-0000FA540000}"/>
    <cellStyle name="SAPBEXHLevel1 4 2 2 4 2" xfId="27088" xr:uid="{00000000-0005-0000-0000-0000FB540000}"/>
    <cellStyle name="SAPBEXHLevel1 4 2 2 5" xfId="14453" xr:uid="{00000000-0005-0000-0000-0000FC540000}"/>
    <cellStyle name="SAPBEXHLevel1 4 2 2 5 2" xfId="29970" xr:uid="{00000000-0005-0000-0000-0000FD540000}"/>
    <cellStyle name="SAPBEXHLevel1 4 2 2 6" xfId="16573" xr:uid="{00000000-0005-0000-0000-0000FE540000}"/>
    <cellStyle name="SAPBEXHLevel1 4 2 2 6 2" xfId="31711" xr:uid="{00000000-0005-0000-0000-0000FF540000}"/>
    <cellStyle name="SAPBEXHLevel1 4 2 2 7" xfId="19183" xr:uid="{00000000-0005-0000-0000-000000550000}"/>
    <cellStyle name="SAPBEXHLevel1 4 2 2 7 2" xfId="34130" xr:uid="{00000000-0005-0000-0000-000001550000}"/>
    <cellStyle name="SAPBEXHLevel1 4 2 3" xfId="3224" xr:uid="{00000000-0005-0000-0000-000002550000}"/>
    <cellStyle name="SAPBEXHLevel1 4 2 3 2" xfId="8393" xr:uid="{00000000-0005-0000-0000-000003550000}"/>
    <cellStyle name="SAPBEXHLevel1 4 2 3 2 2" xfId="24422" xr:uid="{00000000-0005-0000-0000-000004550000}"/>
    <cellStyle name="SAPBEXHLevel1 4 2 3 3" xfId="11220" xr:uid="{00000000-0005-0000-0000-000005550000}"/>
    <cellStyle name="SAPBEXHLevel1 4 2 3 3 2" xfId="27087" xr:uid="{00000000-0005-0000-0000-000006550000}"/>
    <cellStyle name="SAPBEXHLevel1 4 2 3 4" xfId="13844" xr:uid="{00000000-0005-0000-0000-000007550000}"/>
    <cellStyle name="SAPBEXHLevel1 4 2 3 4 2" xfId="29432" xr:uid="{00000000-0005-0000-0000-000008550000}"/>
    <cellStyle name="SAPBEXHLevel1 4 2 3 5" xfId="16572" xr:uid="{00000000-0005-0000-0000-000009550000}"/>
    <cellStyle name="SAPBEXHLevel1 4 2 3 5 2" xfId="31710" xr:uid="{00000000-0005-0000-0000-00000A550000}"/>
    <cellStyle name="SAPBEXHLevel1 4 2 3 6" xfId="19182" xr:uid="{00000000-0005-0000-0000-00000B550000}"/>
    <cellStyle name="SAPBEXHLevel1 4 2 3 6 2" xfId="34129" xr:uid="{00000000-0005-0000-0000-00000C550000}"/>
    <cellStyle name="SAPBEXHLevel1 4 2 3 7" xfId="21345" xr:uid="{00000000-0005-0000-0000-00000D550000}"/>
    <cellStyle name="SAPBEXHLevel1 4 2 3 7 2" xfId="36271" xr:uid="{00000000-0005-0000-0000-00000E550000}"/>
    <cellStyle name="SAPBEXHLevel1 4 2 3 8" xfId="6342" xr:uid="{00000000-0005-0000-0000-00000F550000}"/>
    <cellStyle name="SAPBEXHLevel1 4 2 4" xfId="4299" xr:uid="{00000000-0005-0000-0000-000010550000}"/>
    <cellStyle name="SAPBEXHLevel1 4 2 4 2" xfId="9454" xr:uid="{00000000-0005-0000-0000-000011550000}"/>
    <cellStyle name="SAPBEXHLevel1 4 2 4 2 2" xfId="25445" xr:uid="{00000000-0005-0000-0000-000012550000}"/>
    <cellStyle name="SAPBEXHLevel1 4 2 4 3" xfId="12272" xr:uid="{00000000-0005-0000-0000-000013550000}"/>
    <cellStyle name="SAPBEXHLevel1 4 2 4 3 2" xfId="28116" xr:uid="{00000000-0005-0000-0000-000014550000}"/>
    <cellStyle name="SAPBEXHLevel1 4 2 4 4" xfId="13976" xr:uid="{00000000-0005-0000-0000-000015550000}"/>
    <cellStyle name="SAPBEXHLevel1 4 2 4 4 2" xfId="29558" xr:uid="{00000000-0005-0000-0000-000016550000}"/>
    <cellStyle name="SAPBEXHLevel1 4 2 4 5" xfId="17595" xr:uid="{00000000-0005-0000-0000-000017550000}"/>
    <cellStyle name="SAPBEXHLevel1 4 2 4 5 2" xfId="32711" xr:uid="{00000000-0005-0000-0000-000018550000}"/>
    <cellStyle name="SAPBEXHLevel1 4 2 4 6" xfId="20203" xr:uid="{00000000-0005-0000-0000-000019550000}"/>
    <cellStyle name="SAPBEXHLevel1 4 2 4 6 2" xfId="35140" xr:uid="{00000000-0005-0000-0000-00001A550000}"/>
    <cellStyle name="SAPBEXHLevel1 4 2 4 7" xfId="21566" xr:uid="{00000000-0005-0000-0000-00001B550000}"/>
    <cellStyle name="SAPBEXHLevel1 4 2 4 7 2" xfId="36492" xr:uid="{00000000-0005-0000-0000-00001C550000}"/>
    <cellStyle name="SAPBEXHLevel1 4 2 5" xfId="5414" xr:uid="{00000000-0005-0000-0000-00001D550000}"/>
    <cellStyle name="SAPBEXHLevel1 4 2 5 2" xfId="22665" xr:uid="{00000000-0005-0000-0000-00001E550000}"/>
    <cellStyle name="SAPBEXHLevel1 4 2 6" xfId="7208" xr:uid="{00000000-0005-0000-0000-00001F550000}"/>
    <cellStyle name="SAPBEXHLevel1 4 2 6 2" xfId="23481" xr:uid="{00000000-0005-0000-0000-000020550000}"/>
    <cellStyle name="SAPBEXHLevel1 4 2 7" xfId="14168" xr:uid="{00000000-0005-0000-0000-000021550000}"/>
    <cellStyle name="SAPBEXHLevel1 4 2 7 2" xfId="29731" xr:uid="{00000000-0005-0000-0000-000022550000}"/>
    <cellStyle name="SAPBEXHLevel1 4 2 8" xfId="6999" xr:uid="{00000000-0005-0000-0000-000023550000}"/>
    <cellStyle name="SAPBEXHLevel1 4 2 8 2" xfId="23377" xr:uid="{00000000-0005-0000-0000-000024550000}"/>
    <cellStyle name="SAPBEXHLevel1 4 2 9" xfId="14684" xr:uid="{00000000-0005-0000-0000-000025550000}"/>
    <cellStyle name="SAPBEXHLevel1 4 2 9 2" xfId="30175" xr:uid="{00000000-0005-0000-0000-000026550000}"/>
    <cellStyle name="SAPBEXHLevel1 4 20" xfId="7262" xr:uid="{00000000-0005-0000-0000-000027550000}"/>
    <cellStyle name="SAPBEXHLevel1 4 20 2" xfId="23511" xr:uid="{00000000-0005-0000-0000-000028550000}"/>
    <cellStyle name="SAPBEXHLevel1 4 21" xfId="13362" xr:uid="{00000000-0005-0000-0000-000029550000}"/>
    <cellStyle name="SAPBEXHLevel1 4 21 2" xfId="29055" xr:uid="{00000000-0005-0000-0000-00002A550000}"/>
    <cellStyle name="SAPBEXHLevel1 4 22" xfId="13459" xr:uid="{00000000-0005-0000-0000-00002B550000}"/>
    <cellStyle name="SAPBEXHLevel1 4 22 2" xfId="29109" xr:uid="{00000000-0005-0000-0000-00002C550000}"/>
    <cellStyle name="SAPBEXHLevel1 4 23" xfId="13917" xr:uid="{00000000-0005-0000-0000-00002D550000}"/>
    <cellStyle name="SAPBEXHLevel1 4 23 2" xfId="29504" xr:uid="{00000000-0005-0000-0000-00002E550000}"/>
    <cellStyle name="SAPBEXHLevel1 4 24" xfId="18257" xr:uid="{00000000-0005-0000-0000-00002F550000}"/>
    <cellStyle name="SAPBEXHLevel1 4 24 2" xfId="33355" xr:uid="{00000000-0005-0000-0000-000030550000}"/>
    <cellStyle name="SAPBEXHLevel1 4 25" xfId="5058" xr:uid="{00000000-0005-0000-0000-000031550000}"/>
    <cellStyle name="SAPBEXHLevel1 4 26" xfId="38039" xr:uid="{00000000-0005-0000-0000-000032550000}"/>
    <cellStyle name="SAPBEXHLevel1 4 3" xfId="853" xr:uid="{00000000-0005-0000-0000-000033550000}"/>
    <cellStyle name="SAPBEXHLevel1 4 3 10" xfId="15697" xr:uid="{00000000-0005-0000-0000-000034550000}"/>
    <cellStyle name="SAPBEXHLevel1 4 3 10 2" xfId="30987" xr:uid="{00000000-0005-0000-0000-000035550000}"/>
    <cellStyle name="SAPBEXHLevel1 4 3 11" xfId="5060" xr:uid="{00000000-0005-0000-0000-000036550000}"/>
    <cellStyle name="SAPBEXHLevel1 4 3 12" xfId="38041" xr:uid="{00000000-0005-0000-0000-000037550000}"/>
    <cellStyle name="SAPBEXHLevel1 4 3 2" xfId="3227" xr:uid="{00000000-0005-0000-0000-000038550000}"/>
    <cellStyle name="SAPBEXHLevel1 4 3 2 2" xfId="4297" xr:uid="{00000000-0005-0000-0000-000039550000}"/>
    <cellStyle name="SAPBEXHLevel1 4 3 2 2 2" xfId="9452" xr:uid="{00000000-0005-0000-0000-00003A550000}"/>
    <cellStyle name="SAPBEXHLevel1 4 3 2 2 2 2" xfId="25443" xr:uid="{00000000-0005-0000-0000-00003B550000}"/>
    <cellStyle name="SAPBEXHLevel1 4 3 2 2 3" xfId="12270" xr:uid="{00000000-0005-0000-0000-00003C550000}"/>
    <cellStyle name="SAPBEXHLevel1 4 3 2 2 3 2" xfId="28114" xr:uid="{00000000-0005-0000-0000-00003D550000}"/>
    <cellStyle name="SAPBEXHLevel1 4 3 2 2 4" xfId="14420" xr:uid="{00000000-0005-0000-0000-00003E550000}"/>
    <cellStyle name="SAPBEXHLevel1 4 3 2 2 4 2" xfId="29939" xr:uid="{00000000-0005-0000-0000-00003F550000}"/>
    <cellStyle name="SAPBEXHLevel1 4 3 2 2 5" xfId="17593" xr:uid="{00000000-0005-0000-0000-000040550000}"/>
    <cellStyle name="SAPBEXHLevel1 4 3 2 2 5 2" xfId="32709" xr:uid="{00000000-0005-0000-0000-000041550000}"/>
    <cellStyle name="SAPBEXHLevel1 4 3 2 2 6" xfId="20201" xr:uid="{00000000-0005-0000-0000-000042550000}"/>
    <cellStyle name="SAPBEXHLevel1 4 3 2 2 6 2" xfId="35138" xr:uid="{00000000-0005-0000-0000-000043550000}"/>
    <cellStyle name="SAPBEXHLevel1 4 3 2 2 7" xfId="21565" xr:uid="{00000000-0005-0000-0000-000044550000}"/>
    <cellStyle name="SAPBEXHLevel1 4 3 2 2 7 2" xfId="36491" xr:uid="{00000000-0005-0000-0000-000045550000}"/>
    <cellStyle name="SAPBEXHLevel1 4 3 2 3" xfId="8396" xr:uid="{00000000-0005-0000-0000-000046550000}"/>
    <cellStyle name="SAPBEXHLevel1 4 3 2 3 2" xfId="24425" xr:uid="{00000000-0005-0000-0000-000047550000}"/>
    <cellStyle name="SAPBEXHLevel1 4 3 2 4" xfId="11223" xr:uid="{00000000-0005-0000-0000-000048550000}"/>
    <cellStyle name="SAPBEXHLevel1 4 3 2 4 2" xfId="27090" xr:uid="{00000000-0005-0000-0000-000049550000}"/>
    <cellStyle name="SAPBEXHLevel1 4 3 2 5" xfId="13845" xr:uid="{00000000-0005-0000-0000-00004A550000}"/>
    <cellStyle name="SAPBEXHLevel1 4 3 2 5 2" xfId="29433" xr:uid="{00000000-0005-0000-0000-00004B550000}"/>
    <cellStyle name="SAPBEXHLevel1 4 3 2 6" xfId="16575" xr:uid="{00000000-0005-0000-0000-00004C550000}"/>
    <cellStyle name="SAPBEXHLevel1 4 3 2 6 2" xfId="31713" xr:uid="{00000000-0005-0000-0000-00004D550000}"/>
    <cellStyle name="SAPBEXHLevel1 4 3 2 7" xfId="19185" xr:uid="{00000000-0005-0000-0000-00004E550000}"/>
    <cellStyle name="SAPBEXHLevel1 4 3 2 7 2" xfId="34132" xr:uid="{00000000-0005-0000-0000-00004F550000}"/>
    <cellStyle name="SAPBEXHLevel1 4 3 3" xfId="3226" xr:uid="{00000000-0005-0000-0000-000050550000}"/>
    <cellStyle name="SAPBEXHLevel1 4 3 3 2" xfId="8395" xr:uid="{00000000-0005-0000-0000-000051550000}"/>
    <cellStyle name="SAPBEXHLevel1 4 3 3 2 2" xfId="24424" xr:uid="{00000000-0005-0000-0000-000052550000}"/>
    <cellStyle name="SAPBEXHLevel1 4 3 3 3" xfId="11222" xr:uid="{00000000-0005-0000-0000-000053550000}"/>
    <cellStyle name="SAPBEXHLevel1 4 3 3 3 2" xfId="27089" xr:uid="{00000000-0005-0000-0000-000054550000}"/>
    <cellStyle name="SAPBEXHLevel1 4 3 3 4" xfId="15307" xr:uid="{00000000-0005-0000-0000-000055550000}"/>
    <cellStyle name="SAPBEXHLevel1 4 3 3 4 2" xfId="30716" xr:uid="{00000000-0005-0000-0000-000056550000}"/>
    <cellStyle name="SAPBEXHLevel1 4 3 3 5" xfId="16574" xr:uid="{00000000-0005-0000-0000-000057550000}"/>
    <cellStyle name="SAPBEXHLevel1 4 3 3 5 2" xfId="31712" xr:uid="{00000000-0005-0000-0000-000058550000}"/>
    <cellStyle name="SAPBEXHLevel1 4 3 3 6" xfId="19184" xr:uid="{00000000-0005-0000-0000-000059550000}"/>
    <cellStyle name="SAPBEXHLevel1 4 3 3 6 2" xfId="34131" xr:uid="{00000000-0005-0000-0000-00005A550000}"/>
    <cellStyle name="SAPBEXHLevel1 4 3 3 7" xfId="21347" xr:uid="{00000000-0005-0000-0000-00005B550000}"/>
    <cellStyle name="SAPBEXHLevel1 4 3 3 7 2" xfId="36273" xr:uid="{00000000-0005-0000-0000-00005C550000}"/>
    <cellStyle name="SAPBEXHLevel1 4 3 3 8" xfId="6343" xr:uid="{00000000-0005-0000-0000-00005D550000}"/>
    <cellStyle name="SAPBEXHLevel1 4 3 4" xfId="3492" xr:uid="{00000000-0005-0000-0000-00005E550000}"/>
    <cellStyle name="SAPBEXHLevel1 4 3 4 2" xfId="8660" xr:uid="{00000000-0005-0000-0000-00005F550000}"/>
    <cellStyle name="SAPBEXHLevel1 4 3 4 2 2" xfId="24689" xr:uid="{00000000-0005-0000-0000-000060550000}"/>
    <cellStyle name="SAPBEXHLevel1 4 3 4 3" xfId="11487" xr:uid="{00000000-0005-0000-0000-000061550000}"/>
    <cellStyle name="SAPBEXHLevel1 4 3 4 3 2" xfId="27354" xr:uid="{00000000-0005-0000-0000-000062550000}"/>
    <cellStyle name="SAPBEXHLevel1 4 3 4 4" xfId="13899" xr:uid="{00000000-0005-0000-0000-000063550000}"/>
    <cellStyle name="SAPBEXHLevel1 4 3 4 4 2" xfId="29487" xr:uid="{00000000-0005-0000-0000-000064550000}"/>
    <cellStyle name="SAPBEXHLevel1 4 3 4 5" xfId="16839" xr:uid="{00000000-0005-0000-0000-000065550000}"/>
    <cellStyle name="SAPBEXHLevel1 4 3 4 5 2" xfId="31977" xr:uid="{00000000-0005-0000-0000-000066550000}"/>
    <cellStyle name="SAPBEXHLevel1 4 3 4 6" xfId="19449" xr:uid="{00000000-0005-0000-0000-000067550000}"/>
    <cellStyle name="SAPBEXHLevel1 4 3 4 6 2" xfId="34396" xr:uid="{00000000-0005-0000-0000-000068550000}"/>
    <cellStyle name="SAPBEXHLevel1 4 3 4 7" xfId="6779" xr:uid="{00000000-0005-0000-0000-000069550000}"/>
    <cellStyle name="SAPBEXHLevel1 4 3 4 7 2" xfId="23250" xr:uid="{00000000-0005-0000-0000-00006A550000}"/>
    <cellStyle name="SAPBEXHLevel1 4 3 5" xfId="5413" xr:uid="{00000000-0005-0000-0000-00006B550000}"/>
    <cellStyle name="SAPBEXHLevel1 4 3 5 2" xfId="22664" xr:uid="{00000000-0005-0000-0000-00006C550000}"/>
    <cellStyle name="SAPBEXHLevel1 4 3 6" xfId="7267" xr:uid="{00000000-0005-0000-0000-00006D550000}"/>
    <cellStyle name="SAPBEXHLevel1 4 3 6 2" xfId="23512" xr:uid="{00000000-0005-0000-0000-00006E550000}"/>
    <cellStyle name="SAPBEXHLevel1 4 3 7" xfId="11826" xr:uid="{00000000-0005-0000-0000-00006F550000}"/>
    <cellStyle name="SAPBEXHLevel1 4 3 7 2" xfId="27673" xr:uid="{00000000-0005-0000-0000-000070550000}"/>
    <cellStyle name="SAPBEXHLevel1 4 3 8" xfId="14193" xr:uid="{00000000-0005-0000-0000-000071550000}"/>
    <cellStyle name="SAPBEXHLevel1 4 3 8 2" xfId="29743" xr:uid="{00000000-0005-0000-0000-000072550000}"/>
    <cellStyle name="SAPBEXHLevel1 4 3 9" xfId="14079" xr:uid="{00000000-0005-0000-0000-000073550000}"/>
    <cellStyle name="SAPBEXHLevel1 4 3 9 2" xfId="29660" xr:uid="{00000000-0005-0000-0000-000074550000}"/>
    <cellStyle name="SAPBEXHLevel1 4 4" xfId="3228" xr:uid="{00000000-0005-0000-0000-000075550000}"/>
    <cellStyle name="SAPBEXHLevel1 4 4 2" xfId="3229" xr:uid="{00000000-0005-0000-0000-000076550000}"/>
    <cellStyle name="SAPBEXHLevel1 4 4 2 2" xfId="4295" xr:uid="{00000000-0005-0000-0000-000077550000}"/>
    <cellStyle name="SAPBEXHLevel1 4 4 2 2 2" xfId="9450" xr:uid="{00000000-0005-0000-0000-000078550000}"/>
    <cellStyle name="SAPBEXHLevel1 4 4 2 2 2 2" xfId="25441" xr:uid="{00000000-0005-0000-0000-000079550000}"/>
    <cellStyle name="SAPBEXHLevel1 4 4 2 2 3" xfId="12268" xr:uid="{00000000-0005-0000-0000-00007A550000}"/>
    <cellStyle name="SAPBEXHLevel1 4 4 2 2 3 2" xfId="28112" xr:uid="{00000000-0005-0000-0000-00007B550000}"/>
    <cellStyle name="SAPBEXHLevel1 4 4 2 2 4" xfId="11814" xr:uid="{00000000-0005-0000-0000-00007C550000}"/>
    <cellStyle name="SAPBEXHLevel1 4 4 2 2 4 2" xfId="27665" xr:uid="{00000000-0005-0000-0000-00007D550000}"/>
    <cellStyle name="SAPBEXHLevel1 4 4 2 2 5" xfId="17591" xr:uid="{00000000-0005-0000-0000-00007E550000}"/>
    <cellStyle name="SAPBEXHLevel1 4 4 2 2 5 2" xfId="32707" xr:uid="{00000000-0005-0000-0000-00007F550000}"/>
    <cellStyle name="SAPBEXHLevel1 4 4 2 2 6" xfId="20199" xr:uid="{00000000-0005-0000-0000-000080550000}"/>
    <cellStyle name="SAPBEXHLevel1 4 4 2 2 6 2" xfId="35136" xr:uid="{00000000-0005-0000-0000-000081550000}"/>
    <cellStyle name="SAPBEXHLevel1 4 4 2 2 7" xfId="21564" xr:uid="{00000000-0005-0000-0000-000082550000}"/>
    <cellStyle name="SAPBEXHLevel1 4 4 2 2 7 2" xfId="36490" xr:uid="{00000000-0005-0000-0000-000083550000}"/>
    <cellStyle name="SAPBEXHLevel1 4 4 2 3" xfId="8398" xr:uid="{00000000-0005-0000-0000-000084550000}"/>
    <cellStyle name="SAPBEXHLevel1 4 4 2 3 2" xfId="24427" xr:uid="{00000000-0005-0000-0000-000085550000}"/>
    <cellStyle name="SAPBEXHLevel1 4 4 2 4" xfId="11225" xr:uid="{00000000-0005-0000-0000-000086550000}"/>
    <cellStyle name="SAPBEXHLevel1 4 4 2 4 2" xfId="27092" xr:uid="{00000000-0005-0000-0000-000087550000}"/>
    <cellStyle name="SAPBEXHLevel1 4 4 2 5" xfId="15018" xr:uid="{00000000-0005-0000-0000-000088550000}"/>
    <cellStyle name="SAPBEXHLevel1 4 4 2 5 2" xfId="30465" xr:uid="{00000000-0005-0000-0000-000089550000}"/>
    <cellStyle name="SAPBEXHLevel1 4 4 2 6" xfId="16577" xr:uid="{00000000-0005-0000-0000-00008A550000}"/>
    <cellStyle name="SAPBEXHLevel1 4 4 2 6 2" xfId="31715" xr:uid="{00000000-0005-0000-0000-00008B550000}"/>
    <cellStyle name="SAPBEXHLevel1 4 4 2 7" xfId="19187" xr:uid="{00000000-0005-0000-0000-00008C550000}"/>
    <cellStyle name="SAPBEXHLevel1 4 4 2 7 2" xfId="34134" xr:uid="{00000000-0005-0000-0000-00008D550000}"/>
    <cellStyle name="SAPBEXHLevel1 4 4 3" xfId="4296" xr:uid="{00000000-0005-0000-0000-00008E550000}"/>
    <cellStyle name="SAPBEXHLevel1 4 4 3 2" xfId="9451" xr:uid="{00000000-0005-0000-0000-00008F550000}"/>
    <cellStyle name="SAPBEXHLevel1 4 4 3 2 2" xfId="25442" xr:uid="{00000000-0005-0000-0000-000090550000}"/>
    <cellStyle name="SAPBEXHLevel1 4 4 3 3" xfId="12269" xr:uid="{00000000-0005-0000-0000-000091550000}"/>
    <cellStyle name="SAPBEXHLevel1 4 4 3 3 2" xfId="28113" xr:uid="{00000000-0005-0000-0000-000092550000}"/>
    <cellStyle name="SAPBEXHLevel1 4 4 3 4" xfId="10435" xr:uid="{00000000-0005-0000-0000-000093550000}"/>
    <cellStyle name="SAPBEXHLevel1 4 4 3 4 2" xfId="26358" xr:uid="{00000000-0005-0000-0000-000094550000}"/>
    <cellStyle name="SAPBEXHLevel1 4 4 3 5" xfId="17592" xr:uid="{00000000-0005-0000-0000-000095550000}"/>
    <cellStyle name="SAPBEXHLevel1 4 4 3 5 2" xfId="32708" xr:uid="{00000000-0005-0000-0000-000096550000}"/>
    <cellStyle name="SAPBEXHLevel1 4 4 3 6" xfId="20200" xr:uid="{00000000-0005-0000-0000-000097550000}"/>
    <cellStyle name="SAPBEXHLevel1 4 4 3 6 2" xfId="35137" xr:uid="{00000000-0005-0000-0000-000098550000}"/>
    <cellStyle name="SAPBEXHLevel1 4 4 3 7" xfId="21684" xr:uid="{00000000-0005-0000-0000-000099550000}"/>
    <cellStyle name="SAPBEXHLevel1 4 4 3 7 2" xfId="36606" xr:uid="{00000000-0005-0000-0000-00009A550000}"/>
    <cellStyle name="SAPBEXHLevel1 4 4 4" xfId="8397" xr:uid="{00000000-0005-0000-0000-00009B550000}"/>
    <cellStyle name="SAPBEXHLevel1 4 4 4 2" xfId="24426" xr:uid="{00000000-0005-0000-0000-00009C550000}"/>
    <cellStyle name="SAPBEXHLevel1 4 4 5" xfId="11224" xr:uid="{00000000-0005-0000-0000-00009D550000}"/>
    <cellStyle name="SAPBEXHLevel1 4 4 5 2" xfId="27091" xr:uid="{00000000-0005-0000-0000-00009E550000}"/>
    <cellStyle name="SAPBEXHLevel1 4 4 6" xfId="14082" xr:uid="{00000000-0005-0000-0000-00009F550000}"/>
    <cellStyle name="SAPBEXHLevel1 4 4 6 2" xfId="29663" xr:uid="{00000000-0005-0000-0000-0000A0550000}"/>
    <cellStyle name="SAPBEXHLevel1 4 4 7" xfId="16576" xr:uid="{00000000-0005-0000-0000-0000A1550000}"/>
    <cellStyle name="SAPBEXHLevel1 4 4 7 2" xfId="31714" xr:uid="{00000000-0005-0000-0000-0000A2550000}"/>
    <cellStyle name="SAPBEXHLevel1 4 4 8" xfId="19186" xr:uid="{00000000-0005-0000-0000-0000A3550000}"/>
    <cellStyle name="SAPBEXHLevel1 4 4 8 2" xfId="34133" xr:uid="{00000000-0005-0000-0000-0000A4550000}"/>
    <cellStyle name="SAPBEXHLevel1 4 5" xfId="3230" xr:uid="{00000000-0005-0000-0000-0000A5550000}"/>
    <cellStyle name="SAPBEXHLevel1 4 5 2" xfId="3231" xr:uid="{00000000-0005-0000-0000-0000A6550000}"/>
    <cellStyle name="SAPBEXHLevel1 4 5 2 2" xfId="4293" xr:uid="{00000000-0005-0000-0000-0000A7550000}"/>
    <cellStyle name="SAPBEXHLevel1 4 5 2 2 2" xfId="9448" xr:uid="{00000000-0005-0000-0000-0000A8550000}"/>
    <cellStyle name="SAPBEXHLevel1 4 5 2 2 2 2" xfId="25439" xr:uid="{00000000-0005-0000-0000-0000A9550000}"/>
    <cellStyle name="SAPBEXHLevel1 4 5 2 2 3" xfId="12266" xr:uid="{00000000-0005-0000-0000-0000AA550000}"/>
    <cellStyle name="SAPBEXHLevel1 4 5 2 2 3 2" xfId="28110" xr:uid="{00000000-0005-0000-0000-0000AB550000}"/>
    <cellStyle name="SAPBEXHLevel1 4 5 2 2 4" xfId="14419" xr:uid="{00000000-0005-0000-0000-0000AC550000}"/>
    <cellStyle name="SAPBEXHLevel1 4 5 2 2 4 2" xfId="29938" xr:uid="{00000000-0005-0000-0000-0000AD550000}"/>
    <cellStyle name="SAPBEXHLevel1 4 5 2 2 5" xfId="17589" xr:uid="{00000000-0005-0000-0000-0000AE550000}"/>
    <cellStyle name="SAPBEXHLevel1 4 5 2 2 5 2" xfId="32705" xr:uid="{00000000-0005-0000-0000-0000AF550000}"/>
    <cellStyle name="SAPBEXHLevel1 4 5 2 2 6" xfId="20197" xr:uid="{00000000-0005-0000-0000-0000B0550000}"/>
    <cellStyle name="SAPBEXHLevel1 4 5 2 2 6 2" xfId="35134" xr:uid="{00000000-0005-0000-0000-0000B1550000}"/>
    <cellStyle name="SAPBEXHLevel1 4 5 2 2 7" xfId="21686" xr:uid="{00000000-0005-0000-0000-0000B2550000}"/>
    <cellStyle name="SAPBEXHLevel1 4 5 2 2 7 2" xfId="36608" xr:uid="{00000000-0005-0000-0000-0000B3550000}"/>
    <cellStyle name="SAPBEXHLevel1 4 5 2 3" xfId="8400" xr:uid="{00000000-0005-0000-0000-0000B4550000}"/>
    <cellStyle name="SAPBEXHLevel1 4 5 2 3 2" xfId="24429" xr:uid="{00000000-0005-0000-0000-0000B5550000}"/>
    <cellStyle name="SAPBEXHLevel1 4 5 2 4" xfId="11227" xr:uid="{00000000-0005-0000-0000-0000B6550000}"/>
    <cellStyle name="SAPBEXHLevel1 4 5 2 4 2" xfId="27094" xr:uid="{00000000-0005-0000-0000-0000B7550000}"/>
    <cellStyle name="SAPBEXHLevel1 4 5 2 5" xfId="14105" xr:uid="{00000000-0005-0000-0000-0000B8550000}"/>
    <cellStyle name="SAPBEXHLevel1 4 5 2 5 2" xfId="29686" xr:uid="{00000000-0005-0000-0000-0000B9550000}"/>
    <cellStyle name="SAPBEXHLevel1 4 5 2 6" xfId="16579" xr:uid="{00000000-0005-0000-0000-0000BA550000}"/>
    <cellStyle name="SAPBEXHLevel1 4 5 2 6 2" xfId="31717" xr:uid="{00000000-0005-0000-0000-0000BB550000}"/>
    <cellStyle name="SAPBEXHLevel1 4 5 2 7" xfId="19189" xr:uid="{00000000-0005-0000-0000-0000BC550000}"/>
    <cellStyle name="SAPBEXHLevel1 4 5 2 7 2" xfId="34136" xr:uid="{00000000-0005-0000-0000-0000BD550000}"/>
    <cellStyle name="SAPBEXHLevel1 4 5 3" xfId="4294" xr:uid="{00000000-0005-0000-0000-0000BE550000}"/>
    <cellStyle name="SAPBEXHLevel1 4 5 3 2" xfId="9449" xr:uid="{00000000-0005-0000-0000-0000BF550000}"/>
    <cellStyle name="SAPBEXHLevel1 4 5 3 2 2" xfId="25440" xr:uid="{00000000-0005-0000-0000-0000C0550000}"/>
    <cellStyle name="SAPBEXHLevel1 4 5 3 3" xfId="12267" xr:uid="{00000000-0005-0000-0000-0000C1550000}"/>
    <cellStyle name="SAPBEXHLevel1 4 5 3 3 2" xfId="28111" xr:uid="{00000000-0005-0000-0000-0000C2550000}"/>
    <cellStyle name="SAPBEXHLevel1 4 5 3 4" xfId="13203" xr:uid="{00000000-0005-0000-0000-0000C3550000}"/>
    <cellStyle name="SAPBEXHLevel1 4 5 3 4 2" xfId="28980" xr:uid="{00000000-0005-0000-0000-0000C4550000}"/>
    <cellStyle name="SAPBEXHLevel1 4 5 3 5" xfId="17590" xr:uid="{00000000-0005-0000-0000-0000C5550000}"/>
    <cellStyle name="SAPBEXHLevel1 4 5 3 5 2" xfId="32706" xr:uid="{00000000-0005-0000-0000-0000C6550000}"/>
    <cellStyle name="SAPBEXHLevel1 4 5 3 6" xfId="20198" xr:uid="{00000000-0005-0000-0000-0000C7550000}"/>
    <cellStyle name="SAPBEXHLevel1 4 5 3 6 2" xfId="35135" xr:uid="{00000000-0005-0000-0000-0000C8550000}"/>
    <cellStyle name="SAPBEXHLevel1 4 5 3 7" xfId="21685" xr:uid="{00000000-0005-0000-0000-0000C9550000}"/>
    <cellStyle name="SAPBEXHLevel1 4 5 3 7 2" xfId="36607" xr:uid="{00000000-0005-0000-0000-0000CA550000}"/>
    <cellStyle name="SAPBEXHLevel1 4 5 4" xfId="8399" xr:uid="{00000000-0005-0000-0000-0000CB550000}"/>
    <cellStyle name="SAPBEXHLevel1 4 5 4 2" xfId="24428" xr:uid="{00000000-0005-0000-0000-0000CC550000}"/>
    <cellStyle name="SAPBEXHLevel1 4 5 5" xfId="11226" xr:uid="{00000000-0005-0000-0000-0000CD550000}"/>
    <cellStyle name="SAPBEXHLevel1 4 5 5 2" xfId="27093" xr:uid="{00000000-0005-0000-0000-0000CE550000}"/>
    <cellStyle name="SAPBEXHLevel1 4 5 6" xfId="13846" xr:uid="{00000000-0005-0000-0000-0000CF550000}"/>
    <cellStyle name="SAPBEXHLevel1 4 5 6 2" xfId="29434" xr:uid="{00000000-0005-0000-0000-0000D0550000}"/>
    <cellStyle name="SAPBEXHLevel1 4 5 7" xfId="16578" xr:uid="{00000000-0005-0000-0000-0000D1550000}"/>
    <cellStyle name="SAPBEXHLevel1 4 5 7 2" xfId="31716" xr:uid="{00000000-0005-0000-0000-0000D2550000}"/>
    <cellStyle name="SAPBEXHLevel1 4 5 8" xfId="19188" xr:uid="{00000000-0005-0000-0000-0000D3550000}"/>
    <cellStyle name="SAPBEXHLevel1 4 5 8 2" xfId="34135" xr:uid="{00000000-0005-0000-0000-0000D4550000}"/>
    <cellStyle name="SAPBEXHLevel1 4 6" xfId="3232" xr:uid="{00000000-0005-0000-0000-0000D5550000}"/>
    <cellStyle name="SAPBEXHLevel1 4 6 2" xfId="3233" xr:uid="{00000000-0005-0000-0000-0000D6550000}"/>
    <cellStyle name="SAPBEXHLevel1 4 6 2 2" xfId="4291" xr:uid="{00000000-0005-0000-0000-0000D7550000}"/>
    <cellStyle name="SAPBEXHLevel1 4 6 2 2 2" xfId="9446" xr:uid="{00000000-0005-0000-0000-0000D8550000}"/>
    <cellStyle name="SAPBEXHLevel1 4 6 2 2 2 2" xfId="25437" xr:uid="{00000000-0005-0000-0000-0000D9550000}"/>
    <cellStyle name="SAPBEXHLevel1 4 6 2 2 3" xfId="12264" xr:uid="{00000000-0005-0000-0000-0000DA550000}"/>
    <cellStyle name="SAPBEXHLevel1 4 6 2 2 3 2" xfId="28108" xr:uid="{00000000-0005-0000-0000-0000DB550000}"/>
    <cellStyle name="SAPBEXHLevel1 4 6 2 2 4" xfId="5952" xr:uid="{00000000-0005-0000-0000-0000DC550000}"/>
    <cellStyle name="SAPBEXHLevel1 4 6 2 2 4 2" xfId="22926" xr:uid="{00000000-0005-0000-0000-0000DD550000}"/>
    <cellStyle name="SAPBEXHLevel1 4 6 2 2 5" xfId="17587" xr:uid="{00000000-0005-0000-0000-0000DE550000}"/>
    <cellStyle name="SAPBEXHLevel1 4 6 2 2 5 2" xfId="32703" xr:uid="{00000000-0005-0000-0000-0000DF550000}"/>
    <cellStyle name="SAPBEXHLevel1 4 6 2 2 6" xfId="20195" xr:uid="{00000000-0005-0000-0000-0000E0550000}"/>
    <cellStyle name="SAPBEXHLevel1 4 6 2 2 6 2" xfId="35132" xr:uid="{00000000-0005-0000-0000-0000E1550000}"/>
    <cellStyle name="SAPBEXHLevel1 4 6 2 2 7" xfId="15885" xr:uid="{00000000-0005-0000-0000-0000E2550000}"/>
    <cellStyle name="SAPBEXHLevel1 4 6 2 2 7 2" xfId="31097" xr:uid="{00000000-0005-0000-0000-0000E3550000}"/>
    <cellStyle name="SAPBEXHLevel1 4 6 2 3" xfId="8402" xr:uid="{00000000-0005-0000-0000-0000E4550000}"/>
    <cellStyle name="SAPBEXHLevel1 4 6 2 3 2" xfId="24431" xr:uid="{00000000-0005-0000-0000-0000E5550000}"/>
    <cellStyle name="SAPBEXHLevel1 4 6 2 4" xfId="11229" xr:uid="{00000000-0005-0000-0000-0000E6550000}"/>
    <cellStyle name="SAPBEXHLevel1 4 6 2 4 2" xfId="27096" xr:uid="{00000000-0005-0000-0000-0000E7550000}"/>
    <cellStyle name="SAPBEXHLevel1 4 6 2 5" xfId="14310" xr:uid="{00000000-0005-0000-0000-0000E8550000}"/>
    <cellStyle name="SAPBEXHLevel1 4 6 2 5 2" xfId="29833" xr:uid="{00000000-0005-0000-0000-0000E9550000}"/>
    <cellStyle name="SAPBEXHLevel1 4 6 2 6" xfId="16581" xr:uid="{00000000-0005-0000-0000-0000EA550000}"/>
    <cellStyle name="SAPBEXHLevel1 4 6 2 6 2" xfId="31719" xr:uid="{00000000-0005-0000-0000-0000EB550000}"/>
    <cellStyle name="SAPBEXHLevel1 4 6 2 7" xfId="19191" xr:uid="{00000000-0005-0000-0000-0000EC550000}"/>
    <cellStyle name="SAPBEXHLevel1 4 6 2 7 2" xfId="34138" xr:uid="{00000000-0005-0000-0000-0000ED550000}"/>
    <cellStyle name="SAPBEXHLevel1 4 6 3" xfId="4292" xr:uid="{00000000-0005-0000-0000-0000EE550000}"/>
    <cellStyle name="SAPBEXHLevel1 4 6 3 2" xfId="9447" xr:uid="{00000000-0005-0000-0000-0000EF550000}"/>
    <cellStyle name="SAPBEXHLevel1 4 6 3 2 2" xfId="25438" xr:uid="{00000000-0005-0000-0000-0000F0550000}"/>
    <cellStyle name="SAPBEXHLevel1 4 6 3 3" xfId="12265" xr:uid="{00000000-0005-0000-0000-0000F1550000}"/>
    <cellStyle name="SAPBEXHLevel1 4 6 3 3 2" xfId="28109" xr:uid="{00000000-0005-0000-0000-0000F2550000}"/>
    <cellStyle name="SAPBEXHLevel1 4 6 3 4" xfId="8976" xr:uid="{00000000-0005-0000-0000-0000F3550000}"/>
    <cellStyle name="SAPBEXHLevel1 4 6 3 4 2" xfId="24991" xr:uid="{00000000-0005-0000-0000-0000F4550000}"/>
    <cellStyle name="SAPBEXHLevel1 4 6 3 5" xfId="17588" xr:uid="{00000000-0005-0000-0000-0000F5550000}"/>
    <cellStyle name="SAPBEXHLevel1 4 6 3 5 2" xfId="32704" xr:uid="{00000000-0005-0000-0000-0000F6550000}"/>
    <cellStyle name="SAPBEXHLevel1 4 6 3 6" xfId="20196" xr:uid="{00000000-0005-0000-0000-0000F7550000}"/>
    <cellStyle name="SAPBEXHLevel1 4 6 3 6 2" xfId="35133" xr:uid="{00000000-0005-0000-0000-0000F8550000}"/>
    <cellStyle name="SAPBEXHLevel1 4 6 3 7" xfId="21687" xr:uid="{00000000-0005-0000-0000-0000F9550000}"/>
    <cellStyle name="SAPBEXHLevel1 4 6 3 7 2" xfId="36609" xr:uid="{00000000-0005-0000-0000-0000FA550000}"/>
    <cellStyle name="SAPBEXHLevel1 4 6 4" xfId="8401" xr:uid="{00000000-0005-0000-0000-0000FB550000}"/>
    <cellStyle name="SAPBEXHLevel1 4 6 4 2" xfId="24430" xr:uid="{00000000-0005-0000-0000-0000FC550000}"/>
    <cellStyle name="SAPBEXHLevel1 4 6 5" xfId="11228" xr:uid="{00000000-0005-0000-0000-0000FD550000}"/>
    <cellStyle name="SAPBEXHLevel1 4 6 5 2" xfId="27095" xr:uid="{00000000-0005-0000-0000-0000FE550000}"/>
    <cellStyle name="SAPBEXHLevel1 4 6 6" xfId="13847" xr:uid="{00000000-0005-0000-0000-0000FF550000}"/>
    <cellStyle name="SAPBEXHLevel1 4 6 6 2" xfId="29435" xr:uid="{00000000-0005-0000-0000-000000560000}"/>
    <cellStyle name="SAPBEXHLevel1 4 6 7" xfId="16580" xr:uid="{00000000-0005-0000-0000-000001560000}"/>
    <cellStyle name="SAPBEXHLevel1 4 6 7 2" xfId="31718" xr:uid="{00000000-0005-0000-0000-000002560000}"/>
    <cellStyle name="SAPBEXHLevel1 4 6 8" xfId="19190" xr:uid="{00000000-0005-0000-0000-000003560000}"/>
    <cellStyle name="SAPBEXHLevel1 4 6 8 2" xfId="34137" xr:uid="{00000000-0005-0000-0000-000004560000}"/>
    <cellStyle name="SAPBEXHLevel1 4 7" xfId="3234" xr:uid="{00000000-0005-0000-0000-000005560000}"/>
    <cellStyle name="SAPBEXHLevel1 4 7 2" xfId="3235" xr:uid="{00000000-0005-0000-0000-000006560000}"/>
    <cellStyle name="SAPBEXHLevel1 4 7 2 2" xfId="4289" xr:uid="{00000000-0005-0000-0000-000007560000}"/>
    <cellStyle name="SAPBEXHLevel1 4 7 2 2 2" xfId="9444" xr:uid="{00000000-0005-0000-0000-000008560000}"/>
    <cellStyle name="SAPBEXHLevel1 4 7 2 2 2 2" xfId="25435" xr:uid="{00000000-0005-0000-0000-000009560000}"/>
    <cellStyle name="SAPBEXHLevel1 4 7 2 2 3" xfId="12262" xr:uid="{00000000-0005-0000-0000-00000A560000}"/>
    <cellStyle name="SAPBEXHLevel1 4 7 2 2 3 2" xfId="28106" xr:uid="{00000000-0005-0000-0000-00000B560000}"/>
    <cellStyle name="SAPBEXHLevel1 4 7 2 2 4" xfId="13163" xr:uid="{00000000-0005-0000-0000-00000C560000}"/>
    <cellStyle name="SAPBEXHLevel1 4 7 2 2 4 2" xfId="28943" xr:uid="{00000000-0005-0000-0000-00000D560000}"/>
    <cellStyle name="SAPBEXHLevel1 4 7 2 2 5" xfId="17585" xr:uid="{00000000-0005-0000-0000-00000E560000}"/>
    <cellStyle name="SAPBEXHLevel1 4 7 2 2 5 2" xfId="32701" xr:uid="{00000000-0005-0000-0000-00000F560000}"/>
    <cellStyle name="SAPBEXHLevel1 4 7 2 2 6" xfId="20193" xr:uid="{00000000-0005-0000-0000-000010560000}"/>
    <cellStyle name="SAPBEXHLevel1 4 7 2 2 6 2" xfId="35130" xr:uid="{00000000-0005-0000-0000-000011560000}"/>
    <cellStyle name="SAPBEXHLevel1 4 7 2 2 7" xfId="21561" xr:uid="{00000000-0005-0000-0000-000012560000}"/>
    <cellStyle name="SAPBEXHLevel1 4 7 2 2 7 2" xfId="36487" xr:uid="{00000000-0005-0000-0000-000013560000}"/>
    <cellStyle name="SAPBEXHLevel1 4 7 2 3" xfId="8404" xr:uid="{00000000-0005-0000-0000-000014560000}"/>
    <cellStyle name="SAPBEXHLevel1 4 7 2 3 2" xfId="24433" xr:uid="{00000000-0005-0000-0000-000015560000}"/>
    <cellStyle name="SAPBEXHLevel1 4 7 2 4" xfId="11231" xr:uid="{00000000-0005-0000-0000-000016560000}"/>
    <cellStyle name="SAPBEXHLevel1 4 7 2 4 2" xfId="27098" xr:uid="{00000000-0005-0000-0000-000017560000}"/>
    <cellStyle name="SAPBEXHLevel1 4 7 2 5" xfId="15017" xr:uid="{00000000-0005-0000-0000-000018560000}"/>
    <cellStyle name="SAPBEXHLevel1 4 7 2 5 2" xfId="30464" xr:uid="{00000000-0005-0000-0000-000019560000}"/>
    <cellStyle name="SAPBEXHLevel1 4 7 2 6" xfId="16583" xr:uid="{00000000-0005-0000-0000-00001A560000}"/>
    <cellStyle name="SAPBEXHLevel1 4 7 2 6 2" xfId="31721" xr:uid="{00000000-0005-0000-0000-00001B560000}"/>
    <cellStyle name="SAPBEXHLevel1 4 7 2 7" xfId="19193" xr:uid="{00000000-0005-0000-0000-00001C560000}"/>
    <cellStyle name="SAPBEXHLevel1 4 7 2 7 2" xfId="34140" xr:uid="{00000000-0005-0000-0000-00001D560000}"/>
    <cellStyle name="SAPBEXHLevel1 4 7 3" xfId="4290" xr:uid="{00000000-0005-0000-0000-00001E560000}"/>
    <cellStyle name="SAPBEXHLevel1 4 7 3 2" xfId="9445" xr:uid="{00000000-0005-0000-0000-00001F560000}"/>
    <cellStyle name="SAPBEXHLevel1 4 7 3 2 2" xfId="25436" xr:uid="{00000000-0005-0000-0000-000020560000}"/>
    <cellStyle name="SAPBEXHLevel1 4 7 3 3" xfId="12263" xr:uid="{00000000-0005-0000-0000-000021560000}"/>
    <cellStyle name="SAPBEXHLevel1 4 7 3 3 2" xfId="28107" xr:uid="{00000000-0005-0000-0000-000022560000}"/>
    <cellStyle name="SAPBEXHLevel1 4 7 3 4" xfId="10305" xr:uid="{00000000-0005-0000-0000-000023560000}"/>
    <cellStyle name="SAPBEXHLevel1 4 7 3 4 2" xfId="26247" xr:uid="{00000000-0005-0000-0000-000024560000}"/>
    <cellStyle name="SAPBEXHLevel1 4 7 3 5" xfId="17586" xr:uid="{00000000-0005-0000-0000-000025560000}"/>
    <cellStyle name="SAPBEXHLevel1 4 7 3 5 2" xfId="32702" xr:uid="{00000000-0005-0000-0000-000026560000}"/>
    <cellStyle name="SAPBEXHLevel1 4 7 3 6" xfId="20194" xr:uid="{00000000-0005-0000-0000-000027560000}"/>
    <cellStyle name="SAPBEXHLevel1 4 7 3 6 2" xfId="35131" xr:uid="{00000000-0005-0000-0000-000028560000}"/>
    <cellStyle name="SAPBEXHLevel1 4 7 3 7" xfId="21688" xr:uid="{00000000-0005-0000-0000-000029560000}"/>
    <cellStyle name="SAPBEXHLevel1 4 7 3 7 2" xfId="36610" xr:uid="{00000000-0005-0000-0000-00002A560000}"/>
    <cellStyle name="SAPBEXHLevel1 4 7 4" xfId="8403" xr:uid="{00000000-0005-0000-0000-00002B560000}"/>
    <cellStyle name="SAPBEXHLevel1 4 7 4 2" xfId="24432" xr:uid="{00000000-0005-0000-0000-00002C560000}"/>
    <cellStyle name="SAPBEXHLevel1 4 7 5" xfId="11230" xr:uid="{00000000-0005-0000-0000-00002D560000}"/>
    <cellStyle name="SAPBEXHLevel1 4 7 5 2" xfId="27097" xr:uid="{00000000-0005-0000-0000-00002E560000}"/>
    <cellStyle name="SAPBEXHLevel1 4 7 6" xfId="15308" xr:uid="{00000000-0005-0000-0000-00002F560000}"/>
    <cellStyle name="SAPBEXHLevel1 4 7 6 2" xfId="30717" xr:uid="{00000000-0005-0000-0000-000030560000}"/>
    <cellStyle name="SAPBEXHLevel1 4 7 7" xfId="16582" xr:uid="{00000000-0005-0000-0000-000031560000}"/>
    <cellStyle name="SAPBEXHLevel1 4 7 7 2" xfId="31720" xr:uid="{00000000-0005-0000-0000-000032560000}"/>
    <cellStyle name="SAPBEXHLevel1 4 7 8" xfId="19192" xr:uid="{00000000-0005-0000-0000-000033560000}"/>
    <cellStyle name="SAPBEXHLevel1 4 7 8 2" xfId="34139" xr:uid="{00000000-0005-0000-0000-000034560000}"/>
    <cellStyle name="SAPBEXHLevel1 4 8" xfId="3236" xr:uid="{00000000-0005-0000-0000-000035560000}"/>
    <cellStyle name="SAPBEXHLevel1 4 8 2" xfId="4288" xr:uid="{00000000-0005-0000-0000-000036560000}"/>
    <cellStyle name="SAPBEXHLevel1 4 8 2 2" xfId="9443" xr:uid="{00000000-0005-0000-0000-000037560000}"/>
    <cellStyle name="SAPBEXHLevel1 4 8 2 2 2" xfId="25434" xr:uid="{00000000-0005-0000-0000-000038560000}"/>
    <cellStyle name="SAPBEXHLevel1 4 8 2 3" xfId="12261" xr:uid="{00000000-0005-0000-0000-000039560000}"/>
    <cellStyle name="SAPBEXHLevel1 4 8 2 3 2" xfId="28105" xr:uid="{00000000-0005-0000-0000-00003A560000}"/>
    <cellStyle name="SAPBEXHLevel1 4 8 2 4" xfId="7580" xr:uid="{00000000-0005-0000-0000-00003B560000}"/>
    <cellStyle name="SAPBEXHLevel1 4 8 2 4 2" xfId="23730" xr:uid="{00000000-0005-0000-0000-00003C560000}"/>
    <cellStyle name="SAPBEXHLevel1 4 8 2 5" xfId="17584" xr:uid="{00000000-0005-0000-0000-00003D560000}"/>
    <cellStyle name="SAPBEXHLevel1 4 8 2 5 2" xfId="32700" xr:uid="{00000000-0005-0000-0000-00003E560000}"/>
    <cellStyle name="SAPBEXHLevel1 4 8 2 6" xfId="20192" xr:uid="{00000000-0005-0000-0000-00003F560000}"/>
    <cellStyle name="SAPBEXHLevel1 4 8 2 6 2" xfId="35129" xr:uid="{00000000-0005-0000-0000-000040560000}"/>
    <cellStyle name="SAPBEXHLevel1 4 8 2 7" xfId="21689" xr:uid="{00000000-0005-0000-0000-000041560000}"/>
    <cellStyle name="SAPBEXHLevel1 4 8 2 7 2" xfId="36611" xr:uid="{00000000-0005-0000-0000-000042560000}"/>
    <cellStyle name="SAPBEXHLevel1 4 8 3" xfId="8405" xr:uid="{00000000-0005-0000-0000-000043560000}"/>
    <cellStyle name="SAPBEXHLevel1 4 8 3 2" xfId="24434" xr:uid="{00000000-0005-0000-0000-000044560000}"/>
    <cellStyle name="SAPBEXHLevel1 4 8 4" xfId="11232" xr:uid="{00000000-0005-0000-0000-000045560000}"/>
    <cellStyle name="SAPBEXHLevel1 4 8 4 2" xfId="27099" xr:uid="{00000000-0005-0000-0000-000046560000}"/>
    <cellStyle name="SAPBEXHLevel1 4 8 5" xfId="10124" xr:uid="{00000000-0005-0000-0000-000047560000}"/>
    <cellStyle name="SAPBEXHLevel1 4 8 5 2" xfId="26096" xr:uid="{00000000-0005-0000-0000-000048560000}"/>
    <cellStyle name="SAPBEXHLevel1 4 8 6" xfId="16584" xr:uid="{00000000-0005-0000-0000-000049560000}"/>
    <cellStyle name="SAPBEXHLevel1 4 8 6 2" xfId="31722" xr:uid="{00000000-0005-0000-0000-00004A560000}"/>
    <cellStyle name="SAPBEXHLevel1 4 8 7" xfId="19194" xr:uid="{00000000-0005-0000-0000-00004B560000}"/>
    <cellStyle name="SAPBEXHLevel1 4 8 7 2" xfId="34141" xr:uid="{00000000-0005-0000-0000-00004C560000}"/>
    <cellStyle name="SAPBEXHLevel1 4 9" xfId="3237" xr:uid="{00000000-0005-0000-0000-00004D560000}"/>
    <cellStyle name="SAPBEXHLevel1 4 9 2" xfId="4287" xr:uid="{00000000-0005-0000-0000-00004E560000}"/>
    <cellStyle name="SAPBEXHLevel1 4 9 2 2" xfId="9442" xr:uid="{00000000-0005-0000-0000-00004F560000}"/>
    <cellStyle name="SAPBEXHLevel1 4 9 2 2 2" xfId="25433" xr:uid="{00000000-0005-0000-0000-000050560000}"/>
    <cellStyle name="SAPBEXHLevel1 4 9 2 3" xfId="12260" xr:uid="{00000000-0005-0000-0000-000051560000}"/>
    <cellStyle name="SAPBEXHLevel1 4 9 2 3 2" xfId="28104" xr:uid="{00000000-0005-0000-0000-000052560000}"/>
    <cellStyle name="SAPBEXHLevel1 4 9 2 4" xfId="10250" xr:uid="{00000000-0005-0000-0000-000053560000}"/>
    <cellStyle name="SAPBEXHLevel1 4 9 2 4 2" xfId="26209" xr:uid="{00000000-0005-0000-0000-000054560000}"/>
    <cellStyle name="SAPBEXHLevel1 4 9 2 5" xfId="17583" xr:uid="{00000000-0005-0000-0000-000055560000}"/>
    <cellStyle name="SAPBEXHLevel1 4 9 2 5 2" xfId="32699" xr:uid="{00000000-0005-0000-0000-000056560000}"/>
    <cellStyle name="SAPBEXHLevel1 4 9 2 6" xfId="20191" xr:uid="{00000000-0005-0000-0000-000057560000}"/>
    <cellStyle name="SAPBEXHLevel1 4 9 2 6 2" xfId="35128" xr:uid="{00000000-0005-0000-0000-000058560000}"/>
    <cellStyle name="SAPBEXHLevel1 4 9 2 7" xfId="21560" xr:uid="{00000000-0005-0000-0000-000059560000}"/>
    <cellStyle name="SAPBEXHLevel1 4 9 2 7 2" xfId="36486" xr:uid="{00000000-0005-0000-0000-00005A560000}"/>
    <cellStyle name="SAPBEXHLevel1 4 9 3" xfId="8406" xr:uid="{00000000-0005-0000-0000-00005B560000}"/>
    <cellStyle name="SAPBEXHLevel1 4 9 3 2" xfId="24435" xr:uid="{00000000-0005-0000-0000-00005C560000}"/>
    <cellStyle name="SAPBEXHLevel1 4 9 4" xfId="11233" xr:uid="{00000000-0005-0000-0000-00005D560000}"/>
    <cellStyle name="SAPBEXHLevel1 4 9 4 2" xfId="27100" xr:uid="{00000000-0005-0000-0000-00005E560000}"/>
    <cellStyle name="SAPBEXHLevel1 4 9 5" xfId="13849" xr:uid="{00000000-0005-0000-0000-00005F560000}"/>
    <cellStyle name="SAPBEXHLevel1 4 9 5 2" xfId="29437" xr:uid="{00000000-0005-0000-0000-000060560000}"/>
    <cellStyle name="SAPBEXHLevel1 4 9 6" xfId="16585" xr:uid="{00000000-0005-0000-0000-000061560000}"/>
    <cellStyle name="SAPBEXHLevel1 4 9 6 2" xfId="31723" xr:uid="{00000000-0005-0000-0000-000062560000}"/>
    <cellStyle name="SAPBEXHLevel1 4 9 7" xfId="19195" xr:uid="{00000000-0005-0000-0000-000063560000}"/>
    <cellStyle name="SAPBEXHLevel1 4 9 7 2" xfId="34142" xr:uid="{00000000-0005-0000-0000-000064560000}"/>
    <cellStyle name="SAPBEXHLevel1 5" xfId="854" xr:uid="{00000000-0005-0000-0000-000065560000}"/>
    <cellStyle name="SAPBEXHLevel1 5 10" xfId="3239" xr:uid="{00000000-0005-0000-0000-000066560000}"/>
    <cellStyle name="SAPBEXHLevel1 5 10 2" xfId="4285" xr:uid="{00000000-0005-0000-0000-000067560000}"/>
    <cellStyle name="SAPBEXHLevel1 5 10 2 2" xfId="9440" xr:uid="{00000000-0005-0000-0000-000068560000}"/>
    <cellStyle name="SAPBEXHLevel1 5 10 2 2 2" xfId="25431" xr:uid="{00000000-0005-0000-0000-000069560000}"/>
    <cellStyle name="SAPBEXHLevel1 5 10 2 3" xfId="12258" xr:uid="{00000000-0005-0000-0000-00006A560000}"/>
    <cellStyle name="SAPBEXHLevel1 5 10 2 3 2" xfId="28102" xr:uid="{00000000-0005-0000-0000-00006B560000}"/>
    <cellStyle name="SAPBEXHLevel1 5 10 2 4" xfId="10306" xr:uid="{00000000-0005-0000-0000-00006C560000}"/>
    <cellStyle name="SAPBEXHLevel1 5 10 2 4 2" xfId="26248" xr:uid="{00000000-0005-0000-0000-00006D560000}"/>
    <cellStyle name="SAPBEXHLevel1 5 10 2 5" xfId="17581" xr:uid="{00000000-0005-0000-0000-00006E560000}"/>
    <cellStyle name="SAPBEXHLevel1 5 10 2 5 2" xfId="32697" xr:uid="{00000000-0005-0000-0000-00006F560000}"/>
    <cellStyle name="SAPBEXHLevel1 5 10 2 6" xfId="20189" xr:uid="{00000000-0005-0000-0000-000070560000}"/>
    <cellStyle name="SAPBEXHLevel1 5 10 2 6 2" xfId="35126" xr:uid="{00000000-0005-0000-0000-000071560000}"/>
    <cellStyle name="SAPBEXHLevel1 5 10 2 7" xfId="21559" xr:uid="{00000000-0005-0000-0000-000072560000}"/>
    <cellStyle name="SAPBEXHLevel1 5 10 2 7 2" xfId="36485" xr:uid="{00000000-0005-0000-0000-000073560000}"/>
    <cellStyle name="SAPBEXHLevel1 5 10 3" xfId="8408" xr:uid="{00000000-0005-0000-0000-000074560000}"/>
    <cellStyle name="SAPBEXHLevel1 5 10 3 2" xfId="24437" xr:uid="{00000000-0005-0000-0000-000075560000}"/>
    <cellStyle name="SAPBEXHLevel1 5 10 4" xfId="11235" xr:uid="{00000000-0005-0000-0000-000076560000}"/>
    <cellStyle name="SAPBEXHLevel1 5 10 4 2" xfId="27102" xr:uid="{00000000-0005-0000-0000-000077560000}"/>
    <cellStyle name="SAPBEXHLevel1 5 10 5" xfId="13850" xr:uid="{00000000-0005-0000-0000-000078560000}"/>
    <cellStyle name="SAPBEXHLevel1 5 10 5 2" xfId="29438" xr:uid="{00000000-0005-0000-0000-000079560000}"/>
    <cellStyle name="SAPBEXHLevel1 5 10 6" xfId="16587" xr:uid="{00000000-0005-0000-0000-00007A560000}"/>
    <cellStyle name="SAPBEXHLevel1 5 10 6 2" xfId="31725" xr:uid="{00000000-0005-0000-0000-00007B560000}"/>
    <cellStyle name="SAPBEXHLevel1 5 10 7" xfId="19197" xr:uid="{00000000-0005-0000-0000-00007C560000}"/>
    <cellStyle name="SAPBEXHLevel1 5 10 7 2" xfId="34144" xr:uid="{00000000-0005-0000-0000-00007D560000}"/>
    <cellStyle name="SAPBEXHLevel1 5 11" xfId="3240" xr:uid="{00000000-0005-0000-0000-00007E560000}"/>
    <cellStyle name="SAPBEXHLevel1 5 11 2" xfId="4284" xr:uid="{00000000-0005-0000-0000-00007F560000}"/>
    <cellStyle name="SAPBEXHLevel1 5 11 2 2" xfId="9439" xr:uid="{00000000-0005-0000-0000-000080560000}"/>
    <cellStyle name="SAPBEXHLevel1 5 11 2 2 2" xfId="25430" xr:uid="{00000000-0005-0000-0000-000081560000}"/>
    <cellStyle name="SAPBEXHLevel1 5 11 2 3" xfId="12257" xr:uid="{00000000-0005-0000-0000-000082560000}"/>
    <cellStyle name="SAPBEXHLevel1 5 11 2 3 2" xfId="28101" xr:uid="{00000000-0005-0000-0000-000083560000}"/>
    <cellStyle name="SAPBEXHLevel1 5 11 2 4" xfId="10248" xr:uid="{00000000-0005-0000-0000-000084560000}"/>
    <cellStyle name="SAPBEXHLevel1 5 11 2 4 2" xfId="26207" xr:uid="{00000000-0005-0000-0000-000085560000}"/>
    <cellStyle name="SAPBEXHLevel1 5 11 2 5" xfId="17580" xr:uid="{00000000-0005-0000-0000-000086560000}"/>
    <cellStyle name="SAPBEXHLevel1 5 11 2 5 2" xfId="32696" xr:uid="{00000000-0005-0000-0000-000087560000}"/>
    <cellStyle name="SAPBEXHLevel1 5 11 2 6" xfId="20188" xr:uid="{00000000-0005-0000-0000-000088560000}"/>
    <cellStyle name="SAPBEXHLevel1 5 11 2 6 2" xfId="35125" xr:uid="{00000000-0005-0000-0000-000089560000}"/>
    <cellStyle name="SAPBEXHLevel1 5 11 2 7" xfId="21691" xr:uid="{00000000-0005-0000-0000-00008A560000}"/>
    <cellStyle name="SAPBEXHLevel1 5 11 2 7 2" xfId="36613" xr:uid="{00000000-0005-0000-0000-00008B560000}"/>
    <cellStyle name="SAPBEXHLevel1 5 11 3" xfId="8409" xr:uid="{00000000-0005-0000-0000-00008C560000}"/>
    <cellStyle name="SAPBEXHLevel1 5 11 3 2" xfId="24438" xr:uid="{00000000-0005-0000-0000-00008D560000}"/>
    <cellStyle name="SAPBEXHLevel1 5 11 4" xfId="11236" xr:uid="{00000000-0005-0000-0000-00008E560000}"/>
    <cellStyle name="SAPBEXHLevel1 5 11 4 2" xfId="27103" xr:uid="{00000000-0005-0000-0000-00008F560000}"/>
    <cellStyle name="SAPBEXHLevel1 5 11 5" xfId="15014" xr:uid="{00000000-0005-0000-0000-000090560000}"/>
    <cellStyle name="SAPBEXHLevel1 5 11 5 2" xfId="30461" xr:uid="{00000000-0005-0000-0000-000091560000}"/>
    <cellStyle name="SAPBEXHLevel1 5 11 6" xfId="16588" xr:uid="{00000000-0005-0000-0000-000092560000}"/>
    <cellStyle name="SAPBEXHLevel1 5 11 6 2" xfId="31726" xr:uid="{00000000-0005-0000-0000-000093560000}"/>
    <cellStyle name="SAPBEXHLevel1 5 11 7" xfId="19198" xr:uid="{00000000-0005-0000-0000-000094560000}"/>
    <cellStyle name="SAPBEXHLevel1 5 11 7 2" xfId="34145" xr:uid="{00000000-0005-0000-0000-000095560000}"/>
    <cellStyle name="SAPBEXHLevel1 5 12" xfId="3241" xr:uid="{00000000-0005-0000-0000-000096560000}"/>
    <cellStyle name="SAPBEXHLevel1 5 12 2" xfId="4283" xr:uid="{00000000-0005-0000-0000-000097560000}"/>
    <cellStyle name="SAPBEXHLevel1 5 12 2 2" xfId="9438" xr:uid="{00000000-0005-0000-0000-000098560000}"/>
    <cellStyle name="SAPBEXHLevel1 5 12 2 2 2" xfId="25429" xr:uid="{00000000-0005-0000-0000-000099560000}"/>
    <cellStyle name="SAPBEXHLevel1 5 12 2 3" xfId="12256" xr:uid="{00000000-0005-0000-0000-00009A560000}"/>
    <cellStyle name="SAPBEXHLevel1 5 12 2 3 2" xfId="28100" xr:uid="{00000000-0005-0000-0000-00009B560000}"/>
    <cellStyle name="SAPBEXHLevel1 5 12 2 4" xfId="6744" xr:uid="{00000000-0005-0000-0000-00009C560000}"/>
    <cellStyle name="SAPBEXHLevel1 5 12 2 4 2" xfId="23223" xr:uid="{00000000-0005-0000-0000-00009D560000}"/>
    <cellStyle name="SAPBEXHLevel1 5 12 2 5" xfId="17579" xr:uid="{00000000-0005-0000-0000-00009E560000}"/>
    <cellStyle name="SAPBEXHLevel1 5 12 2 5 2" xfId="32695" xr:uid="{00000000-0005-0000-0000-00009F560000}"/>
    <cellStyle name="SAPBEXHLevel1 5 12 2 6" xfId="20187" xr:uid="{00000000-0005-0000-0000-0000A0560000}"/>
    <cellStyle name="SAPBEXHLevel1 5 12 2 6 2" xfId="35124" xr:uid="{00000000-0005-0000-0000-0000A1560000}"/>
    <cellStyle name="SAPBEXHLevel1 5 12 2 7" xfId="21558" xr:uid="{00000000-0005-0000-0000-0000A2560000}"/>
    <cellStyle name="SAPBEXHLevel1 5 12 2 7 2" xfId="36484" xr:uid="{00000000-0005-0000-0000-0000A3560000}"/>
    <cellStyle name="SAPBEXHLevel1 5 12 3" xfId="8410" xr:uid="{00000000-0005-0000-0000-0000A4560000}"/>
    <cellStyle name="SAPBEXHLevel1 5 12 3 2" xfId="24439" xr:uid="{00000000-0005-0000-0000-0000A5560000}"/>
    <cellStyle name="SAPBEXHLevel1 5 12 4" xfId="11237" xr:uid="{00000000-0005-0000-0000-0000A6560000}"/>
    <cellStyle name="SAPBEXHLevel1 5 12 4 2" xfId="27104" xr:uid="{00000000-0005-0000-0000-0000A7560000}"/>
    <cellStyle name="SAPBEXHLevel1 5 12 5" xfId="13851" xr:uid="{00000000-0005-0000-0000-0000A8560000}"/>
    <cellStyle name="SAPBEXHLevel1 5 12 5 2" xfId="29439" xr:uid="{00000000-0005-0000-0000-0000A9560000}"/>
    <cellStyle name="SAPBEXHLevel1 5 12 6" xfId="16589" xr:uid="{00000000-0005-0000-0000-0000AA560000}"/>
    <cellStyle name="SAPBEXHLevel1 5 12 6 2" xfId="31727" xr:uid="{00000000-0005-0000-0000-0000AB560000}"/>
    <cellStyle name="SAPBEXHLevel1 5 12 7" xfId="19199" xr:uid="{00000000-0005-0000-0000-0000AC560000}"/>
    <cellStyle name="SAPBEXHLevel1 5 12 7 2" xfId="34146" xr:uid="{00000000-0005-0000-0000-0000AD560000}"/>
    <cellStyle name="SAPBEXHLevel1 5 13" xfId="3242" xr:uid="{00000000-0005-0000-0000-0000AE560000}"/>
    <cellStyle name="SAPBEXHLevel1 5 13 2" xfId="4282" xr:uid="{00000000-0005-0000-0000-0000AF560000}"/>
    <cellStyle name="SAPBEXHLevel1 5 13 2 2" xfId="9437" xr:uid="{00000000-0005-0000-0000-0000B0560000}"/>
    <cellStyle name="SAPBEXHLevel1 5 13 2 2 2" xfId="25428" xr:uid="{00000000-0005-0000-0000-0000B1560000}"/>
    <cellStyle name="SAPBEXHLevel1 5 13 2 3" xfId="12255" xr:uid="{00000000-0005-0000-0000-0000B2560000}"/>
    <cellStyle name="SAPBEXHLevel1 5 13 2 3 2" xfId="28099" xr:uid="{00000000-0005-0000-0000-0000B3560000}"/>
    <cellStyle name="SAPBEXHLevel1 5 13 2 4" xfId="11815" xr:uid="{00000000-0005-0000-0000-0000B4560000}"/>
    <cellStyle name="SAPBEXHLevel1 5 13 2 4 2" xfId="27666" xr:uid="{00000000-0005-0000-0000-0000B5560000}"/>
    <cellStyle name="SAPBEXHLevel1 5 13 2 5" xfId="17578" xr:uid="{00000000-0005-0000-0000-0000B6560000}"/>
    <cellStyle name="SAPBEXHLevel1 5 13 2 5 2" xfId="32694" xr:uid="{00000000-0005-0000-0000-0000B7560000}"/>
    <cellStyle name="SAPBEXHLevel1 5 13 2 6" xfId="20186" xr:uid="{00000000-0005-0000-0000-0000B8560000}"/>
    <cellStyle name="SAPBEXHLevel1 5 13 2 6 2" xfId="35123" xr:uid="{00000000-0005-0000-0000-0000B9560000}"/>
    <cellStyle name="SAPBEXHLevel1 5 13 2 7" xfId="21692" xr:uid="{00000000-0005-0000-0000-0000BA560000}"/>
    <cellStyle name="SAPBEXHLevel1 5 13 2 7 2" xfId="36614" xr:uid="{00000000-0005-0000-0000-0000BB560000}"/>
    <cellStyle name="SAPBEXHLevel1 5 13 3" xfId="8411" xr:uid="{00000000-0005-0000-0000-0000BC560000}"/>
    <cellStyle name="SAPBEXHLevel1 5 13 3 2" xfId="24440" xr:uid="{00000000-0005-0000-0000-0000BD560000}"/>
    <cellStyle name="SAPBEXHLevel1 5 13 4" xfId="11238" xr:uid="{00000000-0005-0000-0000-0000BE560000}"/>
    <cellStyle name="SAPBEXHLevel1 5 13 4 2" xfId="27105" xr:uid="{00000000-0005-0000-0000-0000BF560000}"/>
    <cellStyle name="SAPBEXHLevel1 5 13 5" xfId="15013" xr:uid="{00000000-0005-0000-0000-0000C0560000}"/>
    <cellStyle name="SAPBEXHLevel1 5 13 5 2" xfId="30460" xr:uid="{00000000-0005-0000-0000-0000C1560000}"/>
    <cellStyle name="SAPBEXHLevel1 5 13 6" xfId="16590" xr:uid="{00000000-0005-0000-0000-0000C2560000}"/>
    <cellStyle name="SAPBEXHLevel1 5 13 6 2" xfId="31728" xr:uid="{00000000-0005-0000-0000-0000C3560000}"/>
    <cellStyle name="SAPBEXHLevel1 5 13 7" xfId="19200" xr:uid="{00000000-0005-0000-0000-0000C4560000}"/>
    <cellStyle name="SAPBEXHLevel1 5 13 7 2" xfId="34147" xr:uid="{00000000-0005-0000-0000-0000C5560000}"/>
    <cellStyle name="SAPBEXHLevel1 5 14" xfId="3243" xr:uid="{00000000-0005-0000-0000-0000C6560000}"/>
    <cellStyle name="SAPBEXHLevel1 5 14 2" xfId="4281" xr:uid="{00000000-0005-0000-0000-0000C7560000}"/>
    <cellStyle name="SAPBEXHLevel1 5 14 2 2" xfId="9436" xr:uid="{00000000-0005-0000-0000-0000C8560000}"/>
    <cellStyle name="SAPBEXHLevel1 5 14 2 2 2" xfId="25427" xr:uid="{00000000-0005-0000-0000-0000C9560000}"/>
    <cellStyle name="SAPBEXHLevel1 5 14 2 3" xfId="12254" xr:uid="{00000000-0005-0000-0000-0000CA560000}"/>
    <cellStyle name="SAPBEXHLevel1 5 14 2 3 2" xfId="28098" xr:uid="{00000000-0005-0000-0000-0000CB560000}"/>
    <cellStyle name="SAPBEXHLevel1 5 14 2 4" xfId="6743" xr:uid="{00000000-0005-0000-0000-0000CC560000}"/>
    <cellStyle name="SAPBEXHLevel1 5 14 2 4 2" xfId="23222" xr:uid="{00000000-0005-0000-0000-0000CD560000}"/>
    <cellStyle name="SAPBEXHLevel1 5 14 2 5" xfId="17577" xr:uid="{00000000-0005-0000-0000-0000CE560000}"/>
    <cellStyle name="SAPBEXHLevel1 5 14 2 5 2" xfId="32693" xr:uid="{00000000-0005-0000-0000-0000CF560000}"/>
    <cellStyle name="SAPBEXHLevel1 5 14 2 6" xfId="20185" xr:uid="{00000000-0005-0000-0000-0000D0560000}"/>
    <cellStyle name="SAPBEXHLevel1 5 14 2 6 2" xfId="35122" xr:uid="{00000000-0005-0000-0000-0000D1560000}"/>
    <cellStyle name="SAPBEXHLevel1 5 14 2 7" xfId="21557" xr:uid="{00000000-0005-0000-0000-0000D2560000}"/>
    <cellStyle name="SAPBEXHLevel1 5 14 2 7 2" xfId="36483" xr:uid="{00000000-0005-0000-0000-0000D3560000}"/>
    <cellStyle name="SAPBEXHLevel1 5 14 3" xfId="8412" xr:uid="{00000000-0005-0000-0000-0000D4560000}"/>
    <cellStyle name="SAPBEXHLevel1 5 14 3 2" xfId="24441" xr:uid="{00000000-0005-0000-0000-0000D5560000}"/>
    <cellStyle name="SAPBEXHLevel1 5 14 4" xfId="11239" xr:uid="{00000000-0005-0000-0000-0000D6560000}"/>
    <cellStyle name="SAPBEXHLevel1 5 14 4 2" xfId="27106" xr:uid="{00000000-0005-0000-0000-0000D7560000}"/>
    <cellStyle name="SAPBEXHLevel1 5 14 5" xfId="13852" xr:uid="{00000000-0005-0000-0000-0000D8560000}"/>
    <cellStyle name="SAPBEXHLevel1 5 14 5 2" xfId="29440" xr:uid="{00000000-0005-0000-0000-0000D9560000}"/>
    <cellStyle name="SAPBEXHLevel1 5 14 6" xfId="16591" xr:uid="{00000000-0005-0000-0000-0000DA560000}"/>
    <cellStyle name="SAPBEXHLevel1 5 14 6 2" xfId="31729" xr:uid="{00000000-0005-0000-0000-0000DB560000}"/>
    <cellStyle name="SAPBEXHLevel1 5 14 7" xfId="19201" xr:uid="{00000000-0005-0000-0000-0000DC560000}"/>
    <cellStyle name="SAPBEXHLevel1 5 14 7 2" xfId="34148" xr:uid="{00000000-0005-0000-0000-0000DD560000}"/>
    <cellStyle name="SAPBEXHLevel1 5 15" xfId="3244" xr:uid="{00000000-0005-0000-0000-0000DE560000}"/>
    <cellStyle name="SAPBEXHLevel1 5 15 2" xfId="4280" xr:uid="{00000000-0005-0000-0000-0000DF560000}"/>
    <cellStyle name="SAPBEXHLevel1 5 15 2 2" xfId="9435" xr:uid="{00000000-0005-0000-0000-0000E0560000}"/>
    <cellStyle name="SAPBEXHLevel1 5 15 2 2 2" xfId="25426" xr:uid="{00000000-0005-0000-0000-0000E1560000}"/>
    <cellStyle name="SAPBEXHLevel1 5 15 2 3" xfId="12253" xr:uid="{00000000-0005-0000-0000-0000E2560000}"/>
    <cellStyle name="SAPBEXHLevel1 5 15 2 3 2" xfId="28097" xr:uid="{00000000-0005-0000-0000-0000E3560000}"/>
    <cellStyle name="SAPBEXHLevel1 5 15 2 4" xfId="13011" xr:uid="{00000000-0005-0000-0000-0000E4560000}"/>
    <cellStyle name="SAPBEXHLevel1 5 15 2 4 2" xfId="28811" xr:uid="{00000000-0005-0000-0000-0000E5560000}"/>
    <cellStyle name="SAPBEXHLevel1 5 15 2 5" xfId="17576" xr:uid="{00000000-0005-0000-0000-0000E6560000}"/>
    <cellStyle name="SAPBEXHLevel1 5 15 2 5 2" xfId="32692" xr:uid="{00000000-0005-0000-0000-0000E7560000}"/>
    <cellStyle name="SAPBEXHLevel1 5 15 2 6" xfId="20184" xr:uid="{00000000-0005-0000-0000-0000E8560000}"/>
    <cellStyle name="SAPBEXHLevel1 5 15 2 6 2" xfId="35121" xr:uid="{00000000-0005-0000-0000-0000E9560000}"/>
    <cellStyle name="SAPBEXHLevel1 5 15 2 7" xfId="21693" xr:uid="{00000000-0005-0000-0000-0000EA560000}"/>
    <cellStyle name="SAPBEXHLevel1 5 15 2 7 2" xfId="36615" xr:uid="{00000000-0005-0000-0000-0000EB560000}"/>
    <cellStyle name="SAPBEXHLevel1 5 15 3" xfId="8413" xr:uid="{00000000-0005-0000-0000-0000EC560000}"/>
    <cellStyle name="SAPBEXHLevel1 5 15 3 2" xfId="24442" xr:uid="{00000000-0005-0000-0000-0000ED560000}"/>
    <cellStyle name="SAPBEXHLevel1 5 15 4" xfId="11240" xr:uid="{00000000-0005-0000-0000-0000EE560000}"/>
    <cellStyle name="SAPBEXHLevel1 5 15 4 2" xfId="27107" xr:uid="{00000000-0005-0000-0000-0000EF560000}"/>
    <cellStyle name="SAPBEXHLevel1 5 15 5" xfId="15012" xr:uid="{00000000-0005-0000-0000-0000F0560000}"/>
    <cellStyle name="SAPBEXHLevel1 5 15 5 2" xfId="30459" xr:uid="{00000000-0005-0000-0000-0000F1560000}"/>
    <cellStyle name="SAPBEXHLevel1 5 15 6" xfId="16592" xr:uid="{00000000-0005-0000-0000-0000F2560000}"/>
    <cellStyle name="SAPBEXHLevel1 5 15 6 2" xfId="31730" xr:uid="{00000000-0005-0000-0000-0000F3560000}"/>
    <cellStyle name="SAPBEXHLevel1 5 15 7" xfId="19202" xr:uid="{00000000-0005-0000-0000-0000F4560000}"/>
    <cellStyle name="SAPBEXHLevel1 5 15 7 2" xfId="34149" xr:uid="{00000000-0005-0000-0000-0000F5560000}"/>
    <cellStyle name="SAPBEXHLevel1 5 16" xfId="3245" xr:uid="{00000000-0005-0000-0000-0000F6560000}"/>
    <cellStyle name="SAPBEXHLevel1 5 16 2" xfId="4279" xr:uid="{00000000-0005-0000-0000-0000F7560000}"/>
    <cellStyle name="SAPBEXHLevel1 5 16 2 2" xfId="9434" xr:uid="{00000000-0005-0000-0000-0000F8560000}"/>
    <cellStyle name="SAPBEXHLevel1 5 16 2 2 2" xfId="25425" xr:uid="{00000000-0005-0000-0000-0000F9560000}"/>
    <cellStyle name="SAPBEXHLevel1 5 16 2 3" xfId="12252" xr:uid="{00000000-0005-0000-0000-0000FA560000}"/>
    <cellStyle name="SAPBEXHLevel1 5 16 2 3 2" xfId="28096" xr:uid="{00000000-0005-0000-0000-0000FB560000}"/>
    <cellStyle name="SAPBEXHLevel1 5 16 2 4" xfId="13036" xr:uid="{00000000-0005-0000-0000-0000FC560000}"/>
    <cellStyle name="SAPBEXHLevel1 5 16 2 4 2" xfId="28833" xr:uid="{00000000-0005-0000-0000-0000FD560000}"/>
    <cellStyle name="SAPBEXHLevel1 5 16 2 5" xfId="17575" xr:uid="{00000000-0005-0000-0000-0000FE560000}"/>
    <cellStyle name="SAPBEXHLevel1 5 16 2 5 2" xfId="32691" xr:uid="{00000000-0005-0000-0000-0000FF560000}"/>
    <cellStyle name="SAPBEXHLevel1 5 16 2 6" xfId="20183" xr:uid="{00000000-0005-0000-0000-000000570000}"/>
    <cellStyle name="SAPBEXHLevel1 5 16 2 6 2" xfId="35120" xr:uid="{00000000-0005-0000-0000-000001570000}"/>
    <cellStyle name="SAPBEXHLevel1 5 16 2 7" xfId="21694" xr:uid="{00000000-0005-0000-0000-000002570000}"/>
    <cellStyle name="SAPBEXHLevel1 5 16 2 7 2" xfId="36616" xr:uid="{00000000-0005-0000-0000-000003570000}"/>
    <cellStyle name="SAPBEXHLevel1 5 16 3" xfId="8414" xr:uid="{00000000-0005-0000-0000-000004570000}"/>
    <cellStyle name="SAPBEXHLevel1 5 16 3 2" xfId="24443" xr:uid="{00000000-0005-0000-0000-000005570000}"/>
    <cellStyle name="SAPBEXHLevel1 5 16 4" xfId="11241" xr:uid="{00000000-0005-0000-0000-000006570000}"/>
    <cellStyle name="SAPBEXHLevel1 5 16 4 2" xfId="27108" xr:uid="{00000000-0005-0000-0000-000007570000}"/>
    <cellStyle name="SAPBEXHLevel1 5 16 5" xfId="13853" xr:uid="{00000000-0005-0000-0000-000008570000}"/>
    <cellStyle name="SAPBEXHLevel1 5 16 5 2" xfId="29441" xr:uid="{00000000-0005-0000-0000-000009570000}"/>
    <cellStyle name="SAPBEXHLevel1 5 16 6" xfId="16593" xr:uid="{00000000-0005-0000-0000-00000A570000}"/>
    <cellStyle name="SAPBEXHLevel1 5 16 6 2" xfId="31731" xr:uid="{00000000-0005-0000-0000-00000B570000}"/>
    <cellStyle name="SAPBEXHLevel1 5 16 7" xfId="19203" xr:uid="{00000000-0005-0000-0000-00000C570000}"/>
    <cellStyle name="SAPBEXHLevel1 5 16 7 2" xfId="34150" xr:uid="{00000000-0005-0000-0000-00000D570000}"/>
    <cellStyle name="SAPBEXHLevel1 5 17" xfId="3238" xr:uid="{00000000-0005-0000-0000-00000E570000}"/>
    <cellStyle name="SAPBEXHLevel1 5 17 2" xfId="8407" xr:uid="{00000000-0005-0000-0000-00000F570000}"/>
    <cellStyle name="SAPBEXHLevel1 5 17 2 2" xfId="24436" xr:uid="{00000000-0005-0000-0000-000010570000}"/>
    <cellStyle name="SAPBEXHLevel1 5 17 3" xfId="11234" xr:uid="{00000000-0005-0000-0000-000011570000}"/>
    <cellStyle name="SAPBEXHLevel1 5 17 3 2" xfId="27101" xr:uid="{00000000-0005-0000-0000-000012570000}"/>
    <cellStyle name="SAPBEXHLevel1 5 17 4" xfId="15015" xr:uid="{00000000-0005-0000-0000-000013570000}"/>
    <cellStyle name="SAPBEXHLevel1 5 17 4 2" xfId="30462" xr:uid="{00000000-0005-0000-0000-000014570000}"/>
    <cellStyle name="SAPBEXHLevel1 5 17 5" xfId="16586" xr:uid="{00000000-0005-0000-0000-000015570000}"/>
    <cellStyle name="SAPBEXHLevel1 5 17 5 2" xfId="31724" xr:uid="{00000000-0005-0000-0000-000016570000}"/>
    <cellStyle name="SAPBEXHLevel1 5 17 6" xfId="19196" xr:uid="{00000000-0005-0000-0000-000017570000}"/>
    <cellStyle name="SAPBEXHLevel1 5 17 6 2" xfId="34143" xr:uid="{00000000-0005-0000-0000-000018570000}"/>
    <cellStyle name="SAPBEXHLevel1 5 17 7" xfId="21359" xr:uid="{00000000-0005-0000-0000-000019570000}"/>
    <cellStyle name="SAPBEXHLevel1 5 17 7 2" xfId="36285" xr:uid="{00000000-0005-0000-0000-00001A570000}"/>
    <cellStyle name="SAPBEXHLevel1 5 17 8" xfId="6344" xr:uid="{00000000-0005-0000-0000-00001B570000}"/>
    <cellStyle name="SAPBEXHLevel1 5 18" xfId="4286" xr:uid="{00000000-0005-0000-0000-00001C570000}"/>
    <cellStyle name="SAPBEXHLevel1 5 18 2" xfId="9441" xr:uid="{00000000-0005-0000-0000-00001D570000}"/>
    <cellStyle name="SAPBEXHLevel1 5 18 2 2" xfId="25432" xr:uid="{00000000-0005-0000-0000-00001E570000}"/>
    <cellStyle name="SAPBEXHLevel1 5 18 3" xfId="12259" xr:uid="{00000000-0005-0000-0000-00001F570000}"/>
    <cellStyle name="SAPBEXHLevel1 5 18 3 2" xfId="28103" xr:uid="{00000000-0005-0000-0000-000020570000}"/>
    <cellStyle name="SAPBEXHLevel1 5 18 4" xfId="13637" xr:uid="{00000000-0005-0000-0000-000021570000}"/>
    <cellStyle name="SAPBEXHLevel1 5 18 4 2" xfId="29258" xr:uid="{00000000-0005-0000-0000-000022570000}"/>
    <cellStyle name="SAPBEXHLevel1 5 18 5" xfId="17582" xr:uid="{00000000-0005-0000-0000-000023570000}"/>
    <cellStyle name="SAPBEXHLevel1 5 18 5 2" xfId="32698" xr:uid="{00000000-0005-0000-0000-000024570000}"/>
    <cellStyle name="SAPBEXHLevel1 5 18 6" xfId="20190" xr:uid="{00000000-0005-0000-0000-000025570000}"/>
    <cellStyle name="SAPBEXHLevel1 5 18 6 2" xfId="35127" xr:uid="{00000000-0005-0000-0000-000026570000}"/>
    <cellStyle name="SAPBEXHLevel1 5 18 7" xfId="21690" xr:uid="{00000000-0005-0000-0000-000027570000}"/>
    <cellStyle name="SAPBEXHLevel1 5 18 7 2" xfId="36612" xr:uid="{00000000-0005-0000-0000-000028570000}"/>
    <cellStyle name="SAPBEXHLevel1 5 19" xfId="5412" xr:uid="{00000000-0005-0000-0000-000029570000}"/>
    <cellStyle name="SAPBEXHLevel1 5 19 2" xfId="37565" xr:uid="{00000000-0005-0000-0000-00002A570000}"/>
    <cellStyle name="SAPBEXHLevel1 5 2" xfId="855" xr:uid="{00000000-0005-0000-0000-00002B570000}"/>
    <cellStyle name="SAPBEXHLevel1 5 2 10" xfId="5651" xr:uid="{00000000-0005-0000-0000-00002C570000}"/>
    <cellStyle name="SAPBEXHLevel1 5 2 11" xfId="22464" xr:uid="{00000000-0005-0000-0000-00002D570000}"/>
    <cellStyle name="SAPBEXHLevel1 5 2 2" xfId="3247" xr:uid="{00000000-0005-0000-0000-00002E570000}"/>
    <cellStyle name="SAPBEXHLevel1 5 2 2 2" xfId="4277" xr:uid="{00000000-0005-0000-0000-00002F570000}"/>
    <cellStyle name="SAPBEXHLevel1 5 2 2 2 2" xfId="9432" xr:uid="{00000000-0005-0000-0000-000030570000}"/>
    <cellStyle name="SAPBEXHLevel1 5 2 2 2 2 2" xfId="25423" xr:uid="{00000000-0005-0000-0000-000031570000}"/>
    <cellStyle name="SAPBEXHLevel1 5 2 2 2 3" xfId="12250" xr:uid="{00000000-0005-0000-0000-000032570000}"/>
    <cellStyle name="SAPBEXHLevel1 5 2 2 2 3 2" xfId="28094" xr:uid="{00000000-0005-0000-0000-000033570000}"/>
    <cellStyle name="SAPBEXHLevel1 5 2 2 2 4" xfId="14521" xr:uid="{00000000-0005-0000-0000-000034570000}"/>
    <cellStyle name="SAPBEXHLevel1 5 2 2 2 4 2" xfId="30024" xr:uid="{00000000-0005-0000-0000-000035570000}"/>
    <cellStyle name="SAPBEXHLevel1 5 2 2 2 5" xfId="17573" xr:uid="{00000000-0005-0000-0000-000036570000}"/>
    <cellStyle name="SAPBEXHLevel1 5 2 2 2 5 2" xfId="32689" xr:uid="{00000000-0005-0000-0000-000037570000}"/>
    <cellStyle name="SAPBEXHLevel1 5 2 2 2 6" xfId="20181" xr:uid="{00000000-0005-0000-0000-000038570000}"/>
    <cellStyle name="SAPBEXHLevel1 5 2 2 2 6 2" xfId="35118" xr:uid="{00000000-0005-0000-0000-000039570000}"/>
    <cellStyle name="SAPBEXHLevel1 5 2 2 2 7" xfId="22074" xr:uid="{00000000-0005-0000-0000-00003A570000}"/>
    <cellStyle name="SAPBEXHLevel1 5 2 2 2 7 2" xfId="36991" xr:uid="{00000000-0005-0000-0000-00003B570000}"/>
    <cellStyle name="SAPBEXHLevel1 5 2 2 3" xfId="8416" xr:uid="{00000000-0005-0000-0000-00003C570000}"/>
    <cellStyle name="SAPBEXHLevel1 5 2 2 3 2" xfId="24445" xr:uid="{00000000-0005-0000-0000-00003D570000}"/>
    <cellStyle name="SAPBEXHLevel1 5 2 2 4" xfId="11243" xr:uid="{00000000-0005-0000-0000-00003E570000}"/>
    <cellStyle name="SAPBEXHLevel1 5 2 2 4 2" xfId="27110" xr:uid="{00000000-0005-0000-0000-00003F570000}"/>
    <cellStyle name="SAPBEXHLevel1 5 2 2 5" xfId="14304" xr:uid="{00000000-0005-0000-0000-000040570000}"/>
    <cellStyle name="SAPBEXHLevel1 5 2 2 5 2" xfId="29827" xr:uid="{00000000-0005-0000-0000-000041570000}"/>
    <cellStyle name="SAPBEXHLevel1 5 2 2 6" xfId="16595" xr:uid="{00000000-0005-0000-0000-000042570000}"/>
    <cellStyle name="SAPBEXHLevel1 5 2 2 6 2" xfId="31733" xr:uid="{00000000-0005-0000-0000-000043570000}"/>
    <cellStyle name="SAPBEXHLevel1 5 2 2 7" xfId="19205" xr:uid="{00000000-0005-0000-0000-000044570000}"/>
    <cellStyle name="SAPBEXHLevel1 5 2 2 7 2" xfId="34152" xr:uid="{00000000-0005-0000-0000-000045570000}"/>
    <cellStyle name="SAPBEXHLevel1 5 2 3" xfId="3246" xr:uid="{00000000-0005-0000-0000-000046570000}"/>
    <cellStyle name="SAPBEXHLevel1 5 2 3 2" xfId="8415" xr:uid="{00000000-0005-0000-0000-000047570000}"/>
    <cellStyle name="SAPBEXHLevel1 5 2 3 2 2" xfId="24444" xr:uid="{00000000-0005-0000-0000-000048570000}"/>
    <cellStyle name="SAPBEXHLevel1 5 2 3 3" xfId="11242" xr:uid="{00000000-0005-0000-0000-000049570000}"/>
    <cellStyle name="SAPBEXHLevel1 5 2 3 3 2" xfId="27109" xr:uid="{00000000-0005-0000-0000-00004A570000}"/>
    <cellStyle name="SAPBEXHLevel1 5 2 3 4" xfId="14624" xr:uid="{00000000-0005-0000-0000-00004B570000}"/>
    <cellStyle name="SAPBEXHLevel1 5 2 3 4 2" xfId="30125" xr:uid="{00000000-0005-0000-0000-00004C570000}"/>
    <cellStyle name="SAPBEXHLevel1 5 2 3 5" xfId="16594" xr:uid="{00000000-0005-0000-0000-00004D570000}"/>
    <cellStyle name="SAPBEXHLevel1 5 2 3 5 2" xfId="31732" xr:uid="{00000000-0005-0000-0000-00004E570000}"/>
    <cellStyle name="SAPBEXHLevel1 5 2 3 6" xfId="19204" xr:uid="{00000000-0005-0000-0000-00004F570000}"/>
    <cellStyle name="SAPBEXHLevel1 5 2 3 6 2" xfId="34151" xr:uid="{00000000-0005-0000-0000-000050570000}"/>
    <cellStyle name="SAPBEXHLevel1 5 2 3 7" xfId="21367" xr:uid="{00000000-0005-0000-0000-000051570000}"/>
    <cellStyle name="SAPBEXHLevel1 5 2 3 7 2" xfId="36293" xr:uid="{00000000-0005-0000-0000-000052570000}"/>
    <cellStyle name="SAPBEXHLevel1 5 2 3 8" xfId="6345" xr:uid="{00000000-0005-0000-0000-000053570000}"/>
    <cellStyle name="SAPBEXHLevel1 5 2 4" xfId="4278" xr:uid="{00000000-0005-0000-0000-000054570000}"/>
    <cellStyle name="SAPBEXHLevel1 5 2 4 2" xfId="9433" xr:uid="{00000000-0005-0000-0000-000055570000}"/>
    <cellStyle name="SAPBEXHLevel1 5 2 4 2 2" xfId="25424" xr:uid="{00000000-0005-0000-0000-000056570000}"/>
    <cellStyle name="SAPBEXHLevel1 5 2 4 3" xfId="12251" xr:uid="{00000000-0005-0000-0000-000057570000}"/>
    <cellStyle name="SAPBEXHLevel1 5 2 4 3 2" xfId="28095" xr:uid="{00000000-0005-0000-0000-000058570000}"/>
    <cellStyle name="SAPBEXHLevel1 5 2 4 4" xfId="14417" xr:uid="{00000000-0005-0000-0000-000059570000}"/>
    <cellStyle name="SAPBEXHLevel1 5 2 4 4 2" xfId="29936" xr:uid="{00000000-0005-0000-0000-00005A570000}"/>
    <cellStyle name="SAPBEXHLevel1 5 2 4 5" xfId="17574" xr:uid="{00000000-0005-0000-0000-00005B570000}"/>
    <cellStyle name="SAPBEXHLevel1 5 2 4 5 2" xfId="32690" xr:uid="{00000000-0005-0000-0000-00005C570000}"/>
    <cellStyle name="SAPBEXHLevel1 5 2 4 6" xfId="20182" xr:uid="{00000000-0005-0000-0000-00005D570000}"/>
    <cellStyle name="SAPBEXHLevel1 5 2 4 6 2" xfId="35119" xr:uid="{00000000-0005-0000-0000-00005E570000}"/>
    <cellStyle name="SAPBEXHLevel1 5 2 4 7" xfId="21695" xr:uid="{00000000-0005-0000-0000-00005F570000}"/>
    <cellStyle name="SAPBEXHLevel1 5 2 4 7 2" xfId="36617" xr:uid="{00000000-0005-0000-0000-000060570000}"/>
    <cellStyle name="SAPBEXHLevel1 5 2 5" xfId="5411" xr:uid="{00000000-0005-0000-0000-000061570000}"/>
    <cellStyle name="SAPBEXHLevel1 5 2 5 2" xfId="37564" xr:uid="{00000000-0005-0000-0000-000062570000}"/>
    <cellStyle name="SAPBEXHLevel1 5 2 6" xfId="7637" xr:uid="{00000000-0005-0000-0000-000063570000}"/>
    <cellStyle name="SAPBEXHLevel1 5 2 7" xfId="7557" xr:uid="{00000000-0005-0000-0000-000064570000}"/>
    <cellStyle name="SAPBEXHLevel1 5 2 8" xfId="15424" xr:uid="{00000000-0005-0000-0000-000065570000}"/>
    <cellStyle name="SAPBEXHLevel1 5 2 9" xfId="14182" xr:uid="{00000000-0005-0000-0000-000066570000}"/>
    <cellStyle name="SAPBEXHLevel1 5 20" xfId="7636" xr:uid="{00000000-0005-0000-0000-000067570000}"/>
    <cellStyle name="SAPBEXHLevel1 5 21" xfId="13363" xr:uid="{00000000-0005-0000-0000-000068570000}"/>
    <cellStyle name="SAPBEXHLevel1 5 22" xfId="5890" xr:uid="{00000000-0005-0000-0000-000069570000}"/>
    <cellStyle name="SAPBEXHLevel1 5 23" xfId="13215" xr:uid="{00000000-0005-0000-0000-00006A570000}"/>
    <cellStyle name="SAPBEXHLevel1 5 24" xfId="15707" xr:uid="{00000000-0005-0000-0000-00006B570000}"/>
    <cellStyle name="SAPBEXHLevel1 5 25" xfId="6106" xr:uid="{00000000-0005-0000-0000-00006C570000}"/>
    <cellStyle name="SAPBEXHLevel1 5 26" xfId="22463" xr:uid="{00000000-0005-0000-0000-00006D570000}"/>
    <cellStyle name="SAPBEXHLevel1 5 3" xfId="3248" xr:uid="{00000000-0005-0000-0000-00006E570000}"/>
    <cellStyle name="SAPBEXHLevel1 5 3 10" xfId="37915" xr:uid="{00000000-0005-0000-0000-00006F570000}"/>
    <cellStyle name="SAPBEXHLevel1 5 3 2" xfId="3249" xr:uid="{00000000-0005-0000-0000-000070570000}"/>
    <cellStyle name="SAPBEXHLevel1 5 3 2 2" xfId="4275" xr:uid="{00000000-0005-0000-0000-000071570000}"/>
    <cellStyle name="SAPBEXHLevel1 5 3 2 2 2" xfId="9430" xr:uid="{00000000-0005-0000-0000-000072570000}"/>
    <cellStyle name="SAPBEXHLevel1 5 3 2 2 2 2" xfId="25421" xr:uid="{00000000-0005-0000-0000-000073570000}"/>
    <cellStyle name="SAPBEXHLevel1 5 3 2 2 3" xfId="12248" xr:uid="{00000000-0005-0000-0000-000074570000}"/>
    <cellStyle name="SAPBEXHLevel1 5 3 2 2 3 2" xfId="28092" xr:uid="{00000000-0005-0000-0000-000075570000}"/>
    <cellStyle name="SAPBEXHLevel1 5 3 2 2 4" xfId="14522" xr:uid="{00000000-0005-0000-0000-000076570000}"/>
    <cellStyle name="SAPBEXHLevel1 5 3 2 2 4 2" xfId="30025" xr:uid="{00000000-0005-0000-0000-000077570000}"/>
    <cellStyle name="SAPBEXHLevel1 5 3 2 2 5" xfId="17571" xr:uid="{00000000-0005-0000-0000-000078570000}"/>
    <cellStyle name="SAPBEXHLevel1 5 3 2 2 5 2" xfId="32687" xr:uid="{00000000-0005-0000-0000-000079570000}"/>
    <cellStyle name="SAPBEXHLevel1 5 3 2 2 6" xfId="20179" xr:uid="{00000000-0005-0000-0000-00007A570000}"/>
    <cellStyle name="SAPBEXHLevel1 5 3 2 2 6 2" xfId="35116" xr:uid="{00000000-0005-0000-0000-00007B570000}"/>
    <cellStyle name="SAPBEXHLevel1 5 3 2 2 7" xfId="21971" xr:uid="{00000000-0005-0000-0000-00007C570000}"/>
    <cellStyle name="SAPBEXHLevel1 5 3 2 2 7 2" xfId="36890" xr:uid="{00000000-0005-0000-0000-00007D570000}"/>
    <cellStyle name="SAPBEXHLevel1 5 3 2 3" xfId="8418" xr:uid="{00000000-0005-0000-0000-00007E570000}"/>
    <cellStyle name="SAPBEXHLevel1 5 3 2 3 2" xfId="24447" xr:uid="{00000000-0005-0000-0000-00007F570000}"/>
    <cellStyle name="SAPBEXHLevel1 5 3 2 4" xfId="11245" xr:uid="{00000000-0005-0000-0000-000080570000}"/>
    <cellStyle name="SAPBEXHLevel1 5 3 2 4 2" xfId="27112" xr:uid="{00000000-0005-0000-0000-000081570000}"/>
    <cellStyle name="SAPBEXHLevel1 5 3 2 5" xfId="14496" xr:uid="{00000000-0005-0000-0000-000082570000}"/>
    <cellStyle name="SAPBEXHLevel1 5 3 2 5 2" xfId="30012" xr:uid="{00000000-0005-0000-0000-000083570000}"/>
    <cellStyle name="SAPBEXHLevel1 5 3 2 6" xfId="16597" xr:uid="{00000000-0005-0000-0000-000084570000}"/>
    <cellStyle name="SAPBEXHLevel1 5 3 2 6 2" xfId="31735" xr:uid="{00000000-0005-0000-0000-000085570000}"/>
    <cellStyle name="SAPBEXHLevel1 5 3 2 7" xfId="19207" xr:uid="{00000000-0005-0000-0000-000086570000}"/>
    <cellStyle name="SAPBEXHLevel1 5 3 2 7 2" xfId="34154" xr:uid="{00000000-0005-0000-0000-000087570000}"/>
    <cellStyle name="SAPBEXHLevel1 5 3 3" xfId="4276" xr:uid="{00000000-0005-0000-0000-000088570000}"/>
    <cellStyle name="SAPBEXHLevel1 5 3 3 2" xfId="9431" xr:uid="{00000000-0005-0000-0000-000089570000}"/>
    <cellStyle name="SAPBEXHLevel1 5 3 3 2 2" xfId="25422" xr:uid="{00000000-0005-0000-0000-00008A570000}"/>
    <cellStyle name="SAPBEXHLevel1 5 3 3 3" xfId="12249" xr:uid="{00000000-0005-0000-0000-00008B570000}"/>
    <cellStyle name="SAPBEXHLevel1 5 3 3 3 2" xfId="28093" xr:uid="{00000000-0005-0000-0000-00008C570000}"/>
    <cellStyle name="SAPBEXHLevel1 5 3 3 4" xfId="14416" xr:uid="{00000000-0005-0000-0000-00008D570000}"/>
    <cellStyle name="SAPBEXHLevel1 5 3 3 4 2" xfId="29935" xr:uid="{00000000-0005-0000-0000-00008E570000}"/>
    <cellStyle name="SAPBEXHLevel1 5 3 3 5" xfId="17572" xr:uid="{00000000-0005-0000-0000-00008F570000}"/>
    <cellStyle name="SAPBEXHLevel1 5 3 3 5 2" xfId="32688" xr:uid="{00000000-0005-0000-0000-000090570000}"/>
    <cellStyle name="SAPBEXHLevel1 5 3 3 6" xfId="20180" xr:uid="{00000000-0005-0000-0000-000091570000}"/>
    <cellStyle name="SAPBEXHLevel1 5 3 3 6 2" xfId="35117" xr:uid="{00000000-0005-0000-0000-000092570000}"/>
    <cellStyle name="SAPBEXHLevel1 5 3 3 7" xfId="21696" xr:uid="{00000000-0005-0000-0000-000093570000}"/>
    <cellStyle name="SAPBEXHLevel1 5 3 3 7 2" xfId="36618" xr:uid="{00000000-0005-0000-0000-000094570000}"/>
    <cellStyle name="SAPBEXHLevel1 5 3 4" xfId="8417" xr:uid="{00000000-0005-0000-0000-000095570000}"/>
    <cellStyle name="SAPBEXHLevel1 5 3 4 2" xfId="24446" xr:uid="{00000000-0005-0000-0000-000096570000}"/>
    <cellStyle name="SAPBEXHLevel1 5 3 5" xfId="11244" xr:uid="{00000000-0005-0000-0000-000097570000}"/>
    <cellStyle name="SAPBEXHLevel1 5 3 5 2" xfId="27111" xr:uid="{00000000-0005-0000-0000-000098570000}"/>
    <cellStyle name="SAPBEXHLevel1 5 3 6" xfId="14464" xr:uid="{00000000-0005-0000-0000-000099570000}"/>
    <cellStyle name="SAPBEXHLevel1 5 3 6 2" xfId="29981" xr:uid="{00000000-0005-0000-0000-00009A570000}"/>
    <cellStyle name="SAPBEXHLevel1 5 3 7" xfId="16596" xr:uid="{00000000-0005-0000-0000-00009B570000}"/>
    <cellStyle name="SAPBEXHLevel1 5 3 7 2" xfId="31734" xr:uid="{00000000-0005-0000-0000-00009C570000}"/>
    <cellStyle name="SAPBEXHLevel1 5 3 8" xfId="19206" xr:uid="{00000000-0005-0000-0000-00009D570000}"/>
    <cellStyle name="SAPBEXHLevel1 5 3 8 2" xfId="34153" xr:uid="{00000000-0005-0000-0000-00009E570000}"/>
    <cellStyle name="SAPBEXHLevel1 5 3 9" xfId="22207" xr:uid="{00000000-0005-0000-0000-00009F570000}"/>
    <cellStyle name="SAPBEXHLevel1 5 4" xfId="3250" xr:uid="{00000000-0005-0000-0000-0000A0570000}"/>
    <cellStyle name="SAPBEXHLevel1 5 4 2" xfId="3251" xr:uid="{00000000-0005-0000-0000-0000A1570000}"/>
    <cellStyle name="SAPBEXHLevel1 5 4 2 2" xfId="4274" xr:uid="{00000000-0005-0000-0000-0000A2570000}"/>
    <cellStyle name="SAPBEXHLevel1 5 4 2 2 2" xfId="9429" xr:uid="{00000000-0005-0000-0000-0000A3570000}"/>
    <cellStyle name="SAPBEXHLevel1 5 4 2 2 2 2" xfId="25420" xr:uid="{00000000-0005-0000-0000-0000A4570000}"/>
    <cellStyle name="SAPBEXHLevel1 5 4 2 2 3" xfId="12247" xr:uid="{00000000-0005-0000-0000-0000A5570000}"/>
    <cellStyle name="SAPBEXHLevel1 5 4 2 2 3 2" xfId="28091" xr:uid="{00000000-0005-0000-0000-0000A6570000}"/>
    <cellStyle name="SAPBEXHLevel1 5 4 2 2 4" xfId="14415" xr:uid="{00000000-0005-0000-0000-0000A7570000}"/>
    <cellStyle name="SAPBEXHLevel1 5 4 2 2 4 2" xfId="29934" xr:uid="{00000000-0005-0000-0000-0000A8570000}"/>
    <cellStyle name="SAPBEXHLevel1 5 4 2 2 5" xfId="17570" xr:uid="{00000000-0005-0000-0000-0000A9570000}"/>
    <cellStyle name="SAPBEXHLevel1 5 4 2 2 5 2" xfId="32686" xr:uid="{00000000-0005-0000-0000-0000AA570000}"/>
    <cellStyle name="SAPBEXHLevel1 5 4 2 2 6" xfId="20178" xr:uid="{00000000-0005-0000-0000-0000AB570000}"/>
    <cellStyle name="SAPBEXHLevel1 5 4 2 2 6 2" xfId="35115" xr:uid="{00000000-0005-0000-0000-0000AC570000}"/>
    <cellStyle name="SAPBEXHLevel1 5 4 2 2 7" xfId="21554" xr:uid="{00000000-0005-0000-0000-0000AD570000}"/>
    <cellStyle name="SAPBEXHLevel1 5 4 2 2 7 2" xfId="36480" xr:uid="{00000000-0005-0000-0000-0000AE570000}"/>
    <cellStyle name="SAPBEXHLevel1 5 4 2 3" xfId="8420" xr:uid="{00000000-0005-0000-0000-0000AF570000}"/>
    <cellStyle name="SAPBEXHLevel1 5 4 2 3 2" xfId="24449" xr:uid="{00000000-0005-0000-0000-0000B0570000}"/>
    <cellStyle name="SAPBEXHLevel1 5 4 2 4" xfId="11247" xr:uid="{00000000-0005-0000-0000-0000B1570000}"/>
    <cellStyle name="SAPBEXHLevel1 5 4 2 4 2" xfId="27114" xr:uid="{00000000-0005-0000-0000-0000B2570000}"/>
    <cellStyle name="SAPBEXHLevel1 5 4 2 5" xfId="6941" xr:uid="{00000000-0005-0000-0000-0000B3570000}"/>
    <cellStyle name="SAPBEXHLevel1 5 4 2 5 2" xfId="23345" xr:uid="{00000000-0005-0000-0000-0000B4570000}"/>
    <cellStyle name="SAPBEXHLevel1 5 4 2 6" xfId="16599" xr:uid="{00000000-0005-0000-0000-0000B5570000}"/>
    <cellStyle name="SAPBEXHLevel1 5 4 2 6 2" xfId="31737" xr:uid="{00000000-0005-0000-0000-0000B6570000}"/>
    <cellStyle name="SAPBEXHLevel1 5 4 2 7" xfId="19209" xr:uid="{00000000-0005-0000-0000-0000B7570000}"/>
    <cellStyle name="SAPBEXHLevel1 5 4 2 7 2" xfId="34156" xr:uid="{00000000-0005-0000-0000-0000B8570000}"/>
    <cellStyle name="SAPBEXHLevel1 5 4 3" xfId="3493" xr:uid="{00000000-0005-0000-0000-0000B9570000}"/>
    <cellStyle name="SAPBEXHLevel1 5 4 3 2" xfId="8661" xr:uid="{00000000-0005-0000-0000-0000BA570000}"/>
    <cellStyle name="SAPBEXHLevel1 5 4 3 2 2" xfId="24690" xr:uid="{00000000-0005-0000-0000-0000BB570000}"/>
    <cellStyle name="SAPBEXHLevel1 5 4 3 3" xfId="11488" xr:uid="{00000000-0005-0000-0000-0000BC570000}"/>
    <cellStyle name="SAPBEXHLevel1 5 4 3 3 2" xfId="27355" xr:uid="{00000000-0005-0000-0000-0000BD570000}"/>
    <cellStyle name="SAPBEXHLevel1 5 4 3 4" xfId="14616" xr:uid="{00000000-0005-0000-0000-0000BE570000}"/>
    <cellStyle name="SAPBEXHLevel1 5 4 3 4 2" xfId="30117" xr:uid="{00000000-0005-0000-0000-0000BF570000}"/>
    <cellStyle name="SAPBEXHLevel1 5 4 3 5" xfId="16840" xr:uid="{00000000-0005-0000-0000-0000C0570000}"/>
    <cellStyle name="SAPBEXHLevel1 5 4 3 5 2" xfId="31978" xr:uid="{00000000-0005-0000-0000-0000C1570000}"/>
    <cellStyle name="SAPBEXHLevel1 5 4 3 6" xfId="19450" xr:uid="{00000000-0005-0000-0000-0000C2570000}"/>
    <cellStyle name="SAPBEXHLevel1 5 4 3 6 2" xfId="34397" xr:uid="{00000000-0005-0000-0000-0000C3570000}"/>
    <cellStyle name="SAPBEXHLevel1 5 4 3 7" xfId="21156" xr:uid="{00000000-0005-0000-0000-0000C4570000}"/>
    <cellStyle name="SAPBEXHLevel1 5 4 3 7 2" xfId="36082" xr:uid="{00000000-0005-0000-0000-0000C5570000}"/>
    <cellStyle name="SAPBEXHLevel1 5 4 4" xfId="8419" xr:uid="{00000000-0005-0000-0000-0000C6570000}"/>
    <cellStyle name="SAPBEXHLevel1 5 4 4 2" xfId="24448" xr:uid="{00000000-0005-0000-0000-0000C7570000}"/>
    <cellStyle name="SAPBEXHLevel1 5 4 5" xfId="11246" xr:uid="{00000000-0005-0000-0000-0000C8570000}"/>
    <cellStyle name="SAPBEXHLevel1 5 4 5 2" xfId="27113" xr:uid="{00000000-0005-0000-0000-0000C9570000}"/>
    <cellStyle name="SAPBEXHLevel1 5 4 6" xfId="15131" xr:uid="{00000000-0005-0000-0000-0000CA570000}"/>
    <cellStyle name="SAPBEXHLevel1 5 4 6 2" xfId="30553" xr:uid="{00000000-0005-0000-0000-0000CB570000}"/>
    <cellStyle name="SAPBEXHLevel1 5 4 7" xfId="16598" xr:uid="{00000000-0005-0000-0000-0000CC570000}"/>
    <cellStyle name="SAPBEXHLevel1 5 4 7 2" xfId="31736" xr:uid="{00000000-0005-0000-0000-0000CD570000}"/>
    <cellStyle name="SAPBEXHLevel1 5 4 8" xfId="19208" xr:uid="{00000000-0005-0000-0000-0000CE570000}"/>
    <cellStyle name="SAPBEXHLevel1 5 4 8 2" xfId="34155" xr:uid="{00000000-0005-0000-0000-0000CF570000}"/>
    <cellStyle name="SAPBEXHLevel1 5 5" xfId="3252" xr:uid="{00000000-0005-0000-0000-0000D0570000}"/>
    <cellStyle name="SAPBEXHLevel1 5 5 2" xfId="3253" xr:uid="{00000000-0005-0000-0000-0000D1570000}"/>
    <cellStyle name="SAPBEXHLevel1 5 5 2 2" xfId="4272" xr:uid="{00000000-0005-0000-0000-0000D2570000}"/>
    <cellStyle name="SAPBEXHLevel1 5 5 2 2 2" xfId="9427" xr:uid="{00000000-0005-0000-0000-0000D3570000}"/>
    <cellStyle name="SAPBEXHLevel1 5 5 2 2 2 2" xfId="25418" xr:uid="{00000000-0005-0000-0000-0000D4570000}"/>
    <cellStyle name="SAPBEXHLevel1 5 5 2 2 3" xfId="12245" xr:uid="{00000000-0005-0000-0000-0000D5570000}"/>
    <cellStyle name="SAPBEXHLevel1 5 5 2 2 3 2" xfId="28089" xr:uid="{00000000-0005-0000-0000-0000D6570000}"/>
    <cellStyle name="SAPBEXHLevel1 5 5 2 2 4" xfId="14414" xr:uid="{00000000-0005-0000-0000-0000D7570000}"/>
    <cellStyle name="SAPBEXHLevel1 5 5 2 2 4 2" xfId="29933" xr:uid="{00000000-0005-0000-0000-0000D8570000}"/>
    <cellStyle name="SAPBEXHLevel1 5 5 2 2 5" xfId="17568" xr:uid="{00000000-0005-0000-0000-0000D9570000}"/>
    <cellStyle name="SAPBEXHLevel1 5 5 2 2 5 2" xfId="32684" xr:uid="{00000000-0005-0000-0000-0000DA570000}"/>
    <cellStyle name="SAPBEXHLevel1 5 5 2 2 6" xfId="20176" xr:uid="{00000000-0005-0000-0000-0000DB570000}"/>
    <cellStyle name="SAPBEXHLevel1 5 5 2 2 6 2" xfId="35113" xr:uid="{00000000-0005-0000-0000-0000DC570000}"/>
    <cellStyle name="SAPBEXHLevel1 5 5 2 2 7" xfId="21972" xr:uid="{00000000-0005-0000-0000-0000DD570000}"/>
    <cellStyle name="SAPBEXHLevel1 5 5 2 2 7 2" xfId="36891" xr:uid="{00000000-0005-0000-0000-0000DE570000}"/>
    <cellStyle name="SAPBEXHLevel1 5 5 2 3" xfId="8422" xr:uid="{00000000-0005-0000-0000-0000DF570000}"/>
    <cellStyle name="SAPBEXHLevel1 5 5 2 3 2" xfId="24451" xr:uid="{00000000-0005-0000-0000-0000E0570000}"/>
    <cellStyle name="SAPBEXHLevel1 5 5 2 4" xfId="11249" xr:uid="{00000000-0005-0000-0000-0000E1570000}"/>
    <cellStyle name="SAPBEXHLevel1 5 5 2 4 2" xfId="27116" xr:uid="{00000000-0005-0000-0000-0000E2570000}"/>
    <cellStyle name="SAPBEXHLevel1 5 5 2 5" xfId="13270" xr:uid="{00000000-0005-0000-0000-0000E3570000}"/>
    <cellStyle name="SAPBEXHLevel1 5 5 2 5 2" xfId="29015" xr:uid="{00000000-0005-0000-0000-0000E4570000}"/>
    <cellStyle name="SAPBEXHLevel1 5 5 2 6" xfId="16601" xr:uid="{00000000-0005-0000-0000-0000E5570000}"/>
    <cellStyle name="SAPBEXHLevel1 5 5 2 6 2" xfId="31739" xr:uid="{00000000-0005-0000-0000-0000E6570000}"/>
    <cellStyle name="SAPBEXHLevel1 5 5 2 7" xfId="19211" xr:uid="{00000000-0005-0000-0000-0000E7570000}"/>
    <cellStyle name="SAPBEXHLevel1 5 5 2 7 2" xfId="34158" xr:uid="{00000000-0005-0000-0000-0000E8570000}"/>
    <cellStyle name="SAPBEXHLevel1 5 5 3" xfId="4273" xr:uid="{00000000-0005-0000-0000-0000E9570000}"/>
    <cellStyle name="SAPBEXHLevel1 5 5 3 2" xfId="9428" xr:uid="{00000000-0005-0000-0000-0000EA570000}"/>
    <cellStyle name="SAPBEXHLevel1 5 5 3 2 2" xfId="25419" xr:uid="{00000000-0005-0000-0000-0000EB570000}"/>
    <cellStyle name="SAPBEXHLevel1 5 5 3 3" xfId="12246" xr:uid="{00000000-0005-0000-0000-0000EC570000}"/>
    <cellStyle name="SAPBEXHLevel1 5 5 3 3 2" xfId="28090" xr:uid="{00000000-0005-0000-0000-0000ED570000}"/>
    <cellStyle name="SAPBEXHLevel1 5 5 3 4" xfId="14523" xr:uid="{00000000-0005-0000-0000-0000EE570000}"/>
    <cellStyle name="SAPBEXHLevel1 5 5 3 4 2" xfId="30026" xr:uid="{00000000-0005-0000-0000-0000EF570000}"/>
    <cellStyle name="SAPBEXHLevel1 5 5 3 5" xfId="17569" xr:uid="{00000000-0005-0000-0000-0000F0570000}"/>
    <cellStyle name="SAPBEXHLevel1 5 5 3 5 2" xfId="32685" xr:uid="{00000000-0005-0000-0000-0000F1570000}"/>
    <cellStyle name="SAPBEXHLevel1 5 5 3 6" xfId="20177" xr:uid="{00000000-0005-0000-0000-0000F2570000}"/>
    <cellStyle name="SAPBEXHLevel1 5 5 3 6 2" xfId="35114" xr:uid="{00000000-0005-0000-0000-0000F3570000}"/>
    <cellStyle name="SAPBEXHLevel1 5 5 3 7" xfId="21216" xr:uid="{00000000-0005-0000-0000-0000F4570000}"/>
    <cellStyle name="SAPBEXHLevel1 5 5 3 7 2" xfId="36142" xr:uid="{00000000-0005-0000-0000-0000F5570000}"/>
    <cellStyle name="SAPBEXHLevel1 5 5 4" xfId="8421" xr:uid="{00000000-0005-0000-0000-0000F6570000}"/>
    <cellStyle name="SAPBEXHLevel1 5 5 4 2" xfId="24450" xr:uid="{00000000-0005-0000-0000-0000F7570000}"/>
    <cellStyle name="SAPBEXHLevel1 5 5 5" xfId="11248" xr:uid="{00000000-0005-0000-0000-0000F8570000}"/>
    <cellStyle name="SAPBEXHLevel1 5 5 5 2" xfId="27115" xr:uid="{00000000-0005-0000-0000-0000F9570000}"/>
    <cellStyle name="SAPBEXHLevel1 5 5 6" xfId="14465" xr:uid="{00000000-0005-0000-0000-0000FA570000}"/>
    <cellStyle name="SAPBEXHLevel1 5 5 6 2" xfId="29982" xr:uid="{00000000-0005-0000-0000-0000FB570000}"/>
    <cellStyle name="SAPBEXHLevel1 5 5 7" xfId="16600" xr:uid="{00000000-0005-0000-0000-0000FC570000}"/>
    <cellStyle name="SAPBEXHLevel1 5 5 7 2" xfId="31738" xr:uid="{00000000-0005-0000-0000-0000FD570000}"/>
    <cellStyle name="SAPBEXHLevel1 5 5 8" xfId="19210" xr:uid="{00000000-0005-0000-0000-0000FE570000}"/>
    <cellStyle name="SAPBEXHLevel1 5 5 8 2" xfId="34157" xr:uid="{00000000-0005-0000-0000-0000FF570000}"/>
    <cellStyle name="SAPBEXHLevel1 5 6" xfId="3254" xr:uid="{00000000-0005-0000-0000-000000580000}"/>
    <cellStyle name="SAPBEXHLevel1 5 6 2" xfId="3255" xr:uid="{00000000-0005-0000-0000-000001580000}"/>
    <cellStyle name="SAPBEXHLevel1 5 6 2 2" xfId="4270" xr:uid="{00000000-0005-0000-0000-000002580000}"/>
    <cellStyle name="SAPBEXHLevel1 5 6 2 2 2" xfId="9425" xr:uid="{00000000-0005-0000-0000-000003580000}"/>
    <cellStyle name="SAPBEXHLevel1 5 6 2 2 2 2" xfId="25416" xr:uid="{00000000-0005-0000-0000-000004580000}"/>
    <cellStyle name="SAPBEXHLevel1 5 6 2 2 3" xfId="12243" xr:uid="{00000000-0005-0000-0000-000005580000}"/>
    <cellStyle name="SAPBEXHLevel1 5 6 2 2 3 2" xfId="28087" xr:uid="{00000000-0005-0000-0000-000006580000}"/>
    <cellStyle name="SAPBEXHLevel1 5 6 2 2 4" xfId="14524" xr:uid="{00000000-0005-0000-0000-000007580000}"/>
    <cellStyle name="SAPBEXHLevel1 5 6 2 2 4 2" xfId="30027" xr:uid="{00000000-0005-0000-0000-000008580000}"/>
    <cellStyle name="SAPBEXHLevel1 5 6 2 2 5" xfId="17566" xr:uid="{00000000-0005-0000-0000-000009580000}"/>
    <cellStyle name="SAPBEXHLevel1 5 6 2 2 5 2" xfId="32682" xr:uid="{00000000-0005-0000-0000-00000A580000}"/>
    <cellStyle name="SAPBEXHLevel1 5 6 2 2 6" xfId="20174" xr:uid="{00000000-0005-0000-0000-00000B580000}"/>
    <cellStyle name="SAPBEXHLevel1 5 6 2 2 6 2" xfId="35111" xr:uid="{00000000-0005-0000-0000-00000C580000}"/>
    <cellStyle name="SAPBEXHLevel1 5 6 2 2 7" xfId="21697" xr:uid="{00000000-0005-0000-0000-00000D580000}"/>
    <cellStyle name="SAPBEXHLevel1 5 6 2 2 7 2" xfId="36619" xr:uid="{00000000-0005-0000-0000-00000E580000}"/>
    <cellStyle name="SAPBEXHLevel1 5 6 2 3" xfId="8424" xr:uid="{00000000-0005-0000-0000-00000F580000}"/>
    <cellStyle name="SAPBEXHLevel1 5 6 2 3 2" xfId="24453" xr:uid="{00000000-0005-0000-0000-000010580000}"/>
    <cellStyle name="SAPBEXHLevel1 5 6 2 4" xfId="11251" xr:uid="{00000000-0005-0000-0000-000011580000}"/>
    <cellStyle name="SAPBEXHLevel1 5 6 2 4 2" xfId="27118" xr:uid="{00000000-0005-0000-0000-000012580000}"/>
    <cellStyle name="SAPBEXHLevel1 5 6 2 5" xfId="13570" xr:uid="{00000000-0005-0000-0000-000013580000}"/>
    <cellStyle name="SAPBEXHLevel1 5 6 2 5 2" xfId="29194" xr:uid="{00000000-0005-0000-0000-000014580000}"/>
    <cellStyle name="SAPBEXHLevel1 5 6 2 6" xfId="16603" xr:uid="{00000000-0005-0000-0000-000015580000}"/>
    <cellStyle name="SAPBEXHLevel1 5 6 2 6 2" xfId="31741" xr:uid="{00000000-0005-0000-0000-000016580000}"/>
    <cellStyle name="SAPBEXHLevel1 5 6 2 7" xfId="19213" xr:uid="{00000000-0005-0000-0000-000017580000}"/>
    <cellStyle name="SAPBEXHLevel1 5 6 2 7 2" xfId="34160" xr:uid="{00000000-0005-0000-0000-000018580000}"/>
    <cellStyle name="SAPBEXHLevel1 5 6 3" xfId="4271" xr:uid="{00000000-0005-0000-0000-000019580000}"/>
    <cellStyle name="SAPBEXHLevel1 5 6 3 2" xfId="9426" xr:uid="{00000000-0005-0000-0000-00001A580000}"/>
    <cellStyle name="SAPBEXHLevel1 5 6 3 2 2" xfId="25417" xr:uid="{00000000-0005-0000-0000-00001B580000}"/>
    <cellStyle name="SAPBEXHLevel1 5 6 3 3" xfId="12244" xr:uid="{00000000-0005-0000-0000-00001C580000}"/>
    <cellStyle name="SAPBEXHLevel1 5 6 3 3 2" xfId="28088" xr:uid="{00000000-0005-0000-0000-00001D580000}"/>
    <cellStyle name="SAPBEXHLevel1 5 6 3 4" xfId="10307" xr:uid="{00000000-0005-0000-0000-00001E580000}"/>
    <cellStyle name="SAPBEXHLevel1 5 6 3 4 2" xfId="26249" xr:uid="{00000000-0005-0000-0000-00001F580000}"/>
    <cellStyle name="SAPBEXHLevel1 5 6 3 5" xfId="17567" xr:uid="{00000000-0005-0000-0000-000020580000}"/>
    <cellStyle name="SAPBEXHLevel1 5 6 3 5 2" xfId="32683" xr:uid="{00000000-0005-0000-0000-000021580000}"/>
    <cellStyle name="SAPBEXHLevel1 5 6 3 6" xfId="20175" xr:uid="{00000000-0005-0000-0000-000022580000}"/>
    <cellStyle name="SAPBEXHLevel1 5 6 3 6 2" xfId="35112" xr:uid="{00000000-0005-0000-0000-000023580000}"/>
    <cellStyle name="SAPBEXHLevel1 5 6 3 7" xfId="21215" xr:uid="{00000000-0005-0000-0000-000024580000}"/>
    <cellStyle name="SAPBEXHLevel1 5 6 3 7 2" xfId="36141" xr:uid="{00000000-0005-0000-0000-000025580000}"/>
    <cellStyle name="SAPBEXHLevel1 5 6 4" xfId="8423" xr:uid="{00000000-0005-0000-0000-000026580000}"/>
    <cellStyle name="SAPBEXHLevel1 5 6 4 2" xfId="24452" xr:uid="{00000000-0005-0000-0000-000027580000}"/>
    <cellStyle name="SAPBEXHLevel1 5 6 5" xfId="11250" xr:uid="{00000000-0005-0000-0000-000028580000}"/>
    <cellStyle name="SAPBEXHLevel1 5 6 5 2" xfId="27117" xr:uid="{00000000-0005-0000-0000-000029580000}"/>
    <cellStyle name="SAPBEXHLevel1 5 6 6" xfId="13033" xr:uid="{00000000-0005-0000-0000-00002A580000}"/>
    <cellStyle name="SAPBEXHLevel1 5 6 6 2" xfId="28831" xr:uid="{00000000-0005-0000-0000-00002B580000}"/>
    <cellStyle name="SAPBEXHLevel1 5 6 7" xfId="16602" xr:uid="{00000000-0005-0000-0000-00002C580000}"/>
    <cellStyle name="SAPBEXHLevel1 5 6 7 2" xfId="31740" xr:uid="{00000000-0005-0000-0000-00002D580000}"/>
    <cellStyle name="SAPBEXHLevel1 5 6 8" xfId="19212" xr:uid="{00000000-0005-0000-0000-00002E580000}"/>
    <cellStyle name="SAPBEXHLevel1 5 6 8 2" xfId="34159" xr:uid="{00000000-0005-0000-0000-00002F580000}"/>
    <cellStyle name="SAPBEXHLevel1 5 7" xfId="3256" xr:uid="{00000000-0005-0000-0000-000030580000}"/>
    <cellStyle name="SAPBEXHLevel1 5 7 2" xfId="3257" xr:uid="{00000000-0005-0000-0000-000031580000}"/>
    <cellStyle name="SAPBEXHLevel1 5 7 2 2" xfId="4268" xr:uid="{00000000-0005-0000-0000-000032580000}"/>
    <cellStyle name="SAPBEXHLevel1 5 7 2 2 2" xfId="9423" xr:uid="{00000000-0005-0000-0000-000033580000}"/>
    <cellStyle name="SAPBEXHLevel1 5 7 2 2 2 2" xfId="25414" xr:uid="{00000000-0005-0000-0000-000034580000}"/>
    <cellStyle name="SAPBEXHLevel1 5 7 2 2 3" xfId="12241" xr:uid="{00000000-0005-0000-0000-000035580000}"/>
    <cellStyle name="SAPBEXHLevel1 5 7 2 2 3 2" xfId="28085" xr:uid="{00000000-0005-0000-0000-000036580000}"/>
    <cellStyle name="SAPBEXHLevel1 5 7 2 2 4" xfId="5953" xr:uid="{00000000-0005-0000-0000-000037580000}"/>
    <cellStyle name="SAPBEXHLevel1 5 7 2 2 4 2" xfId="22927" xr:uid="{00000000-0005-0000-0000-000038580000}"/>
    <cellStyle name="SAPBEXHLevel1 5 7 2 2 5" xfId="17564" xr:uid="{00000000-0005-0000-0000-000039580000}"/>
    <cellStyle name="SAPBEXHLevel1 5 7 2 2 5 2" xfId="32680" xr:uid="{00000000-0005-0000-0000-00003A580000}"/>
    <cellStyle name="SAPBEXHLevel1 5 7 2 2 6" xfId="20172" xr:uid="{00000000-0005-0000-0000-00003B580000}"/>
    <cellStyle name="SAPBEXHLevel1 5 7 2 2 6 2" xfId="35109" xr:uid="{00000000-0005-0000-0000-00003C580000}"/>
    <cellStyle name="SAPBEXHLevel1 5 7 2 2 7" xfId="21698" xr:uid="{00000000-0005-0000-0000-00003D580000}"/>
    <cellStyle name="SAPBEXHLevel1 5 7 2 2 7 2" xfId="36620" xr:uid="{00000000-0005-0000-0000-00003E580000}"/>
    <cellStyle name="SAPBEXHLevel1 5 7 2 3" xfId="8426" xr:uid="{00000000-0005-0000-0000-00003F580000}"/>
    <cellStyle name="SAPBEXHLevel1 5 7 2 3 2" xfId="24455" xr:uid="{00000000-0005-0000-0000-000040580000}"/>
    <cellStyle name="SAPBEXHLevel1 5 7 2 4" xfId="11253" xr:uid="{00000000-0005-0000-0000-000041580000}"/>
    <cellStyle name="SAPBEXHLevel1 5 7 2 4 2" xfId="27120" xr:uid="{00000000-0005-0000-0000-000042580000}"/>
    <cellStyle name="SAPBEXHLevel1 5 7 2 5" xfId="5897" xr:uid="{00000000-0005-0000-0000-000043580000}"/>
    <cellStyle name="SAPBEXHLevel1 5 7 2 5 2" xfId="22885" xr:uid="{00000000-0005-0000-0000-000044580000}"/>
    <cellStyle name="SAPBEXHLevel1 5 7 2 6" xfId="16605" xr:uid="{00000000-0005-0000-0000-000045580000}"/>
    <cellStyle name="SAPBEXHLevel1 5 7 2 6 2" xfId="31743" xr:uid="{00000000-0005-0000-0000-000046580000}"/>
    <cellStyle name="SAPBEXHLevel1 5 7 2 7" xfId="19215" xr:uid="{00000000-0005-0000-0000-000047580000}"/>
    <cellStyle name="SAPBEXHLevel1 5 7 2 7 2" xfId="34162" xr:uid="{00000000-0005-0000-0000-000048580000}"/>
    <cellStyle name="SAPBEXHLevel1 5 7 3" xfId="4269" xr:uid="{00000000-0005-0000-0000-000049580000}"/>
    <cellStyle name="SAPBEXHLevel1 5 7 3 2" xfId="9424" xr:uid="{00000000-0005-0000-0000-00004A580000}"/>
    <cellStyle name="SAPBEXHLevel1 5 7 3 2 2" xfId="25415" xr:uid="{00000000-0005-0000-0000-00004B580000}"/>
    <cellStyle name="SAPBEXHLevel1 5 7 3 3" xfId="12242" xr:uid="{00000000-0005-0000-0000-00004C580000}"/>
    <cellStyle name="SAPBEXHLevel1 5 7 3 3 2" xfId="28086" xr:uid="{00000000-0005-0000-0000-00004D580000}"/>
    <cellStyle name="SAPBEXHLevel1 5 7 3 4" xfId="14413" xr:uid="{00000000-0005-0000-0000-00004E580000}"/>
    <cellStyle name="SAPBEXHLevel1 5 7 3 4 2" xfId="29932" xr:uid="{00000000-0005-0000-0000-00004F580000}"/>
    <cellStyle name="SAPBEXHLevel1 5 7 3 5" xfId="17565" xr:uid="{00000000-0005-0000-0000-000050580000}"/>
    <cellStyle name="SAPBEXHLevel1 5 7 3 5 2" xfId="32681" xr:uid="{00000000-0005-0000-0000-000051580000}"/>
    <cellStyle name="SAPBEXHLevel1 5 7 3 6" xfId="20173" xr:uid="{00000000-0005-0000-0000-000052580000}"/>
    <cellStyle name="SAPBEXHLevel1 5 7 3 6 2" xfId="35110" xr:uid="{00000000-0005-0000-0000-000053580000}"/>
    <cellStyle name="SAPBEXHLevel1 5 7 3 7" xfId="21553" xr:uid="{00000000-0005-0000-0000-000054580000}"/>
    <cellStyle name="SAPBEXHLevel1 5 7 3 7 2" xfId="36479" xr:uid="{00000000-0005-0000-0000-000055580000}"/>
    <cellStyle name="SAPBEXHLevel1 5 7 4" xfId="8425" xr:uid="{00000000-0005-0000-0000-000056580000}"/>
    <cellStyle name="SAPBEXHLevel1 5 7 4 2" xfId="24454" xr:uid="{00000000-0005-0000-0000-000057580000}"/>
    <cellStyle name="SAPBEXHLevel1 5 7 5" xfId="11252" xr:uid="{00000000-0005-0000-0000-000058580000}"/>
    <cellStyle name="SAPBEXHLevel1 5 7 5 2" xfId="27119" xr:uid="{00000000-0005-0000-0000-000059580000}"/>
    <cellStyle name="SAPBEXHLevel1 5 7 6" xfId="15011" xr:uid="{00000000-0005-0000-0000-00005A580000}"/>
    <cellStyle name="SAPBEXHLevel1 5 7 6 2" xfId="30458" xr:uid="{00000000-0005-0000-0000-00005B580000}"/>
    <cellStyle name="SAPBEXHLevel1 5 7 7" xfId="16604" xr:uid="{00000000-0005-0000-0000-00005C580000}"/>
    <cellStyle name="SAPBEXHLevel1 5 7 7 2" xfId="31742" xr:uid="{00000000-0005-0000-0000-00005D580000}"/>
    <cellStyle name="SAPBEXHLevel1 5 7 8" xfId="19214" xr:uid="{00000000-0005-0000-0000-00005E580000}"/>
    <cellStyle name="SAPBEXHLevel1 5 7 8 2" xfId="34161" xr:uid="{00000000-0005-0000-0000-00005F580000}"/>
    <cellStyle name="SAPBEXHLevel1 5 8" xfId="3258" xr:uid="{00000000-0005-0000-0000-000060580000}"/>
    <cellStyle name="SAPBEXHLevel1 5 8 2" xfId="4267" xr:uid="{00000000-0005-0000-0000-000061580000}"/>
    <cellStyle name="SAPBEXHLevel1 5 8 2 2" xfId="9422" xr:uid="{00000000-0005-0000-0000-000062580000}"/>
    <cellStyle name="SAPBEXHLevel1 5 8 2 2 2" xfId="25413" xr:uid="{00000000-0005-0000-0000-000063580000}"/>
    <cellStyle name="SAPBEXHLevel1 5 8 2 3" xfId="12240" xr:uid="{00000000-0005-0000-0000-000064580000}"/>
    <cellStyle name="SAPBEXHLevel1 5 8 2 3 2" xfId="28084" xr:uid="{00000000-0005-0000-0000-000065580000}"/>
    <cellStyle name="SAPBEXHLevel1 5 8 2 4" xfId="14525" xr:uid="{00000000-0005-0000-0000-000066580000}"/>
    <cellStyle name="SAPBEXHLevel1 5 8 2 4 2" xfId="30028" xr:uid="{00000000-0005-0000-0000-000067580000}"/>
    <cellStyle name="SAPBEXHLevel1 5 8 2 5" xfId="17563" xr:uid="{00000000-0005-0000-0000-000068580000}"/>
    <cellStyle name="SAPBEXHLevel1 5 8 2 5 2" xfId="32679" xr:uid="{00000000-0005-0000-0000-000069580000}"/>
    <cellStyle name="SAPBEXHLevel1 5 8 2 6" xfId="20171" xr:uid="{00000000-0005-0000-0000-00006A580000}"/>
    <cellStyle name="SAPBEXHLevel1 5 8 2 6 2" xfId="35108" xr:uid="{00000000-0005-0000-0000-00006B580000}"/>
    <cellStyle name="SAPBEXHLevel1 5 8 2 7" xfId="21552" xr:uid="{00000000-0005-0000-0000-00006C580000}"/>
    <cellStyle name="SAPBEXHLevel1 5 8 2 7 2" xfId="36478" xr:uid="{00000000-0005-0000-0000-00006D580000}"/>
    <cellStyle name="SAPBEXHLevel1 5 8 3" xfId="8427" xr:uid="{00000000-0005-0000-0000-00006E580000}"/>
    <cellStyle name="SAPBEXHLevel1 5 8 3 2" xfId="24456" xr:uid="{00000000-0005-0000-0000-00006F580000}"/>
    <cellStyle name="SAPBEXHLevel1 5 8 4" xfId="11254" xr:uid="{00000000-0005-0000-0000-000070580000}"/>
    <cellStyle name="SAPBEXHLevel1 5 8 4 2" xfId="27121" xr:uid="{00000000-0005-0000-0000-000071580000}"/>
    <cellStyle name="SAPBEXHLevel1 5 8 5" xfId="13854" xr:uid="{00000000-0005-0000-0000-000072580000}"/>
    <cellStyle name="SAPBEXHLevel1 5 8 5 2" xfId="29442" xr:uid="{00000000-0005-0000-0000-000073580000}"/>
    <cellStyle name="SAPBEXHLevel1 5 8 6" xfId="16606" xr:uid="{00000000-0005-0000-0000-000074580000}"/>
    <cellStyle name="SAPBEXHLevel1 5 8 6 2" xfId="31744" xr:uid="{00000000-0005-0000-0000-000075580000}"/>
    <cellStyle name="SAPBEXHLevel1 5 8 7" xfId="19216" xr:uid="{00000000-0005-0000-0000-000076580000}"/>
    <cellStyle name="SAPBEXHLevel1 5 8 7 2" xfId="34163" xr:uid="{00000000-0005-0000-0000-000077580000}"/>
    <cellStyle name="SAPBEXHLevel1 5 9" xfId="3259" xr:uid="{00000000-0005-0000-0000-000078580000}"/>
    <cellStyle name="SAPBEXHLevel1 5 9 2" xfId="4266" xr:uid="{00000000-0005-0000-0000-000079580000}"/>
    <cellStyle name="SAPBEXHLevel1 5 9 2 2" xfId="9421" xr:uid="{00000000-0005-0000-0000-00007A580000}"/>
    <cellStyle name="SAPBEXHLevel1 5 9 2 2 2" xfId="25412" xr:uid="{00000000-0005-0000-0000-00007B580000}"/>
    <cellStyle name="SAPBEXHLevel1 5 9 2 3" xfId="12239" xr:uid="{00000000-0005-0000-0000-00007C580000}"/>
    <cellStyle name="SAPBEXHLevel1 5 9 2 3 2" xfId="28083" xr:uid="{00000000-0005-0000-0000-00007D580000}"/>
    <cellStyle name="SAPBEXHLevel1 5 9 2 4" xfId="10308" xr:uid="{00000000-0005-0000-0000-00007E580000}"/>
    <cellStyle name="SAPBEXHLevel1 5 9 2 4 2" xfId="26250" xr:uid="{00000000-0005-0000-0000-00007F580000}"/>
    <cellStyle name="SAPBEXHLevel1 5 9 2 5" xfId="17562" xr:uid="{00000000-0005-0000-0000-000080580000}"/>
    <cellStyle name="SAPBEXHLevel1 5 9 2 5 2" xfId="32678" xr:uid="{00000000-0005-0000-0000-000081580000}"/>
    <cellStyle name="SAPBEXHLevel1 5 9 2 6" xfId="20170" xr:uid="{00000000-0005-0000-0000-000082580000}"/>
    <cellStyle name="SAPBEXHLevel1 5 9 2 6 2" xfId="35107" xr:uid="{00000000-0005-0000-0000-000083580000}"/>
    <cellStyle name="SAPBEXHLevel1 5 9 2 7" xfId="21633" xr:uid="{00000000-0005-0000-0000-000084580000}"/>
    <cellStyle name="SAPBEXHLevel1 5 9 2 7 2" xfId="36559" xr:uid="{00000000-0005-0000-0000-000085580000}"/>
    <cellStyle name="SAPBEXHLevel1 5 9 3" xfId="8428" xr:uid="{00000000-0005-0000-0000-000086580000}"/>
    <cellStyle name="SAPBEXHLevel1 5 9 3 2" xfId="24457" xr:uid="{00000000-0005-0000-0000-000087580000}"/>
    <cellStyle name="SAPBEXHLevel1 5 9 4" xfId="11255" xr:uid="{00000000-0005-0000-0000-000088580000}"/>
    <cellStyle name="SAPBEXHLevel1 5 9 4 2" xfId="27122" xr:uid="{00000000-0005-0000-0000-000089580000}"/>
    <cellStyle name="SAPBEXHLevel1 5 9 5" xfId="7571" xr:uid="{00000000-0005-0000-0000-00008A580000}"/>
    <cellStyle name="SAPBEXHLevel1 5 9 5 2" xfId="23723" xr:uid="{00000000-0005-0000-0000-00008B580000}"/>
    <cellStyle name="SAPBEXHLevel1 5 9 6" xfId="16607" xr:uid="{00000000-0005-0000-0000-00008C580000}"/>
    <cellStyle name="SAPBEXHLevel1 5 9 6 2" xfId="31745" xr:uid="{00000000-0005-0000-0000-00008D580000}"/>
    <cellStyle name="SAPBEXHLevel1 5 9 7" xfId="19217" xr:uid="{00000000-0005-0000-0000-00008E580000}"/>
    <cellStyle name="SAPBEXHLevel1 5 9 7 2" xfId="34164" xr:uid="{00000000-0005-0000-0000-00008F580000}"/>
    <cellStyle name="SAPBEXHLevel1 6" xfId="856" xr:uid="{00000000-0005-0000-0000-000090580000}"/>
    <cellStyle name="SAPBEXHLevel1 6 10" xfId="15690" xr:uid="{00000000-0005-0000-0000-000091580000}"/>
    <cellStyle name="SAPBEXHLevel1 6 11" xfId="22465" xr:uid="{00000000-0005-0000-0000-000092580000}"/>
    <cellStyle name="SAPBEXHLevel1 6 2" xfId="857" xr:uid="{00000000-0005-0000-0000-000093580000}"/>
    <cellStyle name="SAPBEXHLevel1 6 2 10" xfId="22466" xr:uid="{00000000-0005-0000-0000-000094580000}"/>
    <cellStyle name="SAPBEXHLevel1 6 2 2" xfId="3261" xr:uid="{00000000-0005-0000-0000-000095580000}"/>
    <cellStyle name="SAPBEXHLevel1 6 2 2 2" xfId="8430" xr:uid="{00000000-0005-0000-0000-000096580000}"/>
    <cellStyle name="SAPBEXHLevel1 6 2 2 2 2" xfId="24459" xr:uid="{00000000-0005-0000-0000-000097580000}"/>
    <cellStyle name="SAPBEXHLevel1 6 2 2 3" xfId="11257" xr:uid="{00000000-0005-0000-0000-000098580000}"/>
    <cellStyle name="SAPBEXHLevel1 6 2 2 3 2" xfId="27124" xr:uid="{00000000-0005-0000-0000-000099580000}"/>
    <cellStyle name="SAPBEXHLevel1 6 2 2 4" xfId="13059" xr:uid="{00000000-0005-0000-0000-00009A580000}"/>
    <cellStyle name="SAPBEXHLevel1 6 2 2 4 2" xfId="28843" xr:uid="{00000000-0005-0000-0000-00009B580000}"/>
    <cellStyle name="SAPBEXHLevel1 6 2 2 5" xfId="16609" xr:uid="{00000000-0005-0000-0000-00009C580000}"/>
    <cellStyle name="SAPBEXHLevel1 6 2 2 5 2" xfId="31747" xr:uid="{00000000-0005-0000-0000-00009D580000}"/>
    <cellStyle name="SAPBEXHLevel1 6 2 2 6" xfId="19219" xr:uid="{00000000-0005-0000-0000-00009E580000}"/>
    <cellStyle name="SAPBEXHLevel1 6 2 2 6 2" xfId="34166" xr:uid="{00000000-0005-0000-0000-00009F580000}"/>
    <cellStyle name="SAPBEXHLevel1 6 2 2 7" xfId="21382" xr:uid="{00000000-0005-0000-0000-0000A0580000}"/>
    <cellStyle name="SAPBEXHLevel1 6 2 2 7 2" xfId="36308" xr:uid="{00000000-0005-0000-0000-0000A1580000}"/>
    <cellStyle name="SAPBEXHLevel1 6 2 2 8" xfId="6347" xr:uid="{00000000-0005-0000-0000-0000A2580000}"/>
    <cellStyle name="SAPBEXHLevel1 6 2 3" xfId="4264" xr:uid="{00000000-0005-0000-0000-0000A3580000}"/>
    <cellStyle name="SAPBEXHLevel1 6 2 3 2" xfId="9419" xr:uid="{00000000-0005-0000-0000-0000A4580000}"/>
    <cellStyle name="SAPBEXHLevel1 6 2 3 2 2" xfId="25410" xr:uid="{00000000-0005-0000-0000-0000A5580000}"/>
    <cellStyle name="SAPBEXHLevel1 6 2 3 3" xfId="12237" xr:uid="{00000000-0005-0000-0000-0000A6580000}"/>
    <cellStyle name="SAPBEXHLevel1 6 2 3 3 2" xfId="28081" xr:uid="{00000000-0005-0000-0000-0000A7580000}"/>
    <cellStyle name="SAPBEXHLevel1 6 2 3 4" xfId="5198" xr:uid="{00000000-0005-0000-0000-0000A8580000}"/>
    <cellStyle name="SAPBEXHLevel1 6 2 3 4 2" xfId="22531" xr:uid="{00000000-0005-0000-0000-0000A9580000}"/>
    <cellStyle name="SAPBEXHLevel1 6 2 3 5" xfId="17560" xr:uid="{00000000-0005-0000-0000-0000AA580000}"/>
    <cellStyle name="SAPBEXHLevel1 6 2 3 5 2" xfId="32676" xr:uid="{00000000-0005-0000-0000-0000AB580000}"/>
    <cellStyle name="SAPBEXHLevel1 6 2 3 6" xfId="20168" xr:uid="{00000000-0005-0000-0000-0000AC580000}"/>
    <cellStyle name="SAPBEXHLevel1 6 2 3 6 2" xfId="35105" xr:uid="{00000000-0005-0000-0000-0000AD580000}"/>
    <cellStyle name="SAPBEXHLevel1 6 2 3 7" xfId="21632" xr:uid="{00000000-0005-0000-0000-0000AE580000}"/>
    <cellStyle name="SAPBEXHLevel1 6 2 3 7 2" xfId="36558" xr:uid="{00000000-0005-0000-0000-0000AF580000}"/>
    <cellStyle name="SAPBEXHLevel1 6 2 4" xfId="5409" xr:uid="{00000000-0005-0000-0000-0000B0580000}"/>
    <cellStyle name="SAPBEXHLevel1 6 2 4 2" xfId="37563" xr:uid="{00000000-0005-0000-0000-0000B1580000}"/>
    <cellStyle name="SAPBEXHLevel1 6 2 5" xfId="5233" xr:uid="{00000000-0005-0000-0000-0000B2580000}"/>
    <cellStyle name="SAPBEXHLevel1 6 2 6" xfId="10606" xr:uid="{00000000-0005-0000-0000-0000B3580000}"/>
    <cellStyle name="SAPBEXHLevel1 6 2 7" xfId="5707" xr:uid="{00000000-0005-0000-0000-0000B4580000}"/>
    <cellStyle name="SAPBEXHLevel1 6 2 8" xfId="11803" xr:uid="{00000000-0005-0000-0000-0000B5580000}"/>
    <cellStyle name="SAPBEXHLevel1 6 2 9" xfId="6995" xr:uid="{00000000-0005-0000-0000-0000B6580000}"/>
    <cellStyle name="SAPBEXHLevel1 6 3" xfId="3260" xr:uid="{00000000-0005-0000-0000-0000B7580000}"/>
    <cellStyle name="SAPBEXHLevel1 6 3 2" xfId="8429" xr:uid="{00000000-0005-0000-0000-0000B8580000}"/>
    <cellStyle name="SAPBEXHLevel1 6 3 2 2" xfId="24458" xr:uid="{00000000-0005-0000-0000-0000B9580000}"/>
    <cellStyle name="SAPBEXHLevel1 6 3 3" xfId="11256" xr:uid="{00000000-0005-0000-0000-0000BA580000}"/>
    <cellStyle name="SAPBEXHLevel1 6 3 3 2" xfId="27123" xr:uid="{00000000-0005-0000-0000-0000BB580000}"/>
    <cellStyle name="SAPBEXHLevel1 6 3 4" xfId="14497" xr:uid="{00000000-0005-0000-0000-0000BC580000}"/>
    <cellStyle name="SAPBEXHLevel1 6 3 4 2" xfId="30013" xr:uid="{00000000-0005-0000-0000-0000BD580000}"/>
    <cellStyle name="SAPBEXHLevel1 6 3 5" xfId="16608" xr:uid="{00000000-0005-0000-0000-0000BE580000}"/>
    <cellStyle name="SAPBEXHLevel1 6 3 5 2" xfId="31746" xr:uid="{00000000-0005-0000-0000-0000BF580000}"/>
    <cellStyle name="SAPBEXHLevel1 6 3 6" xfId="19218" xr:uid="{00000000-0005-0000-0000-0000C0580000}"/>
    <cellStyle name="SAPBEXHLevel1 6 3 6 2" xfId="34165" xr:uid="{00000000-0005-0000-0000-0000C1580000}"/>
    <cellStyle name="SAPBEXHLevel1 6 3 7" xfId="21381" xr:uid="{00000000-0005-0000-0000-0000C2580000}"/>
    <cellStyle name="SAPBEXHLevel1 6 3 7 2" xfId="36307" xr:uid="{00000000-0005-0000-0000-0000C3580000}"/>
    <cellStyle name="SAPBEXHLevel1 6 3 8" xfId="6346" xr:uid="{00000000-0005-0000-0000-0000C4580000}"/>
    <cellStyle name="SAPBEXHLevel1 6 4" xfId="4265" xr:uid="{00000000-0005-0000-0000-0000C5580000}"/>
    <cellStyle name="SAPBEXHLevel1 6 4 2" xfId="9420" xr:uid="{00000000-0005-0000-0000-0000C6580000}"/>
    <cellStyle name="SAPBEXHLevel1 6 4 2 2" xfId="25411" xr:uid="{00000000-0005-0000-0000-0000C7580000}"/>
    <cellStyle name="SAPBEXHLevel1 6 4 3" xfId="12238" xr:uid="{00000000-0005-0000-0000-0000C8580000}"/>
    <cellStyle name="SAPBEXHLevel1 6 4 3 2" xfId="28082" xr:uid="{00000000-0005-0000-0000-0000C9580000}"/>
    <cellStyle name="SAPBEXHLevel1 6 4 4" xfId="5954" xr:uid="{00000000-0005-0000-0000-0000CA580000}"/>
    <cellStyle name="SAPBEXHLevel1 6 4 4 2" xfId="22928" xr:uid="{00000000-0005-0000-0000-0000CB580000}"/>
    <cellStyle name="SAPBEXHLevel1 6 4 5" xfId="17561" xr:uid="{00000000-0005-0000-0000-0000CC580000}"/>
    <cellStyle name="SAPBEXHLevel1 6 4 5 2" xfId="32677" xr:uid="{00000000-0005-0000-0000-0000CD580000}"/>
    <cellStyle name="SAPBEXHLevel1 6 4 6" xfId="20169" xr:uid="{00000000-0005-0000-0000-0000CE580000}"/>
    <cellStyle name="SAPBEXHLevel1 6 4 6 2" xfId="35106" xr:uid="{00000000-0005-0000-0000-0000CF580000}"/>
    <cellStyle name="SAPBEXHLevel1 6 4 7" xfId="18386" xr:uid="{00000000-0005-0000-0000-0000D0580000}"/>
    <cellStyle name="SAPBEXHLevel1 6 4 7 2" xfId="33447" xr:uid="{00000000-0005-0000-0000-0000D1580000}"/>
    <cellStyle name="SAPBEXHLevel1 6 5" xfId="5410" xr:uid="{00000000-0005-0000-0000-0000D2580000}"/>
    <cellStyle name="SAPBEXHLevel1 6 5 2" xfId="37116" xr:uid="{00000000-0005-0000-0000-0000D3580000}"/>
    <cellStyle name="SAPBEXHLevel1 6 6" xfId="7258" xr:uid="{00000000-0005-0000-0000-0000D4580000}"/>
    <cellStyle name="SAPBEXHLevel1 6 7" xfId="13365" xr:uid="{00000000-0005-0000-0000-0000D5580000}"/>
    <cellStyle name="SAPBEXHLevel1 6 8" xfId="10569" xr:uid="{00000000-0005-0000-0000-0000D6580000}"/>
    <cellStyle name="SAPBEXHLevel1 6 9" xfId="7046" xr:uid="{00000000-0005-0000-0000-0000D7580000}"/>
    <cellStyle name="SAPBEXHLevel1 7" xfId="858" xr:uid="{00000000-0005-0000-0000-0000D8580000}"/>
    <cellStyle name="SAPBEXHLevel1 7 10" xfId="15710" xr:uid="{00000000-0005-0000-0000-0000D9580000}"/>
    <cellStyle name="SAPBEXHLevel1 7 11" xfId="22467" xr:uid="{00000000-0005-0000-0000-0000DA580000}"/>
    <cellStyle name="SAPBEXHLevel1 7 2" xfId="859" xr:uid="{00000000-0005-0000-0000-0000DB580000}"/>
    <cellStyle name="SAPBEXHLevel1 7 2 10" xfId="22468" xr:uid="{00000000-0005-0000-0000-0000DC580000}"/>
    <cellStyle name="SAPBEXHLevel1 7 2 2" xfId="3263" xr:uid="{00000000-0005-0000-0000-0000DD580000}"/>
    <cellStyle name="SAPBEXHLevel1 7 2 2 2" xfId="8432" xr:uid="{00000000-0005-0000-0000-0000DE580000}"/>
    <cellStyle name="SAPBEXHLevel1 7 2 2 2 2" xfId="24461" xr:uid="{00000000-0005-0000-0000-0000DF580000}"/>
    <cellStyle name="SAPBEXHLevel1 7 2 2 3" xfId="11259" xr:uid="{00000000-0005-0000-0000-0000E0580000}"/>
    <cellStyle name="SAPBEXHLevel1 7 2 2 3 2" xfId="27126" xr:uid="{00000000-0005-0000-0000-0000E1580000}"/>
    <cellStyle name="SAPBEXHLevel1 7 2 2 4" xfId="7825" xr:uid="{00000000-0005-0000-0000-0000E2580000}"/>
    <cellStyle name="SAPBEXHLevel1 7 2 2 4 2" xfId="23856" xr:uid="{00000000-0005-0000-0000-0000E3580000}"/>
    <cellStyle name="SAPBEXHLevel1 7 2 2 5" xfId="16611" xr:uid="{00000000-0005-0000-0000-0000E4580000}"/>
    <cellStyle name="SAPBEXHLevel1 7 2 2 5 2" xfId="31749" xr:uid="{00000000-0005-0000-0000-0000E5580000}"/>
    <cellStyle name="SAPBEXHLevel1 7 2 2 6" xfId="19221" xr:uid="{00000000-0005-0000-0000-0000E6580000}"/>
    <cellStyle name="SAPBEXHLevel1 7 2 2 6 2" xfId="34168" xr:uid="{00000000-0005-0000-0000-0000E7580000}"/>
    <cellStyle name="SAPBEXHLevel1 7 2 2 7" xfId="21384" xr:uid="{00000000-0005-0000-0000-0000E8580000}"/>
    <cellStyle name="SAPBEXHLevel1 7 2 2 7 2" xfId="36310" xr:uid="{00000000-0005-0000-0000-0000E9580000}"/>
    <cellStyle name="SAPBEXHLevel1 7 2 2 8" xfId="6349" xr:uid="{00000000-0005-0000-0000-0000EA580000}"/>
    <cellStyle name="SAPBEXHLevel1 7 2 3" xfId="4262" xr:uid="{00000000-0005-0000-0000-0000EB580000}"/>
    <cellStyle name="SAPBEXHLevel1 7 2 3 2" xfId="9417" xr:uid="{00000000-0005-0000-0000-0000EC580000}"/>
    <cellStyle name="SAPBEXHLevel1 7 2 3 2 2" xfId="25408" xr:uid="{00000000-0005-0000-0000-0000ED580000}"/>
    <cellStyle name="SAPBEXHLevel1 7 2 3 3" xfId="12235" xr:uid="{00000000-0005-0000-0000-0000EE580000}"/>
    <cellStyle name="SAPBEXHLevel1 7 2 3 3 2" xfId="28079" xr:uid="{00000000-0005-0000-0000-0000EF580000}"/>
    <cellStyle name="SAPBEXHLevel1 7 2 3 4" xfId="14526" xr:uid="{00000000-0005-0000-0000-0000F0580000}"/>
    <cellStyle name="SAPBEXHLevel1 7 2 3 4 2" xfId="30029" xr:uid="{00000000-0005-0000-0000-0000F1580000}"/>
    <cellStyle name="SAPBEXHLevel1 7 2 3 5" xfId="17558" xr:uid="{00000000-0005-0000-0000-0000F2580000}"/>
    <cellStyle name="SAPBEXHLevel1 7 2 3 5 2" xfId="32674" xr:uid="{00000000-0005-0000-0000-0000F3580000}"/>
    <cellStyle name="SAPBEXHLevel1 7 2 3 6" xfId="20166" xr:uid="{00000000-0005-0000-0000-0000F4580000}"/>
    <cellStyle name="SAPBEXHLevel1 7 2 3 6 2" xfId="35103" xr:uid="{00000000-0005-0000-0000-0000F5580000}"/>
    <cellStyle name="SAPBEXHLevel1 7 2 3 7" xfId="21551" xr:uid="{00000000-0005-0000-0000-0000F6580000}"/>
    <cellStyle name="SAPBEXHLevel1 7 2 3 7 2" xfId="36477" xr:uid="{00000000-0005-0000-0000-0000F7580000}"/>
    <cellStyle name="SAPBEXHLevel1 7 2 4" xfId="5407" xr:uid="{00000000-0005-0000-0000-0000F8580000}"/>
    <cellStyle name="SAPBEXHLevel1 7 2 4 2" xfId="37561" xr:uid="{00000000-0005-0000-0000-0000F9580000}"/>
    <cellStyle name="SAPBEXHLevel1 7 2 5" xfId="7265" xr:uid="{00000000-0005-0000-0000-0000FA580000}"/>
    <cellStyle name="SAPBEXHLevel1 7 2 6" xfId="7323" xr:uid="{00000000-0005-0000-0000-0000FB580000}"/>
    <cellStyle name="SAPBEXHLevel1 7 2 7" xfId="5825" xr:uid="{00000000-0005-0000-0000-0000FC580000}"/>
    <cellStyle name="SAPBEXHLevel1 7 2 8" xfId="15863" xr:uid="{00000000-0005-0000-0000-0000FD580000}"/>
    <cellStyle name="SAPBEXHLevel1 7 2 9" xfId="15713" xr:uid="{00000000-0005-0000-0000-0000FE580000}"/>
    <cellStyle name="SAPBEXHLevel1 7 3" xfId="3262" xr:uid="{00000000-0005-0000-0000-0000FF580000}"/>
    <cellStyle name="SAPBEXHLevel1 7 3 2" xfId="8431" xr:uid="{00000000-0005-0000-0000-000000590000}"/>
    <cellStyle name="SAPBEXHLevel1 7 3 2 2" xfId="24460" xr:uid="{00000000-0005-0000-0000-000001590000}"/>
    <cellStyle name="SAPBEXHLevel1 7 3 3" xfId="11258" xr:uid="{00000000-0005-0000-0000-000002590000}"/>
    <cellStyle name="SAPBEXHLevel1 7 3 3 2" xfId="27125" xr:uid="{00000000-0005-0000-0000-000003590000}"/>
    <cellStyle name="SAPBEXHLevel1 7 3 4" xfId="15522" xr:uid="{00000000-0005-0000-0000-000004590000}"/>
    <cellStyle name="SAPBEXHLevel1 7 3 4 2" xfId="30877" xr:uid="{00000000-0005-0000-0000-000005590000}"/>
    <cellStyle name="SAPBEXHLevel1 7 3 5" xfId="16610" xr:uid="{00000000-0005-0000-0000-000006590000}"/>
    <cellStyle name="SAPBEXHLevel1 7 3 5 2" xfId="31748" xr:uid="{00000000-0005-0000-0000-000007590000}"/>
    <cellStyle name="SAPBEXHLevel1 7 3 6" xfId="19220" xr:uid="{00000000-0005-0000-0000-000008590000}"/>
    <cellStyle name="SAPBEXHLevel1 7 3 6 2" xfId="34167" xr:uid="{00000000-0005-0000-0000-000009590000}"/>
    <cellStyle name="SAPBEXHLevel1 7 3 7" xfId="21383" xr:uid="{00000000-0005-0000-0000-00000A590000}"/>
    <cellStyle name="SAPBEXHLevel1 7 3 7 2" xfId="36309" xr:uid="{00000000-0005-0000-0000-00000B590000}"/>
    <cellStyle name="SAPBEXHLevel1 7 3 8" xfId="6348" xr:uid="{00000000-0005-0000-0000-00000C590000}"/>
    <cellStyle name="SAPBEXHLevel1 7 4" xfId="4263" xr:uid="{00000000-0005-0000-0000-00000D590000}"/>
    <cellStyle name="SAPBEXHLevel1 7 4 2" xfId="9418" xr:uid="{00000000-0005-0000-0000-00000E590000}"/>
    <cellStyle name="SAPBEXHLevel1 7 4 2 2" xfId="25409" xr:uid="{00000000-0005-0000-0000-00000F590000}"/>
    <cellStyle name="SAPBEXHLevel1 7 4 3" xfId="12236" xr:uid="{00000000-0005-0000-0000-000010590000}"/>
    <cellStyle name="SAPBEXHLevel1 7 4 3 2" xfId="28080" xr:uid="{00000000-0005-0000-0000-000011590000}"/>
    <cellStyle name="SAPBEXHLevel1 7 4 4" xfId="10309" xr:uid="{00000000-0005-0000-0000-000012590000}"/>
    <cellStyle name="SAPBEXHLevel1 7 4 4 2" xfId="26251" xr:uid="{00000000-0005-0000-0000-000013590000}"/>
    <cellStyle name="SAPBEXHLevel1 7 4 5" xfId="17559" xr:uid="{00000000-0005-0000-0000-000014590000}"/>
    <cellStyle name="SAPBEXHLevel1 7 4 5 2" xfId="32675" xr:uid="{00000000-0005-0000-0000-000015590000}"/>
    <cellStyle name="SAPBEXHLevel1 7 4 6" xfId="20167" xr:uid="{00000000-0005-0000-0000-000016590000}"/>
    <cellStyle name="SAPBEXHLevel1 7 4 6 2" xfId="35104" xr:uid="{00000000-0005-0000-0000-000017590000}"/>
    <cellStyle name="SAPBEXHLevel1 7 4 7" xfId="21699" xr:uid="{00000000-0005-0000-0000-000018590000}"/>
    <cellStyle name="SAPBEXHLevel1 7 4 7 2" xfId="36621" xr:uid="{00000000-0005-0000-0000-000019590000}"/>
    <cellStyle name="SAPBEXHLevel1 7 5" xfId="5408" xr:uid="{00000000-0005-0000-0000-00001A590000}"/>
    <cellStyle name="SAPBEXHLevel1 7 5 2" xfId="37562" xr:uid="{00000000-0005-0000-0000-00001B590000}"/>
    <cellStyle name="SAPBEXHLevel1 7 6" xfId="7263" xr:uid="{00000000-0005-0000-0000-00001C590000}"/>
    <cellStyle name="SAPBEXHLevel1 7 7" xfId="13366" xr:uid="{00000000-0005-0000-0000-00001D590000}"/>
    <cellStyle name="SAPBEXHLevel1 7 8" xfId="6543" xr:uid="{00000000-0005-0000-0000-00001E590000}"/>
    <cellStyle name="SAPBEXHLevel1 7 9" xfId="6748" xr:uid="{00000000-0005-0000-0000-00001F590000}"/>
    <cellStyle name="SAPBEXHLevel1 8" xfId="860" xr:uid="{00000000-0005-0000-0000-000020590000}"/>
    <cellStyle name="SAPBEXHLevel1 8 10" xfId="15714" xr:uid="{00000000-0005-0000-0000-000021590000}"/>
    <cellStyle name="SAPBEXHLevel1 8 11" xfId="22469" xr:uid="{00000000-0005-0000-0000-000022590000}"/>
    <cellStyle name="SAPBEXHLevel1 8 2" xfId="861" xr:uid="{00000000-0005-0000-0000-000023590000}"/>
    <cellStyle name="SAPBEXHLevel1 8 2 10" xfId="22470" xr:uid="{00000000-0005-0000-0000-000024590000}"/>
    <cellStyle name="SAPBEXHLevel1 8 2 2" xfId="3265" xr:uid="{00000000-0005-0000-0000-000025590000}"/>
    <cellStyle name="SAPBEXHLevel1 8 2 2 2" xfId="8434" xr:uid="{00000000-0005-0000-0000-000026590000}"/>
    <cellStyle name="SAPBEXHLevel1 8 2 2 2 2" xfId="24463" xr:uid="{00000000-0005-0000-0000-000027590000}"/>
    <cellStyle name="SAPBEXHLevel1 8 2 2 3" xfId="11261" xr:uid="{00000000-0005-0000-0000-000028590000}"/>
    <cellStyle name="SAPBEXHLevel1 8 2 2 3 2" xfId="27128" xr:uid="{00000000-0005-0000-0000-000029590000}"/>
    <cellStyle name="SAPBEXHLevel1 8 2 2 4" xfId="15525" xr:uid="{00000000-0005-0000-0000-00002A590000}"/>
    <cellStyle name="SAPBEXHLevel1 8 2 2 4 2" xfId="30880" xr:uid="{00000000-0005-0000-0000-00002B590000}"/>
    <cellStyle name="SAPBEXHLevel1 8 2 2 5" xfId="16613" xr:uid="{00000000-0005-0000-0000-00002C590000}"/>
    <cellStyle name="SAPBEXHLevel1 8 2 2 5 2" xfId="31751" xr:uid="{00000000-0005-0000-0000-00002D590000}"/>
    <cellStyle name="SAPBEXHLevel1 8 2 2 6" xfId="19223" xr:uid="{00000000-0005-0000-0000-00002E590000}"/>
    <cellStyle name="SAPBEXHLevel1 8 2 2 6 2" xfId="34170" xr:uid="{00000000-0005-0000-0000-00002F590000}"/>
    <cellStyle name="SAPBEXHLevel1 8 2 2 7" xfId="21386" xr:uid="{00000000-0005-0000-0000-000030590000}"/>
    <cellStyle name="SAPBEXHLevel1 8 2 2 7 2" xfId="36312" xr:uid="{00000000-0005-0000-0000-000031590000}"/>
    <cellStyle name="SAPBEXHLevel1 8 2 2 8" xfId="6351" xr:uid="{00000000-0005-0000-0000-000032590000}"/>
    <cellStyle name="SAPBEXHLevel1 8 2 3" xfId="4260" xr:uid="{00000000-0005-0000-0000-000033590000}"/>
    <cellStyle name="SAPBEXHLevel1 8 2 3 2" xfId="9415" xr:uid="{00000000-0005-0000-0000-000034590000}"/>
    <cellStyle name="SAPBEXHLevel1 8 2 3 2 2" xfId="25406" xr:uid="{00000000-0005-0000-0000-000035590000}"/>
    <cellStyle name="SAPBEXHLevel1 8 2 3 3" xfId="12233" xr:uid="{00000000-0005-0000-0000-000036590000}"/>
    <cellStyle name="SAPBEXHLevel1 8 2 3 3 2" xfId="28077" xr:uid="{00000000-0005-0000-0000-000037590000}"/>
    <cellStyle name="SAPBEXHLevel1 8 2 3 4" xfId="14411" xr:uid="{00000000-0005-0000-0000-000038590000}"/>
    <cellStyle name="SAPBEXHLevel1 8 2 3 4 2" xfId="29930" xr:uid="{00000000-0005-0000-0000-000039590000}"/>
    <cellStyle name="SAPBEXHLevel1 8 2 3 5" xfId="17556" xr:uid="{00000000-0005-0000-0000-00003A590000}"/>
    <cellStyle name="SAPBEXHLevel1 8 2 3 5 2" xfId="32672" xr:uid="{00000000-0005-0000-0000-00003B590000}"/>
    <cellStyle name="SAPBEXHLevel1 8 2 3 6" xfId="20164" xr:uid="{00000000-0005-0000-0000-00003C590000}"/>
    <cellStyle name="SAPBEXHLevel1 8 2 3 6 2" xfId="35101" xr:uid="{00000000-0005-0000-0000-00003D590000}"/>
    <cellStyle name="SAPBEXHLevel1 8 2 3 7" xfId="21214" xr:uid="{00000000-0005-0000-0000-00003E590000}"/>
    <cellStyle name="SAPBEXHLevel1 8 2 3 7 2" xfId="36140" xr:uid="{00000000-0005-0000-0000-00003F590000}"/>
    <cellStyle name="SAPBEXHLevel1 8 2 4" xfId="5405" xr:uid="{00000000-0005-0000-0000-000040590000}"/>
    <cellStyle name="SAPBEXHLevel1 8 2 4 2" xfId="37559" xr:uid="{00000000-0005-0000-0000-000041590000}"/>
    <cellStyle name="SAPBEXHLevel1 8 2 5" xfId="7211" xr:uid="{00000000-0005-0000-0000-000042590000}"/>
    <cellStyle name="SAPBEXHLevel1 8 2 6" xfId="11827" xr:uid="{00000000-0005-0000-0000-000043590000}"/>
    <cellStyle name="SAPBEXHLevel1 8 2 7" xfId="5239" xr:uid="{00000000-0005-0000-0000-000044590000}"/>
    <cellStyle name="SAPBEXHLevel1 8 2 8" xfId="14152" xr:uid="{00000000-0005-0000-0000-000045590000}"/>
    <cellStyle name="SAPBEXHLevel1 8 2 9" xfId="5260" xr:uid="{00000000-0005-0000-0000-000046590000}"/>
    <cellStyle name="SAPBEXHLevel1 8 3" xfId="3264" xr:uid="{00000000-0005-0000-0000-000047590000}"/>
    <cellStyle name="SAPBEXHLevel1 8 3 2" xfId="8433" xr:uid="{00000000-0005-0000-0000-000048590000}"/>
    <cellStyle name="SAPBEXHLevel1 8 3 2 2" xfId="24462" xr:uid="{00000000-0005-0000-0000-000049590000}"/>
    <cellStyle name="SAPBEXHLevel1 8 3 3" xfId="11260" xr:uid="{00000000-0005-0000-0000-00004A590000}"/>
    <cellStyle name="SAPBEXHLevel1 8 3 3 2" xfId="27127" xr:uid="{00000000-0005-0000-0000-00004B590000}"/>
    <cellStyle name="SAPBEXHLevel1 8 3 4" xfId="13090" xr:uid="{00000000-0005-0000-0000-00004C590000}"/>
    <cellStyle name="SAPBEXHLevel1 8 3 4 2" xfId="28870" xr:uid="{00000000-0005-0000-0000-00004D590000}"/>
    <cellStyle name="SAPBEXHLevel1 8 3 5" xfId="16612" xr:uid="{00000000-0005-0000-0000-00004E590000}"/>
    <cellStyle name="SAPBEXHLevel1 8 3 5 2" xfId="31750" xr:uid="{00000000-0005-0000-0000-00004F590000}"/>
    <cellStyle name="SAPBEXHLevel1 8 3 6" xfId="19222" xr:uid="{00000000-0005-0000-0000-000050590000}"/>
    <cellStyle name="SAPBEXHLevel1 8 3 6 2" xfId="34169" xr:uid="{00000000-0005-0000-0000-000051590000}"/>
    <cellStyle name="SAPBEXHLevel1 8 3 7" xfId="21385" xr:uid="{00000000-0005-0000-0000-000052590000}"/>
    <cellStyle name="SAPBEXHLevel1 8 3 7 2" xfId="36311" xr:uid="{00000000-0005-0000-0000-000053590000}"/>
    <cellStyle name="SAPBEXHLevel1 8 3 8" xfId="6350" xr:uid="{00000000-0005-0000-0000-000054590000}"/>
    <cellStyle name="SAPBEXHLevel1 8 4" xfId="4261" xr:uid="{00000000-0005-0000-0000-000055590000}"/>
    <cellStyle name="SAPBEXHLevel1 8 4 2" xfId="9416" xr:uid="{00000000-0005-0000-0000-000056590000}"/>
    <cellStyle name="SAPBEXHLevel1 8 4 2 2" xfId="25407" xr:uid="{00000000-0005-0000-0000-000057590000}"/>
    <cellStyle name="SAPBEXHLevel1 8 4 3" xfId="12234" xr:uid="{00000000-0005-0000-0000-000058590000}"/>
    <cellStyle name="SAPBEXHLevel1 8 4 3 2" xfId="28078" xr:uid="{00000000-0005-0000-0000-000059590000}"/>
    <cellStyle name="SAPBEXHLevel1 8 4 4" xfId="14900" xr:uid="{00000000-0005-0000-0000-00005A590000}"/>
    <cellStyle name="SAPBEXHLevel1 8 4 4 2" xfId="30351" xr:uid="{00000000-0005-0000-0000-00005B590000}"/>
    <cellStyle name="SAPBEXHLevel1 8 4 5" xfId="17557" xr:uid="{00000000-0005-0000-0000-00005C590000}"/>
    <cellStyle name="SAPBEXHLevel1 8 4 5 2" xfId="32673" xr:uid="{00000000-0005-0000-0000-00005D590000}"/>
    <cellStyle name="SAPBEXHLevel1 8 4 6" xfId="20165" xr:uid="{00000000-0005-0000-0000-00005E590000}"/>
    <cellStyle name="SAPBEXHLevel1 8 4 6 2" xfId="35102" xr:uid="{00000000-0005-0000-0000-00005F590000}"/>
    <cellStyle name="SAPBEXHLevel1 8 4 7" xfId="21973" xr:uid="{00000000-0005-0000-0000-000060590000}"/>
    <cellStyle name="SAPBEXHLevel1 8 4 7 2" xfId="36892" xr:uid="{00000000-0005-0000-0000-000061590000}"/>
    <cellStyle name="SAPBEXHLevel1 8 5" xfId="5406" xr:uid="{00000000-0005-0000-0000-000062590000}"/>
    <cellStyle name="SAPBEXHLevel1 8 5 2" xfId="37560" xr:uid="{00000000-0005-0000-0000-000063590000}"/>
    <cellStyle name="SAPBEXHLevel1 8 6" xfId="7227" xr:uid="{00000000-0005-0000-0000-000064590000}"/>
    <cellStyle name="SAPBEXHLevel1 8 7" xfId="13367" xr:uid="{00000000-0005-0000-0000-000065590000}"/>
    <cellStyle name="SAPBEXHLevel1 8 8" xfId="6544" xr:uid="{00000000-0005-0000-0000-000066590000}"/>
    <cellStyle name="SAPBEXHLevel1 8 9" xfId="7047" xr:uid="{00000000-0005-0000-0000-000067590000}"/>
    <cellStyle name="SAPBEXHLevel1 9" xfId="862" xr:uid="{00000000-0005-0000-0000-000068590000}"/>
    <cellStyle name="SAPBEXHLevel1 9 10" xfId="6555" xr:uid="{00000000-0005-0000-0000-000069590000}"/>
    <cellStyle name="SAPBEXHLevel1 9 11" xfId="22471" xr:uid="{00000000-0005-0000-0000-00006A590000}"/>
    <cellStyle name="SAPBEXHLevel1 9 2" xfId="3267" xr:uid="{00000000-0005-0000-0000-00006B590000}"/>
    <cellStyle name="SAPBEXHLevel1 9 2 2" xfId="4258" xr:uid="{00000000-0005-0000-0000-00006C590000}"/>
    <cellStyle name="SAPBEXHLevel1 9 2 2 2" xfId="9413" xr:uid="{00000000-0005-0000-0000-00006D590000}"/>
    <cellStyle name="SAPBEXHLevel1 9 2 2 2 2" xfId="25404" xr:uid="{00000000-0005-0000-0000-00006E590000}"/>
    <cellStyle name="SAPBEXHLevel1 9 2 2 3" xfId="12231" xr:uid="{00000000-0005-0000-0000-00006F590000}"/>
    <cellStyle name="SAPBEXHLevel1 9 2 2 3 2" xfId="28075" xr:uid="{00000000-0005-0000-0000-000070590000}"/>
    <cellStyle name="SAPBEXHLevel1 9 2 2 4" xfId="14901" xr:uid="{00000000-0005-0000-0000-000071590000}"/>
    <cellStyle name="SAPBEXHLevel1 9 2 2 4 2" xfId="30352" xr:uid="{00000000-0005-0000-0000-000072590000}"/>
    <cellStyle name="SAPBEXHLevel1 9 2 2 5" xfId="17554" xr:uid="{00000000-0005-0000-0000-000073590000}"/>
    <cellStyle name="SAPBEXHLevel1 9 2 2 5 2" xfId="32670" xr:uid="{00000000-0005-0000-0000-000074590000}"/>
    <cellStyle name="SAPBEXHLevel1 9 2 2 6" xfId="20162" xr:uid="{00000000-0005-0000-0000-000075590000}"/>
    <cellStyle name="SAPBEXHLevel1 9 2 2 6 2" xfId="35099" xr:uid="{00000000-0005-0000-0000-000076590000}"/>
    <cellStyle name="SAPBEXHLevel1 9 2 2 7" xfId="21974" xr:uid="{00000000-0005-0000-0000-000077590000}"/>
    <cellStyle name="SAPBEXHLevel1 9 2 2 7 2" xfId="36893" xr:uid="{00000000-0005-0000-0000-000078590000}"/>
    <cellStyle name="SAPBEXHLevel1 9 2 3" xfId="8436" xr:uid="{00000000-0005-0000-0000-000079590000}"/>
    <cellStyle name="SAPBEXHLevel1 9 2 3 2" xfId="24465" xr:uid="{00000000-0005-0000-0000-00007A590000}"/>
    <cellStyle name="SAPBEXHLevel1 9 2 4" xfId="11263" xr:uid="{00000000-0005-0000-0000-00007B590000}"/>
    <cellStyle name="SAPBEXHLevel1 9 2 4 2" xfId="27130" xr:uid="{00000000-0005-0000-0000-00007C590000}"/>
    <cellStyle name="SAPBEXHLevel1 9 2 5" xfId="15529" xr:uid="{00000000-0005-0000-0000-00007D590000}"/>
    <cellStyle name="SAPBEXHLevel1 9 2 5 2" xfId="30884" xr:uid="{00000000-0005-0000-0000-00007E590000}"/>
    <cellStyle name="SAPBEXHLevel1 9 2 6" xfId="16615" xr:uid="{00000000-0005-0000-0000-00007F590000}"/>
    <cellStyle name="SAPBEXHLevel1 9 2 6 2" xfId="31753" xr:uid="{00000000-0005-0000-0000-000080590000}"/>
    <cellStyle name="SAPBEXHLevel1 9 2 7" xfId="19225" xr:uid="{00000000-0005-0000-0000-000081590000}"/>
    <cellStyle name="SAPBEXHLevel1 9 2 7 2" xfId="34172" xr:uid="{00000000-0005-0000-0000-000082590000}"/>
    <cellStyle name="SAPBEXHLevel1 9 3" xfId="3266" xr:uid="{00000000-0005-0000-0000-000083590000}"/>
    <cellStyle name="SAPBEXHLevel1 9 3 2" xfId="8435" xr:uid="{00000000-0005-0000-0000-000084590000}"/>
    <cellStyle name="SAPBEXHLevel1 9 3 2 2" xfId="24464" xr:uid="{00000000-0005-0000-0000-000085590000}"/>
    <cellStyle name="SAPBEXHLevel1 9 3 3" xfId="11262" xr:uid="{00000000-0005-0000-0000-000086590000}"/>
    <cellStyle name="SAPBEXHLevel1 9 3 3 2" xfId="27129" xr:uid="{00000000-0005-0000-0000-000087590000}"/>
    <cellStyle name="SAPBEXHLevel1 9 3 4" xfId="13098" xr:uid="{00000000-0005-0000-0000-000088590000}"/>
    <cellStyle name="SAPBEXHLevel1 9 3 4 2" xfId="28878" xr:uid="{00000000-0005-0000-0000-000089590000}"/>
    <cellStyle name="SAPBEXHLevel1 9 3 5" xfId="16614" xr:uid="{00000000-0005-0000-0000-00008A590000}"/>
    <cellStyle name="SAPBEXHLevel1 9 3 5 2" xfId="31752" xr:uid="{00000000-0005-0000-0000-00008B590000}"/>
    <cellStyle name="SAPBEXHLevel1 9 3 6" xfId="19224" xr:uid="{00000000-0005-0000-0000-00008C590000}"/>
    <cellStyle name="SAPBEXHLevel1 9 3 6 2" xfId="34171" xr:uid="{00000000-0005-0000-0000-00008D590000}"/>
    <cellStyle name="SAPBEXHLevel1 9 3 7" xfId="21387" xr:uid="{00000000-0005-0000-0000-00008E590000}"/>
    <cellStyle name="SAPBEXHLevel1 9 3 7 2" xfId="36313" xr:uid="{00000000-0005-0000-0000-00008F590000}"/>
    <cellStyle name="SAPBEXHLevel1 9 3 8" xfId="6352" xr:uid="{00000000-0005-0000-0000-000090590000}"/>
    <cellStyle name="SAPBEXHLevel1 9 4" xfId="4259" xr:uid="{00000000-0005-0000-0000-000091590000}"/>
    <cellStyle name="SAPBEXHLevel1 9 4 2" xfId="9414" xr:uid="{00000000-0005-0000-0000-000092590000}"/>
    <cellStyle name="SAPBEXHLevel1 9 4 2 2" xfId="25405" xr:uid="{00000000-0005-0000-0000-000093590000}"/>
    <cellStyle name="SAPBEXHLevel1 9 4 3" xfId="12232" xr:uid="{00000000-0005-0000-0000-000094590000}"/>
    <cellStyle name="SAPBEXHLevel1 9 4 3 2" xfId="28076" xr:uid="{00000000-0005-0000-0000-000095590000}"/>
    <cellStyle name="SAPBEXHLevel1 9 4 4" xfId="13975" xr:uid="{00000000-0005-0000-0000-000096590000}"/>
    <cellStyle name="SAPBEXHLevel1 9 4 4 2" xfId="29557" xr:uid="{00000000-0005-0000-0000-000097590000}"/>
    <cellStyle name="SAPBEXHLevel1 9 4 5" xfId="17555" xr:uid="{00000000-0005-0000-0000-000098590000}"/>
    <cellStyle name="SAPBEXHLevel1 9 4 5 2" xfId="32671" xr:uid="{00000000-0005-0000-0000-000099590000}"/>
    <cellStyle name="SAPBEXHLevel1 9 4 6" xfId="20163" xr:uid="{00000000-0005-0000-0000-00009A590000}"/>
    <cellStyle name="SAPBEXHLevel1 9 4 6 2" xfId="35100" xr:uid="{00000000-0005-0000-0000-00009B590000}"/>
    <cellStyle name="SAPBEXHLevel1 9 4 7" xfId="21700" xr:uid="{00000000-0005-0000-0000-00009C590000}"/>
    <cellStyle name="SAPBEXHLevel1 9 4 7 2" xfId="36622" xr:uid="{00000000-0005-0000-0000-00009D590000}"/>
    <cellStyle name="SAPBEXHLevel1 9 5" xfId="5404" xr:uid="{00000000-0005-0000-0000-00009E590000}"/>
    <cellStyle name="SAPBEXHLevel1 9 5 2" xfId="37558" xr:uid="{00000000-0005-0000-0000-00009F590000}"/>
    <cellStyle name="SAPBEXHLevel1 9 6" xfId="7255" xr:uid="{00000000-0005-0000-0000-0000A0590000}"/>
    <cellStyle name="SAPBEXHLevel1 9 7" xfId="13368" xr:uid="{00000000-0005-0000-0000-0000A1590000}"/>
    <cellStyle name="SAPBEXHLevel1 9 8" xfId="15380" xr:uid="{00000000-0005-0000-0000-0000A2590000}"/>
    <cellStyle name="SAPBEXHLevel1 9 9" xfId="14951" xr:uid="{00000000-0005-0000-0000-0000A3590000}"/>
    <cellStyle name="SAPBEXHLevel1_CC - Div XRef" xfId="1870" xr:uid="{00000000-0005-0000-0000-0000A4590000}"/>
    <cellStyle name="SAPBEXHLevel1X" xfId="94" xr:uid="{00000000-0005-0000-0000-0000A5590000}"/>
    <cellStyle name="SAPBEXHLevel1X 10" xfId="1871" xr:uid="{00000000-0005-0000-0000-0000A6590000}"/>
    <cellStyle name="SAPBEXHLevel1X 10 2" xfId="3269" xr:uid="{00000000-0005-0000-0000-0000A7590000}"/>
    <cellStyle name="SAPBEXHLevel1X 10 2 2" xfId="4256" xr:uid="{00000000-0005-0000-0000-0000A8590000}"/>
    <cellStyle name="SAPBEXHLevel1X 10 2 2 2" xfId="9411" xr:uid="{00000000-0005-0000-0000-0000A9590000}"/>
    <cellStyle name="SAPBEXHLevel1X 10 2 2 2 2" xfId="25402" xr:uid="{00000000-0005-0000-0000-0000AA590000}"/>
    <cellStyle name="SAPBEXHLevel1X 10 2 2 3" xfId="12229" xr:uid="{00000000-0005-0000-0000-0000AB590000}"/>
    <cellStyle name="SAPBEXHLevel1X 10 2 2 3 2" xfId="28073" xr:uid="{00000000-0005-0000-0000-0000AC590000}"/>
    <cellStyle name="SAPBEXHLevel1X 10 2 2 4" xfId="14527" xr:uid="{00000000-0005-0000-0000-0000AD590000}"/>
    <cellStyle name="SAPBEXHLevel1X 10 2 2 4 2" xfId="30030" xr:uid="{00000000-0005-0000-0000-0000AE590000}"/>
    <cellStyle name="SAPBEXHLevel1X 10 2 2 5" xfId="17552" xr:uid="{00000000-0005-0000-0000-0000AF590000}"/>
    <cellStyle name="SAPBEXHLevel1X 10 2 2 5 2" xfId="32668" xr:uid="{00000000-0005-0000-0000-0000B0590000}"/>
    <cellStyle name="SAPBEXHLevel1X 10 2 2 6" xfId="20160" xr:uid="{00000000-0005-0000-0000-0000B1590000}"/>
    <cellStyle name="SAPBEXHLevel1X 10 2 2 6 2" xfId="35097" xr:uid="{00000000-0005-0000-0000-0000B2590000}"/>
    <cellStyle name="SAPBEXHLevel1X 10 2 2 7" xfId="21550" xr:uid="{00000000-0005-0000-0000-0000B3590000}"/>
    <cellStyle name="SAPBEXHLevel1X 10 2 2 7 2" xfId="36476" xr:uid="{00000000-0005-0000-0000-0000B4590000}"/>
    <cellStyle name="SAPBEXHLevel1X 10 2 3" xfId="8438" xr:uid="{00000000-0005-0000-0000-0000B5590000}"/>
    <cellStyle name="SAPBEXHLevel1X 10 2 3 2" xfId="24467" xr:uid="{00000000-0005-0000-0000-0000B6590000}"/>
    <cellStyle name="SAPBEXHLevel1X 10 2 4" xfId="11265" xr:uid="{00000000-0005-0000-0000-0000B7590000}"/>
    <cellStyle name="SAPBEXHLevel1X 10 2 4 2" xfId="27132" xr:uid="{00000000-0005-0000-0000-0000B8590000}"/>
    <cellStyle name="SAPBEXHLevel1X 10 2 5" xfId="13052" xr:uid="{00000000-0005-0000-0000-0000B9590000}"/>
    <cellStyle name="SAPBEXHLevel1X 10 2 5 2" xfId="28839" xr:uid="{00000000-0005-0000-0000-0000BA590000}"/>
    <cellStyle name="SAPBEXHLevel1X 10 2 6" xfId="16617" xr:uid="{00000000-0005-0000-0000-0000BB590000}"/>
    <cellStyle name="SAPBEXHLevel1X 10 2 6 2" xfId="31755" xr:uid="{00000000-0005-0000-0000-0000BC590000}"/>
    <cellStyle name="SAPBEXHLevel1X 10 2 7" xfId="19227" xr:uid="{00000000-0005-0000-0000-0000BD590000}"/>
    <cellStyle name="SAPBEXHLevel1X 10 2 7 2" xfId="34174" xr:uid="{00000000-0005-0000-0000-0000BE590000}"/>
    <cellStyle name="SAPBEXHLevel1X 10 3" xfId="4257" xr:uid="{00000000-0005-0000-0000-0000BF590000}"/>
    <cellStyle name="SAPBEXHLevel1X 10 3 2" xfId="9412" xr:uid="{00000000-0005-0000-0000-0000C0590000}"/>
    <cellStyle name="SAPBEXHLevel1X 10 3 2 2" xfId="25403" xr:uid="{00000000-0005-0000-0000-0000C1590000}"/>
    <cellStyle name="SAPBEXHLevel1X 10 3 3" xfId="12230" xr:uid="{00000000-0005-0000-0000-0000C2590000}"/>
    <cellStyle name="SAPBEXHLevel1X 10 3 3 2" xfId="28074" xr:uid="{00000000-0005-0000-0000-0000C3590000}"/>
    <cellStyle name="SAPBEXHLevel1X 10 3 4" xfId="13974" xr:uid="{00000000-0005-0000-0000-0000C4590000}"/>
    <cellStyle name="SAPBEXHLevel1X 10 3 4 2" xfId="29556" xr:uid="{00000000-0005-0000-0000-0000C5590000}"/>
    <cellStyle name="SAPBEXHLevel1X 10 3 5" xfId="17553" xr:uid="{00000000-0005-0000-0000-0000C6590000}"/>
    <cellStyle name="SAPBEXHLevel1X 10 3 5 2" xfId="32669" xr:uid="{00000000-0005-0000-0000-0000C7590000}"/>
    <cellStyle name="SAPBEXHLevel1X 10 3 6" xfId="20161" xr:uid="{00000000-0005-0000-0000-0000C8590000}"/>
    <cellStyle name="SAPBEXHLevel1X 10 3 6 2" xfId="35098" xr:uid="{00000000-0005-0000-0000-0000C9590000}"/>
    <cellStyle name="SAPBEXHLevel1X 10 3 7" xfId="21213" xr:uid="{00000000-0005-0000-0000-0000CA590000}"/>
    <cellStyle name="SAPBEXHLevel1X 10 3 7 2" xfId="36139" xr:uid="{00000000-0005-0000-0000-0000CB590000}"/>
    <cellStyle name="SAPBEXHLevel1X 10 4" xfId="7133" xr:uid="{00000000-0005-0000-0000-0000CC590000}"/>
    <cellStyle name="SAPBEXHLevel1X 10 4 2" xfId="23421" xr:uid="{00000000-0005-0000-0000-0000CD590000}"/>
    <cellStyle name="SAPBEXHLevel1X 10 5" xfId="7528" xr:uid="{00000000-0005-0000-0000-0000CE590000}"/>
    <cellStyle name="SAPBEXHLevel1X 10 5 2" xfId="23698" xr:uid="{00000000-0005-0000-0000-0000CF590000}"/>
    <cellStyle name="SAPBEXHLevel1X 10 6" xfId="7362" xr:uid="{00000000-0005-0000-0000-0000D0590000}"/>
    <cellStyle name="SAPBEXHLevel1X 10 6 2" xfId="23565" xr:uid="{00000000-0005-0000-0000-0000D1590000}"/>
    <cellStyle name="SAPBEXHLevel1X 10 7" xfId="15077" xr:uid="{00000000-0005-0000-0000-0000D2590000}"/>
    <cellStyle name="SAPBEXHLevel1X 10 7 2" xfId="30522" xr:uid="{00000000-0005-0000-0000-0000D3590000}"/>
    <cellStyle name="SAPBEXHLevel1X 10 8" xfId="15762" xr:uid="{00000000-0005-0000-0000-0000D4590000}"/>
    <cellStyle name="SAPBEXHLevel1X 10 8 2" xfId="31028" xr:uid="{00000000-0005-0000-0000-0000D5590000}"/>
    <cellStyle name="SAPBEXHLevel1X 11" xfId="1872" xr:uid="{00000000-0005-0000-0000-0000D6590000}"/>
    <cellStyle name="SAPBEXHLevel1X 11 2" xfId="3271" xr:uid="{00000000-0005-0000-0000-0000D7590000}"/>
    <cellStyle name="SAPBEXHLevel1X 11 2 2" xfId="4254" xr:uid="{00000000-0005-0000-0000-0000D8590000}"/>
    <cellStyle name="SAPBEXHLevel1X 11 2 2 2" xfId="9409" xr:uid="{00000000-0005-0000-0000-0000D9590000}"/>
    <cellStyle name="SAPBEXHLevel1X 11 2 2 2 2" xfId="25400" xr:uid="{00000000-0005-0000-0000-0000DA590000}"/>
    <cellStyle name="SAPBEXHLevel1X 11 2 2 3" xfId="12227" xr:uid="{00000000-0005-0000-0000-0000DB590000}"/>
    <cellStyle name="SAPBEXHLevel1X 11 2 2 3 2" xfId="28071" xr:uid="{00000000-0005-0000-0000-0000DC590000}"/>
    <cellStyle name="SAPBEXHLevel1X 11 2 2 4" xfId="14528" xr:uid="{00000000-0005-0000-0000-0000DD590000}"/>
    <cellStyle name="SAPBEXHLevel1X 11 2 2 4 2" xfId="30031" xr:uid="{00000000-0005-0000-0000-0000DE590000}"/>
    <cellStyle name="SAPBEXHLevel1X 11 2 2 5" xfId="17550" xr:uid="{00000000-0005-0000-0000-0000DF590000}"/>
    <cellStyle name="SAPBEXHLevel1X 11 2 2 5 2" xfId="32666" xr:uid="{00000000-0005-0000-0000-0000E0590000}"/>
    <cellStyle name="SAPBEXHLevel1X 11 2 2 6" xfId="20158" xr:uid="{00000000-0005-0000-0000-0000E1590000}"/>
    <cellStyle name="SAPBEXHLevel1X 11 2 2 6 2" xfId="35095" xr:uid="{00000000-0005-0000-0000-0000E2590000}"/>
    <cellStyle name="SAPBEXHLevel1X 11 2 2 7" xfId="21212" xr:uid="{00000000-0005-0000-0000-0000E3590000}"/>
    <cellStyle name="SAPBEXHLevel1X 11 2 2 7 2" xfId="36138" xr:uid="{00000000-0005-0000-0000-0000E4590000}"/>
    <cellStyle name="SAPBEXHLevel1X 11 2 3" xfId="8440" xr:uid="{00000000-0005-0000-0000-0000E5590000}"/>
    <cellStyle name="SAPBEXHLevel1X 11 2 3 2" xfId="24469" xr:uid="{00000000-0005-0000-0000-0000E6590000}"/>
    <cellStyle name="SAPBEXHLevel1X 11 2 4" xfId="11267" xr:uid="{00000000-0005-0000-0000-0000E7590000}"/>
    <cellStyle name="SAPBEXHLevel1X 11 2 4 2" xfId="27134" xr:uid="{00000000-0005-0000-0000-0000E8590000}"/>
    <cellStyle name="SAPBEXHLevel1X 11 2 5" xfId="7826" xr:uid="{00000000-0005-0000-0000-0000E9590000}"/>
    <cellStyle name="SAPBEXHLevel1X 11 2 5 2" xfId="23857" xr:uid="{00000000-0005-0000-0000-0000EA590000}"/>
    <cellStyle name="SAPBEXHLevel1X 11 2 6" xfId="16619" xr:uid="{00000000-0005-0000-0000-0000EB590000}"/>
    <cellStyle name="SAPBEXHLevel1X 11 2 6 2" xfId="31757" xr:uid="{00000000-0005-0000-0000-0000EC590000}"/>
    <cellStyle name="SAPBEXHLevel1X 11 2 7" xfId="19229" xr:uid="{00000000-0005-0000-0000-0000ED590000}"/>
    <cellStyle name="SAPBEXHLevel1X 11 2 7 2" xfId="34176" xr:uid="{00000000-0005-0000-0000-0000EE590000}"/>
    <cellStyle name="SAPBEXHLevel1X 11 3" xfId="4255" xr:uid="{00000000-0005-0000-0000-0000EF590000}"/>
    <cellStyle name="SAPBEXHLevel1X 11 3 2" xfId="9410" xr:uid="{00000000-0005-0000-0000-0000F0590000}"/>
    <cellStyle name="SAPBEXHLevel1X 11 3 2 2" xfId="25401" xr:uid="{00000000-0005-0000-0000-0000F1590000}"/>
    <cellStyle name="SAPBEXHLevel1X 11 3 3" xfId="12228" xr:uid="{00000000-0005-0000-0000-0000F2590000}"/>
    <cellStyle name="SAPBEXHLevel1X 11 3 3 2" xfId="28072" xr:uid="{00000000-0005-0000-0000-0000F3590000}"/>
    <cellStyle name="SAPBEXHLevel1X 11 3 4" xfId="14410" xr:uid="{00000000-0005-0000-0000-0000F4590000}"/>
    <cellStyle name="SAPBEXHLevel1X 11 3 4 2" xfId="29929" xr:uid="{00000000-0005-0000-0000-0000F5590000}"/>
    <cellStyle name="SAPBEXHLevel1X 11 3 5" xfId="17551" xr:uid="{00000000-0005-0000-0000-0000F6590000}"/>
    <cellStyle name="SAPBEXHLevel1X 11 3 5 2" xfId="32667" xr:uid="{00000000-0005-0000-0000-0000F7590000}"/>
    <cellStyle name="SAPBEXHLevel1X 11 3 6" xfId="20159" xr:uid="{00000000-0005-0000-0000-0000F8590000}"/>
    <cellStyle name="SAPBEXHLevel1X 11 3 6 2" xfId="35096" xr:uid="{00000000-0005-0000-0000-0000F9590000}"/>
    <cellStyle name="SAPBEXHLevel1X 11 3 7" xfId="21975" xr:uid="{00000000-0005-0000-0000-0000FA590000}"/>
    <cellStyle name="SAPBEXHLevel1X 11 3 7 2" xfId="36894" xr:uid="{00000000-0005-0000-0000-0000FB590000}"/>
    <cellStyle name="SAPBEXHLevel1X 11 4" xfId="7134" xr:uid="{00000000-0005-0000-0000-0000FC590000}"/>
    <cellStyle name="SAPBEXHLevel1X 11 4 2" xfId="23422" xr:uid="{00000000-0005-0000-0000-0000FD590000}"/>
    <cellStyle name="SAPBEXHLevel1X 11 5" xfId="7527" xr:uid="{00000000-0005-0000-0000-0000FE590000}"/>
    <cellStyle name="SAPBEXHLevel1X 11 5 2" xfId="23697" xr:uid="{00000000-0005-0000-0000-0000FF590000}"/>
    <cellStyle name="SAPBEXHLevel1X 11 6" xfId="7014" xr:uid="{00000000-0005-0000-0000-0000005A0000}"/>
    <cellStyle name="SAPBEXHLevel1X 11 6 2" xfId="23390" xr:uid="{00000000-0005-0000-0000-0000015A0000}"/>
    <cellStyle name="SAPBEXHLevel1X 11 7" xfId="13486" xr:uid="{00000000-0005-0000-0000-0000025A0000}"/>
    <cellStyle name="SAPBEXHLevel1X 11 7 2" xfId="29126" xr:uid="{00000000-0005-0000-0000-0000035A0000}"/>
    <cellStyle name="SAPBEXHLevel1X 11 8" xfId="15761" xr:uid="{00000000-0005-0000-0000-0000045A0000}"/>
    <cellStyle name="SAPBEXHLevel1X 11 8 2" xfId="31027" xr:uid="{00000000-0005-0000-0000-0000055A0000}"/>
    <cellStyle name="SAPBEXHLevel1X 11_48MW CMSI CAPEX Budget rev 11Jun10-rev16b (Updated Forecast cash flow)" xfId="3272" xr:uid="{00000000-0005-0000-0000-0000065A0000}"/>
    <cellStyle name="SAPBEXHLevel1X 12" xfId="1873" xr:uid="{00000000-0005-0000-0000-0000075A0000}"/>
    <cellStyle name="SAPBEXHLevel1X 12 2" xfId="2133" xr:uid="{00000000-0005-0000-0000-0000085A0000}"/>
    <cellStyle name="SAPBEXHLevel1X 12 2 2" xfId="7373" xr:uid="{00000000-0005-0000-0000-0000095A0000}"/>
    <cellStyle name="SAPBEXHLevel1X 12 2 2 2" xfId="23575" xr:uid="{00000000-0005-0000-0000-00000A5A0000}"/>
    <cellStyle name="SAPBEXHLevel1X 12 2 3" xfId="10214" xr:uid="{00000000-0005-0000-0000-00000B5A0000}"/>
    <cellStyle name="SAPBEXHLevel1X 12 2 3 2" xfId="26178" xr:uid="{00000000-0005-0000-0000-00000C5A0000}"/>
    <cellStyle name="SAPBEXHLevel1X 12 2 4" xfId="15470" xr:uid="{00000000-0005-0000-0000-00000D5A0000}"/>
    <cellStyle name="SAPBEXHLevel1X 12 2 4 2" xfId="30838" xr:uid="{00000000-0005-0000-0000-00000E5A0000}"/>
    <cellStyle name="SAPBEXHLevel1X 12 2 5" xfId="15662" xr:uid="{00000000-0005-0000-0000-00000F5A0000}"/>
    <cellStyle name="SAPBEXHLevel1X 12 2 5 2" xfId="30960" xr:uid="{00000000-0005-0000-0000-0000105A0000}"/>
    <cellStyle name="SAPBEXHLevel1X 12 2 6" xfId="18348" xr:uid="{00000000-0005-0000-0000-0000115A0000}"/>
    <cellStyle name="SAPBEXHLevel1X 12 2 6 2" xfId="33412" xr:uid="{00000000-0005-0000-0000-0000125A0000}"/>
    <cellStyle name="SAPBEXHLevel1X 12 2 7" xfId="22102" xr:uid="{00000000-0005-0000-0000-0000135A0000}"/>
    <cellStyle name="SAPBEXHLevel1X 12 2 7 2" xfId="37015" xr:uid="{00000000-0005-0000-0000-0000145A0000}"/>
    <cellStyle name="SAPBEXHLevel1X 12 3" xfId="7135" xr:uid="{00000000-0005-0000-0000-0000155A0000}"/>
    <cellStyle name="SAPBEXHLevel1X 12 3 2" xfId="23423" xr:uid="{00000000-0005-0000-0000-0000165A0000}"/>
    <cellStyle name="SAPBEXHLevel1X 12 4" xfId="7526" xr:uid="{00000000-0005-0000-0000-0000175A0000}"/>
    <cellStyle name="SAPBEXHLevel1X 12 4 2" xfId="23696" xr:uid="{00000000-0005-0000-0000-0000185A0000}"/>
    <cellStyle name="SAPBEXHLevel1X 12 5" xfId="13450" xr:uid="{00000000-0005-0000-0000-0000195A0000}"/>
    <cellStyle name="SAPBEXHLevel1X 12 5 2" xfId="29102" xr:uid="{00000000-0005-0000-0000-00001A5A0000}"/>
    <cellStyle name="SAPBEXHLevel1X 12 6" xfId="10029" xr:uid="{00000000-0005-0000-0000-00001B5A0000}"/>
    <cellStyle name="SAPBEXHLevel1X 12 6 2" xfId="26017" xr:uid="{00000000-0005-0000-0000-00001C5A0000}"/>
    <cellStyle name="SAPBEXHLevel1X 12 7" xfId="15760" xr:uid="{00000000-0005-0000-0000-00001D5A0000}"/>
    <cellStyle name="SAPBEXHLevel1X 12 7 2" xfId="31026" xr:uid="{00000000-0005-0000-0000-00001E5A0000}"/>
    <cellStyle name="SAPBEXHLevel1X 13" xfId="3274" xr:uid="{00000000-0005-0000-0000-00001F5A0000}"/>
    <cellStyle name="SAPBEXHLevel1X 13 2" xfId="4253" xr:uid="{00000000-0005-0000-0000-0000205A0000}"/>
    <cellStyle name="SAPBEXHLevel1X 13 2 2" xfId="9408" xr:uid="{00000000-0005-0000-0000-0000215A0000}"/>
    <cellStyle name="SAPBEXHLevel1X 13 2 2 2" xfId="25399" xr:uid="{00000000-0005-0000-0000-0000225A0000}"/>
    <cellStyle name="SAPBEXHLevel1X 13 2 3" xfId="12226" xr:uid="{00000000-0005-0000-0000-0000235A0000}"/>
    <cellStyle name="SAPBEXHLevel1X 13 2 3 2" xfId="28070" xr:uid="{00000000-0005-0000-0000-0000245A0000}"/>
    <cellStyle name="SAPBEXHLevel1X 13 2 4" xfId="14409" xr:uid="{00000000-0005-0000-0000-0000255A0000}"/>
    <cellStyle name="SAPBEXHLevel1X 13 2 4 2" xfId="29928" xr:uid="{00000000-0005-0000-0000-0000265A0000}"/>
    <cellStyle name="SAPBEXHLevel1X 13 2 5" xfId="17549" xr:uid="{00000000-0005-0000-0000-0000275A0000}"/>
    <cellStyle name="SAPBEXHLevel1X 13 2 5 2" xfId="32665" xr:uid="{00000000-0005-0000-0000-0000285A0000}"/>
    <cellStyle name="SAPBEXHLevel1X 13 2 6" xfId="20157" xr:uid="{00000000-0005-0000-0000-0000295A0000}"/>
    <cellStyle name="SAPBEXHLevel1X 13 2 6 2" xfId="35094" xr:uid="{00000000-0005-0000-0000-00002A5A0000}"/>
    <cellStyle name="SAPBEXHLevel1X 13 2 7" xfId="21701" xr:uid="{00000000-0005-0000-0000-00002B5A0000}"/>
    <cellStyle name="SAPBEXHLevel1X 13 2 7 2" xfId="36623" xr:uid="{00000000-0005-0000-0000-00002C5A0000}"/>
    <cellStyle name="SAPBEXHLevel1X 13 3" xfId="8442" xr:uid="{00000000-0005-0000-0000-00002D5A0000}"/>
    <cellStyle name="SAPBEXHLevel1X 13 3 2" xfId="24471" xr:uid="{00000000-0005-0000-0000-00002E5A0000}"/>
    <cellStyle name="SAPBEXHLevel1X 13 4" xfId="11269" xr:uid="{00000000-0005-0000-0000-00002F5A0000}"/>
    <cellStyle name="SAPBEXHLevel1X 13 4 2" xfId="27136" xr:uid="{00000000-0005-0000-0000-0000305A0000}"/>
    <cellStyle name="SAPBEXHLevel1X 13 5" xfId="15306" xr:uid="{00000000-0005-0000-0000-0000315A0000}"/>
    <cellStyle name="SAPBEXHLevel1X 13 5 2" xfId="30715" xr:uid="{00000000-0005-0000-0000-0000325A0000}"/>
    <cellStyle name="SAPBEXHLevel1X 13 6" xfId="16621" xr:uid="{00000000-0005-0000-0000-0000335A0000}"/>
    <cellStyle name="SAPBEXHLevel1X 13 6 2" xfId="31759" xr:uid="{00000000-0005-0000-0000-0000345A0000}"/>
    <cellStyle name="SAPBEXHLevel1X 13 7" xfId="19231" xr:uid="{00000000-0005-0000-0000-0000355A0000}"/>
    <cellStyle name="SAPBEXHLevel1X 13 7 2" xfId="34178" xr:uid="{00000000-0005-0000-0000-0000365A0000}"/>
    <cellStyle name="SAPBEXHLevel1X 14" xfId="3275" xr:uid="{00000000-0005-0000-0000-0000375A0000}"/>
    <cellStyle name="SAPBEXHLevel1X 14 2" xfId="4252" xr:uid="{00000000-0005-0000-0000-0000385A0000}"/>
    <cellStyle name="SAPBEXHLevel1X 14 2 2" xfId="9407" xr:uid="{00000000-0005-0000-0000-0000395A0000}"/>
    <cellStyle name="SAPBEXHLevel1X 14 2 2 2" xfId="25398" xr:uid="{00000000-0005-0000-0000-00003A5A0000}"/>
    <cellStyle name="SAPBEXHLevel1X 14 2 3" xfId="12225" xr:uid="{00000000-0005-0000-0000-00003B5A0000}"/>
    <cellStyle name="SAPBEXHLevel1X 14 2 3 2" xfId="28069" xr:uid="{00000000-0005-0000-0000-00003C5A0000}"/>
    <cellStyle name="SAPBEXHLevel1X 14 2 4" xfId="15475" xr:uid="{00000000-0005-0000-0000-00003D5A0000}"/>
    <cellStyle name="SAPBEXHLevel1X 14 2 4 2" xfId="30842" xr:uid="{00000000-0005-0000-0000-00003E5A0000}"/>
    <cellStyle name="SAPBEXHLevel1X 14 2 5" xfId="17548" xr:uid="{00000000-0005-0000-0000-00003F5A0000}"/>
    <cellStyle name="SAPBEXHLevel1X 14 2 5 2" xfId="32664" xr:uid="{00000000-0005-0000-0000-0000405A0000}"/>
    <cellStyle name="SAPBEXHLevel1X 14 2 6" xfId="20156" xr:uid="{00000000-0005-0000-0000-0000415A0000}"/>
    <cellStyle name="SAPBEXHLevel1X 14 2 6 2" xfId="35093" xr:uid="{00000000-0005-0000-0000-0000425A0000}"/>
    <cellStyle name="SAPBEXHLevel1X 14 2 7" xfId="21549" xr:uid="{00000000-0005-0000-0000-0000435A0000}"/>
    <cellStyle name="SAPBEXHLevel1X 14 2 7 2" xfId="36475" xr:uid="{00000000-0005-0000-0000-0000445A0000}"/>
    <cellStyle name="SAPBEXHLevel1X 14 3" xfId="8443" xr:uid="{00000000-0005-0000-0000-0000455A0000}"/>
    <cellStyle name="SAPBEXHLevel1X 14 3 2" xfId="24472" xr:uid="{00000000-0005-0000-0000-0000465A0000}"/>
    <cellStyle name="SAPBEXHLevel1X 14 4" xfId="11270" xr:uid="{00000000-0005-0000-0000-0000475A0000}"/>
    <cellStyle name="SAPBEXHLevel1X 14 4 2" xfId="27137" xr:uid="{00000000-0005-0000-0000-0000485A0000}"/>
    <cellStyle name="SAPBEXHLevel1X 14 5" xfId="10518" xr:uid="{00000000-0005-0000-0000-0000495A0000}"/>
    <cellStyle name="SAPBEXHLevel1X 14 5 2" xfId="26440" xr:uid="{00000000-0005-0000-0000-00004A5A0000}"/>
    <cellStyle name="SAPBEXHLevel1X 14 6" xfId="16622" xr:uid="{00000000-0005-0000-0000-00004B5A0000}"/>
    <cellStyle name="SAPBEXHLevel1X 14 6 2" xfId="31760" xr:uid="{00000000-0005-0000-0000-00004C5A0000}"/>
    <cellStyle name="SAPBEXHLevel1X 14 7" xfId="19232" xr:uid="{00000000-0005-0000-0000-00004D5A0000}"/>
    <cellStyle name="SAPBEXHLevel1X 14 7 2" xfId="34179" xr:uid="{00000000-0005-0000-0000-00004E5A0000}"/>
    <cellStyle name="SAPBEXHLevel1X 15" xfId="3276" xr:uid="{00000000-0005-0000-0000-00004F5A0000}"/>
    <cellStyle name="SAPBEXHLevel1X 15 2" xfId="4251" xr:uid="{00000000-0005-0000-0000-0000505A0000}"/>
    <cellStyle name="SAPBEXHLevel1X 15 2 2" xfId="9406" xr:uid="{00000000-0005-0000-0000-0000515A0000}"/>
    <cellStyle name="SAPBEXHLevel1X 15 2 2 2" xfId="25397" xr:uid="{00000000-0005-0000-0000-0000525A0000}"/>
    <cellStyle name="SAPBEXHLevel1X 15 2 3" xfId="12224" xr:uid="{00000000-0005-0000-0000-0000535A0000}"/>
    <cellStyle name="SAPBEXHLevel1X 15 2 3 2" xfId="28068" xr:uid="{00000000-0005-0000-0000-0000545A0000}"/>
    <cellStyle name="SAPBEXHLevel1X 15 2 4" xfId="14484" xr:uid="{00000000-0005-0000-0000-0000555A0000}"/>
    <cellStyle name="SAPBEXHLevel1X 15 2 4 2" xfId="30000" xr:uid="{00000000-0005-0000-0000-0000565A0000}"/>
    <cellStyle name="SAPBEXHLevel1X 15 2 5" xfId="17547" xr:uid="{00000000-0005-0000-0000-0000575A0000}"/>
    <cellStyle name="SAPBEXHLevel1X 15 2 5 2" xfId="32663" xr:uid="{00000000-0005-0000-0000-0000585A0000}"/>
    <cellStyle name="SAPBEXHLevel1X 15 2 6" xfId="20155" xr:uid="{00000000-0005-0000-0000-0000595A0000}"/>
    <cellStyle name="SAPBEXHLevel1X 15 2 6 2" xfId="35092" xr:uid="{00000000-0005-0000-0000-00005A5A0000}"/>
    <cellStyle name="SAPBEXHLevel1X 15 2 7" xfId="15792" xr:uid="{00000000-0005-0000-0000-00005B5A0000}"/>
    <cellStyle name="SAPBEXHLevel1X 15 2 7 2" xfId="31044" xr:uid="{00000000-0005-0000-0000-00005C5A0000}"/>
    <cellStyle name="SAPBEXHLevel1X 15 3" xfId="8444" xr:uid="{00000000-0005-0000-0000-00005D5A0000}"/>
    <cellStyle name="SAPBEXHLevel1X 15 3 2" xfId="24473" xr:uid="{00000000-0005-0000-0000-00005E5A0000}"/>
    <cellStyle name="SAPBEXHLevel1X 15 4" xfId="11271" xr:uid="{00000000-0005-0000-0000-00005F5A0000}"/>
    <cellStyle name="SAPBEXHLevel1X 15 4 2" xfId="27138" xr:uid="{00000000-0005-0000-0000-0000605A0000}"/>
    <cellStyle name="SAPBEXHLevel1X 15 5" xfId="14005" xr:uid="{00000000-0005-0000-0000-0000615A0000}"/>
    <cellStyle name="SAPBEXHLevel1X 15 5 2" xfId="29587" xr:uid="{00000000-0005-0000-0000-0000625A0000}"/>
    <cellStyle name="SAPBEXHLevel1X 15 6" xfId="16623" xr:uid="{00000000-0005-0000-0000-0000635A0000}"/>
    <cellStyle name="SAPBEXHLevel1X 15 6 2" xfId="31761" xr:uid="{00000000-0005-0000-0000-0000645A0000}"/>
    <cellStyle name="SAPBEXHLevel1X 15 7" xfId="19233" xr:uid="{00000000-0005-0000-0000-0000655A0000}"/>
    <cellStyle name="SAPBEXHLevel1X 15 7 2" xfId="34180" xr:uid="{00000000-0005-0000-0000-0000665A0000}"/>
    <cellStyle name="SAPBEXHLevel1X 16" xfId="3277" xr:uid="{00000000-0005-0000-0000-0000675A0000}"/>
    <cellStyle name="SAPBEXHLevel1X 16 2" xfId="4250" xr:uid="{00000000-0005-0000-0000-0000685A0000}"/>
    <cellStyle name="SAPBEXHLevel1X 16 2 2" xfId="9405" xr:uid="{00000000-0005-0000-0000-0000695A0000}"/>
    <cellStyle name="SAPBEXHLevel1X 16 2 2 2" xfId="25396" xr:uid="{00000000-0005-0000-0000-00006A5A0000}"/>
    <cellStyle name="SAPBEXHLevel1X 16 2 3" xfId="12223" xr:uid="{00000000-0005-0000-0000-00006B5A0000}"/>
    <cellStyle name="SAPBEXHLevel1X 16 2 3 2" xfId="28067" xr:uid="{00000000-0005-0000-0000-00006C5A0000}"/>
    <cellStyle name="SAPBEXHLevel1X 16 2 4" xfId="10290" xr:uid="{00000000-0005-0000-0000-00006D5A0000}"/>
    <cellStyle name="SAPBEXHLevel1X 16 2 4 2" xfId="26233" xr:uid="{00000000-0005-0000-0000-00006E5A0000}"/>
    <cellStyle name="SAPBEXHLevel1X 16 2 5" xfId="17546" xr:uid="{00000000-0005-0000-0000-00006F5A0000}"/>
    <cellStyle name="SAPBEXHLevel1X 16 2 5 2" xfId="32662" xr:uid="{00000000-0005-0000-0000-0000705A0000}"/>
    <cellStyle name="SAPBEXHLevel1X 16 2 6" xfId="20154" xr:uid="{00000000-0005-0000-0000-0000715A0000}"/>
    <cellStyle name="SAPBEXHLevel1X 16 2 6 2" xfId="35091" xr:uid="{00000000-0005-0000-0000-0000725A0000}"/>
    <cellStyle name="SAPBEXHLevel1X 16 2 7" xfId="21702" xr:uid="{00000000-0005-0000-0000-0000735A0000}"/>
    <cellStyle name="SAPBEXHLevel1X 16 2 7 2" xfId="36624" xr:uid="{00000000-0005-0000-0000-0000745A0000}"/>
    <cellStyle name="SAPBEXHLevel1X 16 3" xfId="8445" xr:uid="{00000000-0005-0000-0000-0000755A0000}"/>
    <cellStyle name="SAPBEXHLevel1X 16 3 2" xfId="24474" xr:uid="{00000000-0005-0000-0000-0000765A0000}"/>
    <cellStyle name="SAPBEXHLevel1X 16 4" xfId="11272" xr:uid="{00000000-0005-0000-0000-0000775A0000}"/>
    <cellStyle name="SAPBEXHLevel1X 16 4 2" xfId="27139" xr:uid="{00000000-0005-0000-0000-0000785A0000}"/>
    <cellStyle name="SAPBEXHLevel1X 16 5" xfId="15010" xr:uid="{00000000-0005-0000-0000-0000795A0000}"/>
    <cellStyle name="SAPBEXHLevel1X 16 5 2" xfId="30457" xr:uid="{00000000-0005-0000-0000-00007A5A0000}"/>
    <cellStyle name="SAPBEXHLevel1X 16 6" xfId="16624" xr:uid="{00000000-0005-0000-0000-00007B5A0000}"/>
    <cellStyle name="SAPBEXHLevel1X 16 6 2" xfId="31762" xr:uid="{00000000-0005-0000-0000-00007C5A0000}"/>
    <cellStyle name="SAPBEXHLevel1X 16 7" xfId="19234" xr:uid="{00000000-0005-0000-0000-00007D5A0000}"/>
    <cellStyle name="SAPBEXHLevel1X 16 7 2" xfId="34181" xr:uid="{00000000-0005-0000-0000-00007E5A0000}"/>
    <cellStyle name="SAPBEXHLevel1X 17" xfId="3278" xr:uid="{00000000-0005-0000-0000-00007F5A0000}"/>
    <cellStyle name="SAPBEXHLevel1X 17 2" xfId="4249" xr:uid="{00000000-0005-0000-0000-0000805A0000}"/>
    <cellStyle name="SAPBEXHLevel1X 17 2 2" xfId="9404" xr:uid="{00000000-0005-0000-0000-0000815A0000}"/>
    <cellStyle name="SAPBEXHLevel1X 17 2 2 2" xfId="25395" xr:uid="{00000000-0005-0000-0000-0000825A0000}"/>
    <cellStyle name="SAPBEXHLevel1X 17 2 3" xfId="12222" xr:uid="{00000000-0005-0000-0000-0000835A0000}"/>
    <cellStyle name="SAPBEXHLevel1X 17 2 3 2" xfId="28066" xr:uid="{00000000-0005-0000-0000-0000845A0000}"/>
    <cellStyle name="SAPBEXHLevel1X 17 2 4" xfId="14529" xr:uid="{00000000-0005-0000-0000-0000855A0000}"/>
    <cellStyle name="SAPBEXHLevel1X 17 2 4 2" xfId="30032" xr:uid="{00000000-0005-0000-0000-0000865A0000}"/>
    <cellStyle name="SAPBEXHLevel1X 17 2 5" xfId="17545" xr:uid="{00000000-0005-0000-0000-0000875A0000}"/>
    <cellStyle name="SAPBEXHLevel1X 17 2 5 2" xfId="32661" xr:uid="{00000000-0005-0000-0000-0000885A0000}"/>
    <cellStyle name="SAPBEXHLevel1X 17 2 6" xfId="20153" xr:uid="{00000000-0005-0000-0000-0000895A0000}"/>
    <cellStyle name="SAPBEXHLevel1X 17 2 6 2" xfId="35090" xr:uid="{00000000-0005-0000-0000-00008A5A0000}"/>
    <cellStyle name="SAPBEXHLevel1X 17 2 7" xfId="21548" xr:uid="{00000000-0005-0000-0000-00008B5A0000}"/>
    <cellStyle name="SAPBEXHLevel1X 17 2 7 2" xfId="36474" xr:uid="{00000000-0005-0000-0000-00008C5A0000}"/>
    <cellStyle name="SAPBEXHLevel1X 17 3" xfId="8446" xr:uid="{00000000-0005-0000-0000-00008D5A0000}"/>
    <cellStyle name="SAPBEXHLevel1X 17 3 2" xfId="24475" xr:uid="{00000000-0005-0000-0000-00008E5A0000}"/>
    <cellStyle name="SAPBEXHLevel1X 17 4" xfId="11273" xr:uid="{00000000-0005-0000-0000-00008F5A0000}"/>
    <cellStyle name="SAPBEXHLevel1X 17 4 2" xfId="27140" xr:uid="{00000000-0005-0000-0000-0000905A0000}"/>
    <cellStyle name="SAPBEXHLevel1X 17 5" xfId="7773" xr:uid="{00000000-0005-0000-0000-0000915A0000}"/>
    <cellStyle name="SAPBEXHLevel1X 17 5 2" xfId="23821" xr:uid="{00000000-0005-0000-0000-0000925A0000}"/>
    <cellStyle name="SAPBEXHLevel1X 17 6" xfId="16625" xr:uid="{00000000-0005-0000-0000-0000935A0000}"/>
    <cellStyle name="SAPBEXHLevel1X 17 6 2" xfId="31763" xr:uid="{00000000-0005-0000-0000-0000945A0000}"/>
    <cellStyle name="SAPBEXHLevel1X 17 7" xfId="19235" xr:uid="{00000000-0005-0000-0000-0000955A0000}"/>
    <cellStyle name="SAPBEXHLevel1X 17 7 2" xfId="34182" xr:uid="{00000000-0005-0000-0000-0000965A0000}"/>
    <cellStyle name="SAPBEXHLevel1X 18" xfId="3279" xr:uid="{00000000-0005-0000-0000-0000975A0000}"/>
    <cellStyle name="SAPBEXHLevel1X 18 2" xfId="4248" xr:uid="{00000000-0005-0000-0000-0000985A0000}"/>
    <cellStyle name="SAPBEXHLevel1X 18 2 2" xfId="9403" xr:uid="{00000000-0005-0000-0000-0000995A0000}"/>
    <cellStyle name="SAPBEXHLevel1X 18 2 2 2" xfId="25394" xr:uid="{00000000-0005-0000-0000-00009A5A0000}"/>
    <cellStyle name="SAPBEXHLevel1X 18 2 3" xfId="12221" xr:uid="{00000000-0005-0000-0000-00009B5A0000}"/>
    <cellStyle name="SAPBEXHLevel1X 18 2 3 2" xfId="28065" xr:uid="{00000000-0005-0000-0000-00009C5A0000}"/>
    <cellStyle name="SAPBEXHLevel1X 18 2 4" xfId="14408" xr:uid="{00000000-0005-0000-0000-00009D5A0000}"/>
    <cellStyle name="SAPBEXHLevel1X 18 2 4 2" xfId="29927" xr:uid="{00000000-0005-0000-0000-00009E5A0000}"/>
    <cellStyle name="SAPBEXHLevel1X 18 2 5" xfId="17544" xr:uid="{00000000-0005-0000-0000-00009F5A0000}"/>
    <cellStyle name="SAPBEXHLevel1X 18 2 5 2" xfId="32660" xr:uid="{00000000-0005-0000-0000-0000A05A0000}"/>
    <cellStyle name="SAPBEXHLevel1X 18 2 6" xfId="20152" xr:uid="{00000000-0005-0000-0000-0000A15A0000}"/>
    <cellStyle name="SAPBEXHLevel1X 18 2 6 2" xfId="35089" xr:uid="{00000000-0005-0000-0000-0000A25A0000}"/>
    <cellStyle name="SAPBEXHLevel1X 18 2 7" xfId="21703" xr:uid="{00000000-0005-0000-0000-0000A35A0000}"/>
    <cellStyle name="SAPBEXHLevel1X 18 2 7 2" xfId="36625" xr:uid="{00000000-0005-0000-0000-0000A45A0000}"/>
    <cellStyle name="SAPBEXHLevel1X 18 3" xfId="8447" xr:uid="{00000000-0005-0000-0000-0000A55A0000}"/>
    <cellStyle name="SAPBEXHLevel1X 18 3 2" xfId="24476" xr:uid="{00000000-0005-0000-0000-0000A65A0000}"/>
    <cellStyle name="SAPBEXHLevel1X 18 4" xfId="11274" xr:uid="{00000000-0005-0000-0000-0000A75A0000}"/>
    <cellStyle name="SAPBEXHLevel1X 18 4 2" xfId="27141" xr:uid="{00000000-0005-0000-0000-0000A85A0000}"/>
    <cellStyle name="SAPBEXHLevel1X 18 5" xfId="13734" xr:uid="{00000000-0005-0000-0000-0000A95A0000}"/>
    <cellStyle name="SAPBEXHLevel1X 18 5 2" xfId="29346" xr:uid="{00000000-0005-0000-0000-0000AA5A0000}"/>
    <cellStyle name="SAPBEXHLevel1X 18 6" xfId="16626" xr:uid="{00000000-0005-0000-0000-0000AB5A0000}"/>
    <cellStyle name="SAPBEXHLevel1X 18 6 2" xfId="31764" xr:uid="{00000000-0005-0000-0000-0000AC5A0000}"/>
    <cellStyle name="SAPBEXHLevel1X 18 7" xfId="19236" xr:uid="{00000000-0005-0000-0000-0000AD5A0000}"/>
    <cellStyle name="SAPBEXHLevel1X 18 7 2" xfId="34183" xr:uid="{00000000-0005-0000-0000-0000AE5A0000}"/>
    <cellStyle name="SAPBEXHLevel1X 19" xfId="3280" xr:uid="{00000000-0005-0000-0000-0000AF5A0000}"/>
    <cellStyle name="SAPBEXHLevel1X 19 2" xfId="4247" xr:uid="{00000000-0005-0000-0000-0000B05A0000}"/>
    <cellStyle name="SAPBEXHLevel1X 19 2 2" xfId="9402" xr:uid="{00000000-0005-0000-0000-0000B15A0000}"/>
    <cellStyle name="SAPBEXHLevel1X 19 2 2 2" xfId="25393" xr:uid="{00000000-0005-0000-0000-0000B25A0000}"/>
    <cellStyle name="SAPBEXHLevel1X 19 2 3" xfId="12220" xr:uid="{00000000-0005-0000-0000-0000B35A0000}"/>
    <cellStyle name="SAPBEXHLevel1X 19 2 3 2" xfId="28064" xr:uid="{00000000-0005-0000-0000-0000B45A0000}"/>
    <cellStyle name="SAPBEXHLevel1X 19 2 4" xfId="7444" xr:uid="{00000000-0005-0000-0000-0000B55A0000}"/>
    <cellStyle name="SAPBEXHLevel1X 19 2 4 2" xfId="23633" xr:uid="{00000000-0005-0000-0000-0000B65A0000}"/>
    <cellStyle name="SAPBEXHLevel1X 19 2 5" xfId="17543" xr:uid="{00000000-0005-0000-0000-0000B75A0000}"/>
    <cellStyle name="SAPBEXHLevel1X 19 2 5 2" xfId="32659" xr:uid="{00000000-0005-0000-0000-0000B85A0000}"/>
    <cellStyle name="SAPBEXHLevel1X 19 2 6" xfId="20151" xr:uid="{00000000-0005-0000-0000-0000B95A0000}"/>
    <cellStyle name="SAPBEXHLevel1X 19 2 6 2" xfId="35088" xr:uid="{00000000-0005-0000-0000-0000BA5A0000}"/>
    <cellStyle name="SAPBEXHLevel1X 19 2 7" xfId="21547" xr:uid="{00000000-0005-0000-0000-0000BB5A0000}"/>
    <cellStyle name="SAPBEXHLevel1X 19 2 7 2" xfId="36473" xr:uid="{00000000-0005-0000-0000-0000BC5A0000}"/>
    <cellStyle name="SAPBEXHLevel1X 19 3" xfId="8448" xr:uid="{00000000-0005-0000-0000-0000BD5A0000}"/>
    <cellStyle name="SAPBEXHLevel1X 19 3 2" xfId="24477" xr:uid="{00000000-0005-0000-0000-0000BE5A0000}"/>
    <cellStyle name="SAPBEXHLevel1X 19 4" xfId="11275" xr:uid="{00000000-0005-0000-0000-0000BF5A0000}"/>
    <cellStyle name="SAPBEXHLevel1X 19 4 2" xfId="27142" xr:uid="{00000000-0005-0000-0000-0000C05A0000}"/>
    <cellStyle name="SAPBEXHLevel1X 19 5" xfId="13855" xr:uid="{00000000-0005-0000-0000-0000C15A0000}"/>
    <cellStyle name="SAPBEXHLevel1X 19 5 2" xfId="29443" xr:uid="{00000000-0005-0000-0000-0000C25A0000}"/>
    <cellStyle name="SAPBEXHLevel1X 19 6" xfId="16627" xr:uid="{00000000-0005-0000-0000-0000C35A0000}"/>
    <cellStyle name="SAPBEXHLevel1X 19 6 2" xfId="31765" xr:uid="{00000000-0005-0000-0000-0000C45A0000}"/>
    <cellStyle name="SAPBEXHLevel1X 19 7" xfId="19237" xr:uid="{00000000-0005-0000-0000-0000C55A0000}"/>
    <cellStyle name="SAPBEXHLevel1X 19 7 2" xfId="34184" xr:uid="{00000000-0005-0000-0000-0000C65A0000}"/>
    <cellStyle name="SAPBEXHLevel1X 2" xfId="863" xr:uid="{00000000-0005-0000-0000-0000C75A0000}"/>
    <cellStyle name="SAPBEXHLevel1X 2 10" xfId="3282" xr:uid="{00000000-0005-0000-0000-0000C85A0000}"/>
    <cellStyle name="SAPBEXHLevel1X 2 10 2" xfId="4245" xr:uid="{00000000-0005-0000-0000-0000C95A0000}"/>
    <cellStyle name="SAPBEXHLevel1X 2 10 2 2" xfId="9400" xr:uid="{00000000-0005-0000-0000-0000CA5A0000}"/>
    <cellStyle name="SAPBEXHLevel1X 2 10 2 2 2" xfId="25391" xr:uid="{00000000-0005-0000-0000-0000CB5A0000}"/>
    <cellStyle name="SAPBEXHLevel1X 2 10 2 3" xfId="12218" xr:uid="{00000000-0005-0000-0000-0000CC5A0000}"/>
    <cellStyle name="SAPBEXHLevel1X 2 10 2 3 2" xfId="28062" xr:uid="{00000000-0005-0000-0000-0000CD5A0000}"/>
    <cellStyle name="SAPBEXHLevel1X 2 10 2 4" xfId="14530" xr:uid="{00000000-0005-0000-0000-0000CE5A0000}"/>
    <cellStyle name="SAPBEXHLevel1X 2 10 2 4 2" xfId="30033" xr:uid="{00000000-0005-0000-0000-0000CF5A0000}"/>
    <cellStyle name="SAPBEXHLevel1X 2 10 2 5" xfId="17541" xr:uid="{00000000-0005-0000-0000-0000D05A0000}"/>
    <cellStyle name="SAPBEXHLevel1X 2 10 2 5 2" xfId="32657" xr:uid="{00000000-0005-0000-0000-0000D15A0000}"/>
    <cellStyle name="SAPBEXHLevel1X 2 10 2 6" xfId="20149" xr:uid="{00000000-0005-0000-0000-0000D25A0000}"/>
    <cellStyle name="SAPBEXHLevel1X 2 10 2 6 2" xfId="35086" xr:uid="{00000000-0005-0000-0000-0000D35A0000}"/>
    <cellStyle name="SAPBEXHLevel1X 2 10 2 7" xfId="21977" xr:uid="{00000000-0005-0000-0000-0000D45A0000}"/>
    <cellStyle name="SAPBEXHLevel1X 2 10 2 7 2" xfId="36896" xr:uid="{00000000-0005-0000-0000-0000D55A0000}"/>
    <cellStyle name="SAPBEXHLevel1X 2 10 3" xfId="8450" xr:uid="{00000000-0005-0000-0000-0000D65A0000}"/>
    <cellStyle name="SAPBEXHLevel1X 2 10 3 2" xfId="24479" xr:uid="{00000000-0005-0000-0000-0000D75A0000}"/>
    <cellStyle name="SAPBEXHLevel1X 2 10 4" xfId="11277" xr:uid="{00000000-0005-0000-0000-0000D85A0000}"/>
    <cellStyle name="SAPBEXHLevel1X 2 10 4 2" xfId="27144" xr:uid="{00000000-0005-0000-0000-0000D95A0000}"/>
    <cellStyle name="SAPBEXHLevel1X 2 10 5" xfId="14466" xr:uid="{00000000-0005-0000-0000-0000DA5A0000}"/>
    <cellStyle name="SAPBEXHLevel1X 2 10 5 2" xfId="29983" xr:uid="{00000000-0005-0000-0000-0000DB5A0000}"/>
    <cellStyle name="SAPBEXHLevel1X 2 10 6" xfId="16629" xr:uid="{00000000-0005-0000-0000-0000DC5A0000}"/>
    <cellStyle name="SAPBEXHLevel1X 2 10 6 2" xfId="31767" xr:uid="{00000000-0005-0000-0000-0000DD5A0000}"/>
    <cellStyle name="SAPBEXHLevel1X 2 10 7" xfId="19239" xr:uid="{00000000-0005-0000-0000-0000DE5A0000}"/>
    <cellStyle name="SAPBEXHLevel1X 2 10 7 2" xfId="34186" xr:uid="{00000000-0005-0000-0000-0000DF5A0000}"/>
    <cellStyle name="SAPBEXHLevel1X 2 11" xfId="3283" xr:uid="{00000000-0005-0000-0000-0000E05A0000}"/>
    <cellStyle name="SAPBEXHLevel1X 2 11 2" xfId="4244" xr:uid="{00000000-0005-0000-0000-0000E15A0000}"/>
    <cellStyle name="SAPBEXHLevel1X 2 11 2 2" xfId="9399" xr:uid="{00000000-0005-0000-0000-0000E25A0000}"/>
    <cellStyle name="SAPBEXHLevel1X 2 11 2 2 2" xfId="25390" xr:uid="{00000000-0005-0000-0000-0000E35A0000}"/>
    <cellStyle name="SAPBEXHLevel1X 2 11 2 3" xfId="12217" xr:uid="{00000000-0005-0000-0000-0000E45A0000}"/>
    <cellStyle name="SAPBEXHLevel1X 2 11 2 3 2" xfId="28061" xr:uid="{00000000-0005-0000-0000-0000E55A0000}"/>
    <cellStyle name="SAPBEXHLevel1X 2 11 2 4" xfId="13972" xr:uid="{00000000-0005-0000-0000-0000E65A0000}"/>
    <cellStyle name="SAPBEXHLevel1X 2 11 2 4 2" xfId="29554" xr:uid="{00000000-0005-0000-0000-0000E75A0000}"/>
    <cellStyle name="SAPBEXHLevel1X 2 11 2 5" xfId="17540" xr:uid="{00000000-0005-0000-0000-0000E85A0000}"/>
    <cellStyle name="SAPBEXHLevel1X 2 11 2 5 2" xfId="32656" xr:uid="{00000000-0005-0000-0000-0000E95A0000}"/>
    <cellStyle name="SAPBEXHLevel1X 2 11 2 6" xfId="20148" xr:uid="{00000000-0005-0000-0000-0000EA5A0000}"/>
    <cellStyle name="SAPBEXHLevel1X 2 11 2 6 2" xfId="35085" xr:uid="{00000000-0005-0000-0000-0000EB5A0000}"/>
    <cellStyle name="SAPBEXHLevel1X 2 11 2 7" xfId="14158" xr:uid="{00000000-0005-0000-0000-0000EC5A0000}"/>
    <cellStyle name="SAPBEXHLevel1X 2 11 2 7 2" xfId="29725" xr:uid="{00000000-0005-0000-0000-0000ED5A0000}"/>
    <cellStyle name="SAPBEXHLevel1X 2 11 3" xfId="8451" xr:uid="{00000000-0005-0000-0000-0000EE5A0000}"/>
    <cellStyle name="SAPBEXHLevel1X 2 11 3 2" xfId="24480" xr:uid="{00000000-0005-0000-0000-0000EF5A0000}"/>
    <cellStyle name="SAPBEXHLevel1X 2 11 4" xfId="11278" xr:uid="{00000000-0005-0000-0000-0000F05A0000}"/>
    <cellStyle name="SAPBEXHLevel1X 2 11 4 2" xfId="27145" xr:uid="{00000000-0005-0000-0000-0000F15A0000}"/>
    <cellStyle name="SAPBEXHLevel1X 2 11 5" xfId="14498" xr:uid="{00000000-0005-0000-0000-0000F25A0000}"/>
    <cellStyle name="SAPBEXHLevel1X 2 11 5 2" xfId="30014" xr:uid="{00000000-0005-0000-0000-0000F35A0000}"/>
    <cellStyle name="SAPBEXHLevel1X 2 11 6" xfId="16630" xr:uid="{00000000-0005-0000-0000-0000F45A0000}"/>
    <cellStyle name="SAPBEXHLevel1X 2 11 6 2" xfId="31768" xr:uid="{00000000-0005-0000-0000-0000F55A0000}"/>
    <cellStyle name="SAPBEXHLevel1X 2 11 7" xfId="19240" xr:uid="{00000000-0005-0000-0000-0000F65A0000}"/>
    <cellStyle name="SAPBEXHLevel1X 2 11 7 2" xfId="34187" xr:uid="{00000000-0005-0000-0000-0000F75A0000}"/>
    <cellStyle name="SAPBEXHLevel1X 2 12" xfId="3284" xr:uid="{00000000-0005-0000-0000-0000F85A0000}"/>
    <cellStyle name="SAPBEXHLevel1X 2 12 2" xfId="4243" xr:uid="{00000000-0005-0000-0000-0000F95A0000}"/>
    <cellStyle name="SAPBEXHLevel1X 2 12 2 2" xfId="9398" xr:uid="{00000000-0005-0000-0000-0000FA5A0000}"/>
    <cellStyle name="SAPBEXHLevel1X 2 12 2 2 2" xfId="25389" xr:uid="{00000000-0005-0000-0000-0000FB5A0000}"/>
    <cellStyle name="SAPBEXHLevel1X 2 12 2 3" xfId="12216" xr:uid="{00000000-0005-0000-0000-0000FC5A0000}"/>
    <cellStyle name="SAPBEXHLevel1X 2 12 2 3 2" xfId="28060" xr:uid="{00000000-0005-0000-0000-0000FD5A0000}"/>
    <cellStyle name="SAPBEXHLevel1X 2 12 2 4" xfId="14904" xr:uid="{00000000-0005-0000-0000-0000FE5A0000}"/>
    <cellStyle name="SAPBEXHLevel1X 2 12 2 4 2" xfId="30355" xr:uid="{00000000-0005-0000-0000-0000FF5A0000}"/>
    <cellStyle name="SAPBEXHLevel1X 2 12 2 5" xfId="17539" xr:uid="{00000000-0005-0000-0000-0000005B0000}"/>
    <cellStyle name="SAPBEXHLevel1X 2 12 2 5 2" xfId="32655" xr:uid="{00000000-0005-0000-0000-0000015B0000}"/>
    <cellStyle name="SAPBEXHLevel1X 2 12 2 6" xfId="20147" xr:uid="{00000000-0005-0000-0000-0000025B0000}"/>
    <cellStyle name="SAPBEXHLevel1X 2 12 2 6 2" xfId="35084" xr:uid="{00000000-0005-0000-0000-0000035B0000}"/>
    <cellStyle name="SAPBEXHLevel1X 2 12 2 7" xfId="21704" xr:uid="{00000000-0005-0000-0000-0000045B0000}"/>
    <cellStyle name="SAPBEXHLevel1X 2 12 2 7 2" xfId="36626" xr:uid="{00000000-0005-0000-0000-0000055B0000}"/>
    <cellStyle name="SAPBEXHLevel1X 2 12 3" xfId="8452" xr:uid="{00000000-0005-0000-0000-0000065B0000}"/>
    <cellStyle name="SAPBEXHLevel1X 2 12 3 2" xfId="24481" xr:uid="{00000000-0005-0000-0000-0000075B0000}"/>
    <cellStyle name="SAPBEXHLevel1X 2 12 4" xfId="11279" xr:uid="{00000000-0005-0000-0000-0000085B0000}"/>
    <cellStyle name="SAPBEXHLevel1X 2 12 4 2" xfId="27146" xr:uid="{00000000-0005-0000-0000-0000095B0000}"/>
    <cellStyle name="SAPBEXHLevel1X 2 12 5" xfId="13572" xr:uid="{00000000-0005-0000-0000-00000A5B0000}"/>
    <cellStyle name="SAPBEXHLevel1X 2 12 5 2" xfId="29196" xr:uid="{00000000-0005-0000-0000-00000B5B0000}"/>
    <cellStyle name="SAPBEXHLevel1X 2 12 6" xfId="16631" xr:uid="{00000000-0005-0000-0000-00000C5B0000}"/>
    <cellStyle name="SAPBEXHLevel1X 2 12 6 2" xfId="31769" xr:uid="{00000000-0005-0000-0000-00000D5B0000}"/>
    <cellStyle name="SAPBEXHLevel1X 2 12 7" xfId="19241" xr:uid="{00000000-0005-0000-0000-00000E5B0000}"/>
    <cellStyle name="SAPBEXHLevel1X 2 12 7 2" xfId="34188" xr:uid="{00000000-0005-0000-0000-00000F5B0000}"/>
    <cellStyle name="SAPBEXHLevel1X 2 13" xfId="3285" xr:uid="{00000000-0005-0000-0000-0000105B0000}"/>
    <cellStyle name="SAPBEXHLevel1X 2 13 2" xfId="4241" xr:uid="{00000000-0005-0000-0000-0000115B0000}"/>
    <cellStyle name="SAPBEXHLevel1X 2 13 2 2" xfId="9396" xr:uid="{00000000-0005-0000-0000-0000125B0000}"/>
    <cellStyle name="SAPBEXHLevel1X 2 13 2 2 2" xfId="25388" xr:uid="{00000000-0005-0000-0000-0000135B0000}"/>
    <cellStyle name="SAPBEXHLevel1X 2 13 2 3" xfId="12215" xr:uid="{00000000-0005-0000-0000-0000145B0000}"/>
    <cellStyle name="SAPBEXHLevel1X 2 13 2 3 2" xfId="28059" xr:uid="{00000000-0005-0000-0000-0000155B0000}"/>
    <cellStyle name="SAPBEXHLevel1X 2 13 2 4" xfId="13971" xr:uid="{00000000-0005-0000-0000-0000165B0000}"/>
    <cellStyle name="SAPBEXHLevel1X 2 13 2 4 2" xfId="29553" xr:uid="{00000000-0005-0000-0000-0000175B0000}"/>
    <cellStyle name="SAPBEXHLevel1X 2 13 2 5" xfId="17538" xr:uid="{00000000-0005-0000-0000-0000185B0000}"/>
    <cellStyle name="SAPBEXHLevel1X 2 13 2 5 2" xfId="32654" xr:uid="{00000000-0005-0000-0000-0000195B0000}"/>
    <cellStyle name="SAPBEXHLevel1X 2 13 2 6" xfId="20146" xr:uid="{00000000-0005-0000-0000-00001A5B0000}"/>
    <cellStyle name="SAPBEXHLevel1X 2 13 2 6 2" xfId="35083" xr:uid="{00000000-0005-0000-0000-00001B5B0000}"/>
    <cellStyle name="SAPBEXHLevel1X 2 13 2 7" xfId="21705" xr:uid="{00000000-0005-0000-0000-00001C5B0000}"/>
    <cellStyle name="SAPBEXHLevel1X 2 13 2 7 2" xfId="36627" xr:uid="{00000000-0005-0000-0000-00001D5B0000}"/>
    <cellStyle name="SAPBEXHLevel1X 2 13 3" xfId="8453" xr:uid="{00000000-0005-0000-0000-00001E5B0000}"/>
    <cellStyle name="SAPBEXHLevel1X 2 13 3 2" xfId="24482" xr:uid="{00000000-0005-0000-0000-00001F5B0000}"/>
    <cellStyle name="SAPBEXHLevel1X 2 13 4" xfId="11280" xr:uid="{00000000-0005-0000-0000-0000205B0000}"/>
    <cellStyle name="SAPBEXHLevel1X 2 13 4 2" xfId="27147" xr:uid="{00000000-0005-0000-0000-0000215B0000}"/>
    <cellStyle name="SAPBEXHLevel1X 2 13 5" xfId="14500" xr:uid="{00000000-0005-0000-0000-0000225B0000}"/>
    <cellStyle name="SAPBEXHLevel1X 2 13 5 2" xfId="30016" xr:uid="{00000000-0005-0000-0000-0000235B0000}"/>
    <cellStyle name="SAPBEXHLevel1X 2 13 6" xfId="16632" xr:uid="{00000000-0005-0000-0000-0000245B0000}"/>
    <cellStyle name="SAPBEXHLevel1X 2 13 6 2" xfId="31770" xr:uid="{00000000-0005-0000-0000-0000255B0000}"/>
    <cellStyle name="SAPBEXHLevel1X 2 13 7" xfId="19242" xr:uid="{00000000-0005-0000-0000-0000265B0000}"/>
    <cellStyle name="SAPBEXHLevel1X 2 13 7 2" xfId="34189" xr:uid="{00000000-0005-0000-0000-0000275B0000}"/>
    <cellStyle name="SAPBEXHLevel1X 2 14" xfId="3286" xr:uid="{00000000-0005-0000-0000-0000285B0000}"/>
    <cellStyle name="SAPBEXHLevel1X 2 14 2" xfId="4240" xr:uid="{00000000-0005-0000-0000-0000295B0000}"/>
    <cellStyle name="SAPBEXHLevel1X 2 14 2 2" xfId="9395" xr:uid="{00000000-0005-0000-0000-00002A5B0000}"/>
    <cellStyle name="SAPBEXHLevel1X 2 14 2 2 2" xfId="25387" xr:uid="{00000000-0005-0000-0000-00002B5B0000}"/>
    <cellStyle name="SAPBEXHLevel1X 2 14 2 3" xfId="12214" xr:uid="{00000000-0005-0000-0000-00002C5B0000}"/>
    <cellStyle name="SAPBEXHLevel1X 2 14 2 3 2" xfId="28058" xr:uid="{00000000-0005-0000-0000-00002D5B0000}"/>
    <cellStyle name="SAPBEXHLevel1X 2 14 2 4" xfId="14906" xr:uid="{00000000-0005-0000-0000-00002E5B0000}"/>
    <cellStyle name="SAPBEXHLevel1X 2 14 2 4 2" xfId="30357" xr:uid="{00000000-0005-0000-0000-00002F5B0000}"/>
    <cellStyle name="SAPBEXHLevel1X 2 14 2 5" xfId="17537" xr:uid="{00000000-0005-0000-0000-0000305B0000}"/>
    <cellStyle name="SAPBEXHLevel1X 2 14 2 5 2" xfId="32653" xr:uid="{00000000-0005-0000-0000-0000315B0000}"/>
    <cellStyle name="SAPBEXHLevel1X 2 14 2 6" xfId="20145" xr:uid="{00000000-0005-0000-0000-0000325B0000}"/>
    <cellStyle name="SAPBEXHLevel1X 2 14 2 6 2" xfId="35082" xr:uid="{00000000-0005-0000-0000-0000335B0000}"/>
    <cellStyle name="SAPBEXHLevel1X 2 14 2 7" xfId="21546" xr:uid="{00000000-0005-0000-0000-0000345B0000}"/>
    <cellStyle name="SAPBEXHLevel1X 2 14 2 7 2" xfId="36472" xr:uid="{00000000-0005-0000-0000-0000355B0000}"/>
    <cellStyle name="SAPBEXHLevel1X 2 14 3" xfId="8454" xr:uid="{00000000-0005-0000-0000-0000365B0000}"/>
    <cellStyle name="SAPBEXHLevel1X 2 14 3 2" xfId="24483" xr:uid="{00000000-0005-0000-0000-0000375B0000}"/>
    <cellStyle name="SAPBEXHLevel1X 2 14 4" xfId="11281" xr:uid="{00000000-0005-0000-0000-0000385B0000}"/>
    <cellStyle name="SAPBEXHLevel1X 2 14 4 2" xfId="27148" xr:uid="{00000000-0005-0000-0000-0000395B0000}"/>
    <cellStyle name="SAPBEXHLevel1X 2 14 5" xfId="15132" xr:uid="{00000000-0005-0000-0000-00003A5B0000}"/>
    <cellStyle name="SAPBEXHLevel1X 2 14 5 2" xfId="30554" xr:uid="{00000000-0005-0000-0000-00003B5B0000}"/>
    <cellStyle name="SAPBEXHLevel1X 2 14 6" xfId="16633" xr:uid="{00000000-0005-0000-0000-00003C5B0000}"/>
    <cellStyle name="SAPBEXHLevel1X 2 14 6 2" xfId="31771" xr:uid="{00000000-0005-0000-0000-00003D5B0000}"/>
    <cellStyle name="SAPBEXHLevel1X 2 14 7" xfId="19243" xr:uid="{00000000-0005-0000-0000-00003E5B0000}"/>
    <cellStyle name="SAPBEXHLevel1X 2 14 7 2" xfId="34190" xr:uid="{00000000-0005-0000-0000-00003F5B0000}"/>
    <cellStyle name="SAPBEXHLevel1X 2 15" xfId="3287" xr:uid="{00000000-0005-0000-0000-0000405B0000}"/>
    <cellStyle name="SAPBEXHLevel1X 2 15 2" xfId="4239" xr:uid="{00000000-0005-0000-0000-0000415B0000}"/>
    <cellStyle name="SAPBEXHLevel1X 2 15 2 2" xfId="9394" xr:uid="{00000000-0005-0000-0000-0000425B0000}"/>
    <cellStyle name="SAPBEXHLevel1X 2 15 2 2 2" xfId="25386" xr:uid="{00000000-0005-0000-0000-0000435B0000}"/>
    <cellStyle name="SAPBEXHLevel1X 2 15 2 3" xfId="12213" xr:uid="{00000000-0005-0000-0000-0000445B0000}"/>
    <cellStyle name="SAPBEXHLevel1X 2 15 2 3 2" xfId="28057" xr:uid="{00000000-0005-0000-0000-0000455B0000}"/>
    <cellStyle name="SAPBEXHLevel1X 2 15 2 4" xfId="14531" xr:uid="{00000000-0005-0000-0000-0000465B0000}"/>
    <cellStyle name="SAPBEXHLevel1X 2 15 2 4 2" xfId="30034" xr:uid="{00000000-0005-0000-0000-0000475B0000}"/>
    <cellStyle name="SAPBEXHLevel1X 2 15 2 5" xfId="17536" xr:uid="{00000000-0005-0000-0000-0000485B0000}"/>
    <cellStyle name="SAPBEXHLevel1X 2 15 2 5 2" xfId="32652" xr:uid="{00000000-0005-0000-0000-0000495B0000}"/>
    <cellStyle name="SAPBEXHLevel1X 2 15 2 6" xfId="20144" xr:uid="{00000000-0005-0000-0000-00004A5B0000}"/>
    <cellStyle name="SAPBEXHLevel1X 2 15 2 6 2" xfId="35081" xr:uid="{00000000-0005-0000-0000-00004B5B0000}"/>
    <cellStyle name="SAPBEXHLevel1X 2 15 2 7" xfId="21706" xr:uid="{00000000-0005-0000-0000-00004C5B0000}"/>
    <cellStyle name="SAPBEXHLevel1X 2 15 2 7 2" xfId="36628" xr:uid="{00000000-0005-0000-0000-00004D5B0000}"/>
    <cellStyle name="SAPBEXHLevel1X 2 15 3" xfId="8455" xr:uid="{00000000-0005-0000-0000-00004E5B0000}"/>
    <cellStyle name="SAPBEXHLevel1X 2 15 3 2" xfId="24484" xr:uid="{00000000-0005-0000-0000-00004F5B0000}"/>
    <cellStyle name="SAPBEXHLevel1X 2 15 4" xfId="11282" xr:uid="{00000000-0005-0000-0000-0000505B0000}"/>
    <cellStyle name="SAPBEXHLevel1X 2 15 4 2" xfId="27149" xr:uid="{00000000-0005-0000-0000-0000515B0000}"/>
    <cellStyle name="SAPBEXHLevel1X 2 15 5" xfId="7189" xr:uid="{00000000-0005-0000-0000-0000525B0000}"/>
    <cellStyle name="SAPBEXHLevel1X 2 15 5 2" xfId="23465" xr:uid="{00000000-0005-0000-0000-0000535B0000}"/>
    <cellStyle name="SAPBEXHLevel1X 2 15 6" xfId="16634" xr:uid="{00000000-0005-0000-0000-0000545B0000}"/>
    <cellStyle name="SAPBEXHLevel1X 2 15 6 2" xfId="31772" xr:uid="{00000000-0005-0000-0000-0000555B0000}"/>
    <cellStyle name="SAPBEXHLevel1X 2 15 7" xfId="19244" xr:uid="{00000000-0005-0000-0000-0000565B0000}"/>
    <cellStyle name="SAPBEXHLevel1X 2 15 7 2" xfId="34191" xr:uid="{00000000-0005-0000-0000-0000575B0000}"/>
    <cellStyle name="SAPBEXHLevel1X 2 16" xfId="3288" xr:uid="{00000000-0005-0000-0000-0000585B0000}"/>
    <cellStyle name="SAPBEXHLevel1X 2 16 2" xfId="4238" xr:uid="{00000000-0005-0000-0000-0000595B0000}"/>
    <cellStyle name="SAPBEXHLevel1X 2 16 2 2" xfId="9393" xr:uid="{00000000-0005-0000-0000-00005A5B0000}"/>
    <cellStyle name="SAPBEXHLevel1X 2 16 2 2 2" xfId="25385" xr:uid="{00000000-0005-0000-0000-00005B5B0000}"/>
    <cellStyle name="SAPBEXHLevel1X 2 16 2 3" xfId="12212" xr:uid="{00000000-0005-0000-0000-00005C5B0000}"/>
    <cellStyle name="SAPBEXHLevel1X 2 16 2 3 2" xfId="28056" xr:uid="{00000000-0005-0000-0000-00005D5B0000}"/>
    <cellStyle name="SAPBEXHLevel1X 2 16 2 4" xfId="14406" xr:uid="{00000000-0005-0000-0000-00005E5B0000}"/>
    <cellStyle name="SAPBEXHLevel1X 2 16 2 4 2" xfId="29925" xr:uid="{00000000-0005-0000-0000-00005F5B0000}"/>
    <cellStyle name="SAPBEXHLevel1X 2 16 2 5" xfId="17535" xr:uid="{00000000-0005-0000-0000-0000605B0000}"/>
    <cellStyle name="SAPBEXHLevel1X 2 16 2 5 2" xfId="32651" xr:uid="{00000000-0005-0000-0000-0000615B0000}"/>
    <cellStyle name="SAPBEXHLevel1X 2 16 2 6" xfId="20143" xr:uid="{00000000-0005-0000-0000-0000625B0000}"/>
    <cellStyle name="SAPBEXHLevel1X 2 16 2 6 2" xfId="35080" xr:uid="{00000000-0005-0000-0000-0000635B0000}"/>
    <cellStyle name="SAPBEXHLevel1X 2 16 2 7" xfId="21707" xr:uid="{00000000-0005-0000-0000-0000645B0000}"/>
    <cellStyle name="SAPBEXHLevel1X 2 16 2 7 2" xfId="36629" xr:uid="{00000000-0005-0000-0000-0000655B0000}"/>
    <cellStyle name="SAPBEXHLevel1X 2 16 3" xfId="8456" xr:uid="{00000000-0005-0000-0000-0000665B0000}"/>
    <cellStyle name="SAPBEXHLevel1X 2 16 3 2" xfId="24485" xr:uid="{00000000-0005-0000-0000-0000675B0000}"/>
    <cellStyle name="SAPBEXHLevel1X 2 16 4" xfId="11283" xr:uid="{00000000-0005-0000-0000-0000685B0000}"/>
    <cellStyle name="SAPBEXHLevel1X 2 16 4 2" xfId="27150" xr:uid="{00000000-0005-0000-0000-0000695B0000}"/>
    <cellStyle name="SAPBEXHLevel1X 2 16 5" xfId="15127" xr:uid="{00000000-0005-0000-0000-00006A5B0000}"/>
    <cellStyle name="SAPBEXHLevel1X 2 16 5 2" xfId="30549" xr:uid="{00000000-0005-0000-0000-00006B5B0000}"/>
    <cellStyle name="SAPBEXHLevel1X 2 16 6" xfId="16635" xr:uid="{00000000-0005-0000-0000-00006C5B0000}"/>
    <cellStyle name="SAPBEXHLevel1X 2 16 6 2" xfId="31773" xr:uid="{00000000-0005-0000-0000-00006D5B0000}"/>
    <cellStyle name="SAPBEXHLevel1X 2 16 7" xfId="19245" xr:uid="{00000000-0005-0000-0000-00006E5B0000}"/>
    <cellStyle name="SAPBEXHLevel1X 2 16 7 2" xfId="34192" xr:uid="{00000000-0005-0000-0000-00006F5B0000}"/>
    <cellStyle name="SAPBEXHLevel1X 2 17" xfId="3281" xr:uid="{00000000-0005-0000-0000-0000705B0000}"/>
    <cellStyle name="SAPBEXHLevel1X 2 17 2" xfId="8449" xr:uid="{00000000-0005-0000-0000-0000715B0000}"/>
    <cellStyle name="SAPBEXHLevel1X 2 17 2 2" xfId="24478" xr:uid="{00000000-0005-0000-0000-0000725B0000}"/>
    <cellStyle name="SAPBEXHLevel1X 2 17 3" xfId="11276" xr:uid="{00000000-0005-0000-0000-0000735B0000}"/>
    <cellStyle name="SAPBEXHLevel1X 2 17 3 2" xfId="27143" xr:uid="{00000000-0005-0000-0000-0000745B0000}"/>
    <cellStyle name="SAPBEXHLevel1X 2 17 4" xfId="8972" xr:uid="{00000000-0005-0000-0000-0000755B0000}"/>
    <cellStyle name="SAPBEXHLevel1X 2 17 4 2" xfId="24987" xr:uid="{00000000-0005-0000-0000-0000765B0000}"/>
    <cellStyle name="SAPBEXHLevel1X 2 17 5" xfId="16628" xr:uid="{00000000-0005-0000-0000-0000775B0000}"/>
    <cellStyle name="SAPBEXHLevel1X 2 17 5 2" xfId="31766" xr:uid="{00000000-0005-0000-0000-0000785B0000}"/>
    <cellStyle name="SAPBEXHLevel1X 2 17 6" xfId="19238" xr:uid="{00000000-0005-0000-0000-0000795B0000}"/>
    <cellStyle name="SAPBEXHLevel1X 2 17 6 2" xfId="34185" xr:uid="{00000000-0005-0000-0000-00007A5B0000}"/>
    <cellStyle name="SAPBEXHLevel1X 2 17 7" xfId="21390" xr:uid="{00000000-0005-0000-0000-00007B5B0000}"/>
    <cellStyle name="SAPBEXHLevel1X 2 17 7 2" xfId="36316" xr:uid="{00000000-0005-0000-0000-00007C5B0000}"/>
    <cellStyle name="SAPBEXHLevel1X 2 17 8" xfId="6353" xr:uid="{00000000-0005-0000-0000-00007D5B0000}"/>
    <cellStyle name="SAPBEXHLevel1X 2 18" xfId="4246" xr:uid="{00000000-0005-0000-0000-00007E5B0000}"/>
    <cellStyle name="SAPBEXHLevel1X 2 18 2" xfId="9401" xr:uid="{00000000-0005-0000-0000-00007F5B0000}"/>
    <cellStyle name="SAPBEXHLevel1X 2 18 2 2" xfId="25392" xr:uid="{00000000-0005-0000-0000-0000805B0000}"/>
    <cellStyle name="SAPBEXHLevel1X 2 18 3" xfId="12219" xr:uid="{00000000-0005-0000-0000-0000815B0000}"/>
    <cellStyle name="SAPBEXHLevel1X 2 18 3 2" xfId="28063" xr:uid="{00000000-0005-0000-0000-0000825B0000}"/>
    <cellStyle name="SAPBEXHLevel1X 2 18 4" xfId="14903" xr:uid="{00000000-0005-0000-0000-0000835B0000}"/>
    <cellStyle name="SAPBEXHLevel1X 2 18 4 2" xfId="30354" xr:uid="{00000000-0005-0000-0000-0000845B0000}"/>
    <cellStyle name="SAPBEXHLevel1X 2 18 5" xfId="17542" xr:uid="{00000000-0005-0000-0000-0000855B0000}"/>
    <cellStyle name="SAPBEXHLevel1X 2 18 5 2" xfId="32658" xr:uid="{00000000-0005-0000-0000-0000865B0000}"/>
    <cellStyle name="SAPBEXHLevel1X 2 18 6" xfId="20150" xr:uid="{00000000-0005-0000-0000-0000875B0000}"/>
    <cellStyle name="SAPBEXHLevel1X 2 18 6 2" xfId="35087" xr:uid="{00000000-0005-0000-0000-0000885B0000}"/>
    <cellStyle name="SAPBEXHLevel1X 2 18 7" xfId="22081" xr:uid="{00000000-0005-0000-0000-0000895B0000}"/>
    <cellStyle name="SAPBEXHLevel1X 2 18 7 2" xfId="36998" xr:uid="{00000000-0005-0000-0000-00008A5B0000}"/>
    <cellStyle name="SAPBEXHLevel1X 2 19" xfId="5403" xr:uid="{00000000-0005-0000-0000-00008B5B0000}"/>
    <cellStyle name="SAPBEXHLevel1X 2 19 2" xfId="22663" xr:uid="{00000000-0005-0000-0000-00008C5B0000}"/>
    <cellStyle name="SAPBEXHLevel1X 2 2" xfId="864" xr:uid="{00000000-0005-0000-0000-00008D5B0000}"/>
    <cellStyle name="SAPBEXHLevel1X 2 2 10" xfId="6762" xr:uid="{00000000-0005-0000-0000-00008E5B0000}"/>
    <cellStyle name="SAPBEXHLevel1X 2 2 10 2" xfId="23237" xr:uid="{00000000-0005-0000-0000-00008F5B0000}"/>
    <cellStyle name="SAPBEXHLevel1X 2 2 11" xfId="5062" xr:uid="{00000000-0005-0000-0000-0000905B0000}"/>
    <cellStyle name="SAPBEXHLevel1X 2 2 2" xfId="865" xr:uid="{00000000-0005-0000-0000-0000915B0000}"/>
    <cellStyle name="SAPBEXHLevel1X 2 2 2 2" xfId="5401" xr:uid="{00000000-0005-0000-0000-0000925B0000}"/>
    <cellStyle name="SAPBEXHLevel1X 2 2 2 2 2" xfId="22661" xr:uid="{00000000-0005-0000-0000-0000935B0000}"/>
    <cellStyle name="SAPBEXHLevel1X 2 2 2 3" xfId="7207" xr:uid="{00000000-0005-0000-0000-0000945B0000}"/>
    <cellStyle name="SAPBEXHLevel1X 2 2 2 3 2" xfId="23480" xr:uid="{00000000-0005-0000-0000-0000955B0000}"/>
    <cellStyle name="SAPBEXHLevel1X 2 2 2 4" xfId="13241" xr:uid="{00000000-0005-0000-0000-0000965B0000}"/>
    <cellStyle name="SAPBEXHLevel1X 2 2 2 4 2" xfId="28999" xr:uid="{00000000-0005-0000-0000-0000975B0000}"/>
    <cellStyle name="SAPBEXHLevel1X 2 2 2 5" xfId="6757" xr:uid="{00000000-0005-0000-0000-0000985B0000}"/>
    <cellStyle name="SAPBEXHLevel1X 2 2 2 5 2" xfId="23232" xr:uid="{00000000-0005-0000-0000-0000995B0000}"/>
    <cellStyle name="SAPBEXHLevel1X 2 2 2 6" xfId="15472" xr:uid="{00000000-0005-0000-0000-00009A5B0000}"/>
    <cellStyle name="SAPBEXHLevel1X 2 2 2 6 2" xfId="30840" xr:uid="{00000000-0005-0000-0000-00009B5B0000}"/>
    <cellStyle name="SAPBEXHLevel1X 2 2 2 7" xfId="18493" xr:uid="{00000000-0005-0000-0000-00009C5B0000}"/>
    <cellStyle name="SAPBEXHLevel1X 2 2 2 7 2" xfId="33518" xr:uid="{00000000-0005-0000-0000-00009D5B0000}"/>
    <cellStyle name="SAPBEXHLevel1X 2 2 2 8" xfId="5063" xr:uid="{00000000-0005-0000-0000-00009E5B0000}"/>
    <cellStyle name="SAPBEXHLevel1X 2 2 3" xfId="3289" xr:uid="{00000000-0005-0000-0000-00009F5B0000}"/>
    <cellStyle name="SAPBEXHLevel1X 2 2 3 2" xfId="8457" xr:uid="{00000000-0005-0000-0000-0000A05B0000}"/>
    <cellStyle name="SAPBEXHLevel1X 2 2 3 2 2" xfId="24486" xr:uid="{00000000-0005-0000-0000-0000A15B0000}"/>
    <cellStyle name="SAPBEXHLevel1X 2 2 3 3" xfId="11284" xr:uid="{00000000-0005-0000-0000-0000A25B0000}"/>
    <cellStyle name="SAPBEXHLevel1X 2 2 3 3 2" xfId="27151" xr:uid="{00000000-0005-0000-0000-0000A35B0000}"/>
    <cellStyle name="SAPBEXHLevel1X 2 2 3 4" xfId="15126" xr:uid="{00000000-0005-0000-0000-0000A45B0000}"/>
    <cellStyle name="SAPBEXHLevel1X 2 2 3 4 2" xfId="30548" xr:uid="{00000000-0005-0000-0000-0000A55B0000}"/>
    <cellStyle name="SAPBEXHLevel1X 2 2 3 5" xfId="16636" xr:uid="{00000000-0005-0000-0000-0000A65B0000}"/>
    <cellStyle name="SAPBEXHLevel1X 2 2 3 5 2" xfId="31774" xr:uid="{00000000-0005-0000-0000-0000A75B0000}"/>
    <cellStyle name="SAPBEXHLevel1X 2 2 3 6" xfId="19246" xr:uid="{00000000-0005-0000-0000-0000A85B0000}"/>
    <cellStyle name="SAPBEXHLevel1X 2 2 3 6 2" xfId="34193" xr:uid="{00000000-0005-0000-0000-0000A95B0000}"/>
    <cellStyle name="SAPBEXHLevel1X 2 2 3 7" xfId="21391" xr:uid="{00000000-0005-0000-0000-0000AA5B0000}"/>
    <cellStyle name="SAPBEXHLevel1X 2 2 3 7 2" xfId="36317" xr:uid="{00000000-0005-0000-0000-0000AB5B0000}"/>
    <cellStyle name="SAPBEXHLevel1X 2 2 3 8" xfId="6354" xr:uid="{00000000-0005-0000-0000-0000AC5B0000}"/>
    <cellStyle name="SAPBEXHLevel1X 2 2 4" xfId="4237" xr:uid="{00000000-0005-0000-0000-0000AD5B0000}"/>
    <cellStyle name="SAPBEXHLevel1X 2 2 4 2" xfId="9392" xr:uid="{00000000-0005-0000-0000-0000AE5B0000}"/>
    <cellStyle name="SAPBEXHLevel1X 2 2 4 2 2" xfId="25384" xr:uid="{00000000-0005-0000-0000-0000AF5B0000}"/>
    <cellStyle name="SAPBEXHLevel1X 2 2 4 3" xfId="12211" xr:uid="{00000000-0005-0000-0000-0000B05B0000}"/>
    <cellStyle name="SAPBEXHLevel1X 2 2 4 3 2" xfId="28055" xr:uid="{00000000-0005-0000-0000-0000B15B0000}"/>
    <cellStyle name="SAPBEXHLevel1X 2 2 4 4" xfId="5955" xr:uid="{00000000-0005-0000-0000-0000B25B0000}"/>
    <cellStyle name="SAPBEXHLevel1X 2 2 4 4 2" xfId="22929" xr:uid="{00000000-0005-0000-0000-0000B35B0000}"/>
    <cellStyle name="SAPBEXHLevel1X 2 2 4 5" xfId="17534" xr:uid="{00000000-0005-0000-0000-0000B45B0000}"/>
    <cellStyle name="SAPBEXHLevel1X 2 2 4 5 2" xfId="32650" xr:uid="{00000000-0005-0000-0000-0000B55B0000}"/>
    <cellStyle name="SAPBEXHLevel1X 2 2 4 6" xfId="20142" xr:uid="{00000000-0005-0000-0000-0000B65B0000}"/>
    <cellStyle name="SAPBEXHLevel1X 2 2 4 6 2" xfId="35079" xr:uid="{00000000-0005-0000-0000-0000B75B0000}"/>
    <cellStyle name="SAPBEXHLevel1X 2 2 4 7" xfId="21708" xr:uid="{00000000-0005-0000-0000-0000B85B0000}"/>
    <cellStyle name="SAPBEXHLevel1X 2 2 4 7 2" xfId="36630" xr:uid="{00000000-0005-0000-0000-0000B95B0000}"/>
    <cellStyle name="SAPBEXHLevel1X 2 2 5" xfId="5402" xr:uid="{00000000-0005-0000-0000-0000BA5B0000}"/>
    <cellStyle name="SAPBEXHLevel1X 2 2 5 2" xfId="22662" xr:uid="{00000000-0005-0000-0000-0000BB5B0000}"/>
    <cellStyle name="SAPBEXHLevel1X 2 2 6" xfId="6026" xr:uid="{00000000-0005-0000-0000-0000BC5B0000}"/>
    <cellStyle name="SAPBEXHLevel1X 2 2 6 2" xfId="22988" xr:uid="{00000000-0005-0000-0000-0000BD5B0000}"/>
    <cellStyle name="SAPBEXHLevel1X 2 2 7" xfId="13369" xr:uid="{00000000-0005-0000-0000-0000BE5B0000}"/>
    <cellStyle name="SAPBEXHLevel1X 2 2 7 2" xfId="29057" xr:uid="{00000000-0005-0000-0000-0000BF5B0000}"/>
    <cellStyle name="SAPBEXHLevel1X 2 2 8" xfId="5716" xr:uid="{00000000-0005-0000-0000-0000C05B0000}"/>
    <cellStyle name="SAPBEXHLevel1X 2 2 8 2" xfId="22780" xr:uid="{00000000-0005-0000-0000-0000C15B0000}"/>
    <cellStyle name="SAPBEXHLevel1X 2 2 9" xfId="6986" xr:uid="{00000000-0005-0000-0000-0000C25B0000}"/>
    <cellStyle name="SAPBEXHLevel1X 2 2 9 2" xfId="23370" xr:uid="{00000000-0005-0000-0000-0000C35B0000}"/>
    <cellStyle name="SAPBEXHLevel1X 2 20" xfId="7242" xr:uid="{00000000-0005-0000-0000-0000C45B0000}"/>
    <cellStyle name="SAPBEXHLevel1X 2 20 2" xfId="23499" xr:uid="{00000000-0005-0000-0000-0000C55B0000}"/>
    <cellStyle name="SAPBEXHLevel1X 2 21" xfId="6481" xr:uid="{00000000-0005-0000-0000-0000C65B0000}"/>
    <cellStyle name="SAPBEXHLevel1X 2 21 2" xfId="23092" xr:uid="{00000000-0005-0000-0000-0000C75B0000}"/>
    <cellStyle name="SAPBEXHLevel1X 2 22" xfId="10639" xr:uid="{00000000-0005-0000-0000-0000C85B0000}"/>
    <cellStyle name="SAPBEXHLevel1X 2 22 2" xfId="26520" xr:uid="{00000000-0005-0000-0000-0000C95B0000}"/>
    <cellStyle name="SAPBEXHLevel1X 2 23" xfId="14683" xr:uid="{00000000-0005-0000-0000-0000CA5B0000}"/>
    <cellStyle name="SAPBEXHLevel1X 2 23 2" xfId="30174" xr:uid="{00000000-0005-0000-0000-0000CB5B0000}"/>
    <cellStyle name="SAPBEXHLevel1X 2 24" xfId="5902" xr:uid="{00000000-0005-0000-0000-0000CC5B0000}"/>
    <cellStyle name="SAPBEXHLevel1X 2 24 2" xfId="22889" xr:uid="{00000000-0005-0000-0000-0000CD5B0000}"/>
    <cellStyle name="SAPBEXHLevel1X 2 25" xfId="5061" xr:uid="{00000000-0005-0000-0000-0000CE5B0000}"/>
    <cellStyle name="SAPBEXHLevel1X 2 26" xfId="38042" xr:uid="{00000000-0005-0000-0000-0000CF5B0000}"/>
    <cellStyle name="SAPBEXHLevel1X 2 3" xfId="3290" xr:uid="{00000000-0005-0000-0000-0000D05B0000}"/>
    <cellStyle name="SAPBEXHLevel1X 2 3 2" xfId="4236" xr:uid="{00000000-0005-0000-0000-0000D15B0000}"/>
    <cellStyle name="SAPBEXHLevel1X 2 3 2 2" xfId="9391" xr:uid="{00000000-0005-0000-0000-0000D25B0000}"/>
    <cellStyle name="SAPBEXHLevel1X 2 3 2 2 2" xfId="25383" xr:uid="{00000000-0005-0000-0000-0000D35B0000}"/>
    <cellStyle name="SAPBEXHLevel1X 2 3 2 3" xfId="12210" xr:uid="{00000000-0005-0000-0000-0000D45B0000}"/>
    <cellStyle name="SAPBEXHLevel1X 2 3 2 3 2" xfId="28054" xr:uid="{00000000-0005-0000-0000-0000D55B0000}"/>
    <cellStyle name="SAPBEXHLevel1X 2 3 2 4" xfId="14532" xr:uid="{00000000-0005-0000-0000-0000D65B0000}"/>
    <cellStyle name="SAPBEXHLevel1X 2 3 2 4 2" xfId="30035" xr:uid="{00000000-0005-0000-0000-0000D75B0000}"/>
    <cellStyle name="SAPBEXHLevel1X 2 3 2 5" xfId="17533" xr:uid="{00000000-0005-0000-0000-0000D85B0000}"/>
    <cellStyle name="SAPBEXHLevel1X 2 3 2 5 2" xfId="32649" xr:uid="{00000000-0005-0000-0000-0000D95B0000}"/>
    <cellStyle name="SAPBEXHLevel1X 2 3 2 6" xfId="20141" xr:uid="{00000000-0005-0000-0000-0000DA5B0000}"/>
    <cellStyle name="SAPBEXHLevel1X 2 3 2 6 2" xfId="35078" xr:uid="{00000000-0005-0000-0000-0000DB5B0000}"/>
    <cellStyle name="SAPBEXHLevel1X 2 3 2 7" xfId="21709" xr:uid="{00000000-0005-0000-0000-0000DC5B0000}"/>
    <cellStyle name="SAPBEXHLevel1X 2 3 2 7 2" xfId="36631" xr:uid="{00000000-0005-0000-0000-0000DD5B0000}"/>
    <cellStyle name="SAPBEXHLevel1X 2 3 3" xfId="8458" xr:uid="{00000000-0005-0000-0000-0000DE5B0000}"/>
    <cellStyle name="SAPBEXHLevel1X 2 3 3 2" xfId="24487" xr:uid="{00000000-0005-0000-0000-0000DF5B0000}"/>
    <cellStyle name="SAPBEXHLevel1X 2 3 4" xfId="11285" xr:uid="{00000000-0005-0000-0000-0000E05B0000}"/>
    <cellStyle name="SAPBEXHLevel1X 2 3 4 2" xfId="27152" xr:uid="{00000000-0005-0000-0000-0000E15B0000}"/>
    <cellStyle name="SAPBEXHLevel1X 2 3 5" xfId="7190" xr:uid="{00000000-0005-0000-0000-0000E25B0000}"/>
    <cellStyle name="SAPBEXHLevel1X 2 3 5 2" xfId="23466" xr:uid="{00000000-0005-0000-0000-0000E35B0000}"/>
    <cellStyle name="SAPBEXHLevel1X 2 3 6" xfId="16637" xr:uid="{00000000-0005-0000-0000-0000E45B0000}"/>
    <cellStyle name="SAPBEXHLevel1X 2 3 6 2" xfId="31775" xr:uid="{00000000-0005-0000-0000-0000E55B0000}"/>
    <cellStyle name="SAPBEXHLevel1X 2 3 7" xfId="19247" xr:uid="{00000000-0005-0000-0000-0000E65B0000}"/>
    <cellStyle name="SAPBEXHLevel1X 2 3 7 2" xfId="34194" xr:uid="{00000000-0005-0000-0000-0000E75B0000}"/>
    <cellStyle name="SAPBEXHLevel1X 2 4" xfId="3291" xr:uid="{00000000-0005-0000-0000-0000E85B0000}"/>
    <cellStyle name="SAPBEXHLevel1X 2 4 2" xfId="4235" xr:uid="{00000000-0005-0000-0000-0000E95B0000}"/>
    <cellStyle name="SAPBEXHLevel1X 2 4 2 2" xfId="9390" xr:uid="{00000000-0005-0000-0000-0000EA5B0000}"/>
    <cellStyle name="SAPBEXHLevel1X 2 4 2 2 2" xfId="25382" xr:uid="{00000000-0005-0000-0000-0000EB5B0000}"/>
    <cellStyle name="SAPBEXHLevel1X 2 4 2 3" xfId="12209" xr:uid="{00000000-0005-0000-0000-0000EC5B0000}"/>
    <cellStyle name="SAPBEXHLevel1X 2 4 2 3 2" xfId="28053" xr:uid="{00000000-0005-0000-0000-0000ED5B0000}"/>
    <cellStyle name="SAPBEXHLevel1X 2 4 2 4" xfId="10249" xr:uid="{00000000-0005-0000-0000-0000EE5B0000}"/>
    <cellStyle name="SAPBEXHLevel1X 2 4 2 4 2" xfId="26208" xr:uid="{00000000-0005-0000-0000-0000EF5B0000}"/>
    <cellStyle name="SAPBEXHLevel1X 2 4 2 5" xfId="17532" xr:uid="{00000000-0005-0000-0000-0000F05B0000}"/>
    <cellStyle name="SAPBEXHLevel1X 2 4 2 5 2" xfId="32648" xr:uid="{00000000-0005-0000-0000-0000F15B0000}"/>
    <cellStyle name="SAPBEXHLevel1X 2 4 2 6" xfId="20140" xr:uid="{00000000-0005-0000-0000-0000F25B0000}"/>
    <cellStyle name="SAPBEXHLevel1X 2 4 2 6 2" xfId="35077" xr:uid="{00000000-0005-0000-0000-0000F35B0000}"/>
    <cellStyle name="SAPBEXHLevel1X 2 4 2 7" xfId="22075" xr:uid="{00000000-0005-0000-0000-0000F45B0000}"/>
    <cellStyle name="SAPBEXHLevel1X 2 4 2 7 2" xfId="36992" xr:uid="{00000000-0005-0000-0000-0000F55B0000}"/>
    <cellStyle name="SAPBEXHLevel1X 2 4 3" xfId="8459" xr:uid="{00000000-0005-0000-0000-0000F65B0000}"/>
    <cellStyle name="SAPBEXHLevel1X 2 4 3 2" xfId="24488" xr:uid="{00000000-0005-0000-0000-0000F75B0000}"/>
    <cellStyle name="SAPBEXHLevel1X 2 4 4" xfId="11286" xr:uid="{00000000-0005-0000-0000-0000F85B0000}"/>
    <cellStyle name="SAPBEXHLevel1X 2 4 4 2" xfId="27153" xr:uid="{00000000-0005-0000-0000-0000F95B0000}"/>
    <cellStyle name="SAPBEXHLevel1X 2 4 5" xfId="13744" xr:uid="{00000000-0005-0000-0000-0000FA5B0000}"/>
    <cellStyle name="SAPBEXHLevel1X 2 4 5 2" xfId="29356" xr:uid="{00000000-0005-0000-0000-0000FB5B0000}"/>
    <cellStyle name="SAPBEXHLevel1X 2 4 6" xfId="16638" xr:uid="{00000000-0005-0000-0000-0000FC5B0000}"/>
    <cellStyle name="SAPBEXHLevel1X 2 4 6 2" xfId="31776" xr:uid="{00000000-0005-0000-0000-0000FD5B0000}"/>
    <cellStyle name="SAPBEXHLevel1X 2 4 7" xfId="19248" xr:uid="{00000000-0005-0000-0000-0000FE5B0000}"/>
    <cellStyle name="SAPBEXHLevel1X 2 4 7 2" xfId="34195" xr:uid="{00000000-0005-0000-0000-0000FF5B0000}"/>
    <cellStyle name="SAPBEXHLevel1X 2 5" xfId="3292" xr:uid="{00000000-0005-0000-0000-0000005C0000}"/>
    <cellStyle name="SAPBEXHLevel1X 2 5 2" xfId="4234" xr:uid="{00000000-0005-0000-0000-0000015C0000}"/>
    <cellStyle name="SAPBEXHLevel1X 2 5 2 2" xfId="9389" xr:uid="{00000000-0005-0000-0000-0000025C0000}"/>
    <cellStyle name="SAPBEXHLevel1X 2 5 2 2 2" xfId="25381" xr:uid="{00000000-0005-0000-0000-0000035C0000}"/>
    <cellStyle name="SAPBEXHLevel1X 2 5 2 3" xfId="12208" xr:uid="{00000000-0005-0000-0000-0000045C0000}"/>
    <cellStyle name="SAPBEXHLevel1X 2 5 2 3 2" xfId="28052" xr:uid="{00000000-0005-0000-0000-0000055C0000}"/>
    <cellStyle name="SAPBEXHLevel1X 2 5 2 4" xfId="5956" xr:uid="{00000000-0005-0000-0000-0000065C0000}"/>
    <cellStyle name="SAPBEXHLevel1X 2 5 2 4 2" xfId="22930" xr:uid="{00000000-0005-0000-0000-0000075C0000}"/>
    <cellStyle name="SAPBEXHLevel1X 2 5 2 5" xfId="17531" xr:uid="{00000000-0005-0000-0000-0000085C0000}"/>
    <cellStyle name="SAPBEXHLevel1X 2 5 2 5 2" xfId="32647" xr:uid="{00000000-0005-0000-0000-0000095C0000}"/>
    <cellStyle name="SAPBEXHLevel1X 2 5 2 6" xfId="20139" xr:uid="{00000000-0005-0000-0000-00000A5C0000}"/>
    <cellStyle name="SAPBEXHLevel1X 2 5 2 6 2" xfId="35076" xr:uid="{00000000-0005-0000-0000-00000B5C0000}"/>
    <cellStyle name="SAPBEXHLevel1X 2 5 2 7" xfId="21710" xr:uid="{00000000-0005-0000-0000-00000C5C0000}"/>
    <cellStyle name="SAPBEXHLevel1X 2 5 2 7 2" xfId="36632" xr:uid="{00000000-0005-0000-0000-00000D5C0000}"/>
    <cellStyle name="SAPBEXHLevel1X 2 5 3" xfId="8460" xr:uid="{00000000-0005-0000-0000-00000E5C0000}"/>
    <cellStyle name="SAPBEXHLevel1X 2 5 3 2" xfId="24489" xr:uid="{00000000-0005-0000-0000-00000F5C0000}"/>
    <cellStyle name="SAPBEXHLevel1X 2 5 4" xfId="11287" xr:uid="{00000000-0005-0000-0000-0000105C0000}"/>
    <cellStyle name="SAPBEXHLevel1X 2 5 4 2" xfId="27154" xr:uid="{00000000-0005-0000-0000-0000115C0000}"/>
    <cellStyle name="SAPBEXHLevel1X 2 5 5" xfId="10141" xr:uid="{00000000-0005-0000-0000-0000125C0000}"/>
    <cellStyle name="SAPBEXHLevel1X 2 5 5 2" xfId="26110" xr:uid="{00000000-0005-0000-0000-0000135C0000}"/>
    <cellStyle name="SAPBEXHLevel1X 2 5 6" xfId="16639" xr:uid="{00000000-0005-0000-0000-0000145C0000}"/>
    <cellStyle name="SAPBEXHLevel1X 2 5 6 2" xfId="31777" xr:uid="{00000000-0005-0000-0000-0000155C0000}"/>
    <cellStyle name="SAPBEXHLevel1X 2 5 7" xfId="19249" xr:uid="{00000000-0005-0000-0000-0000165C0000}"/>
    <cellStyle name="SAPBEXHLevel1X 2 5 7 2" xfId="34196" xr:uid="{00000000-0005-0000-0000-0000175C0000}"/>
    <cellStyle name="SAPBEXHLevel1X 2 6" xfId="3293" xr:uid="{00000000-0005-0000-0000-0000185C0000}"/>
    <cellStyle name="SAPBEXHLevel1X 2 6 2" xfId="4233" xr:uid="{00000000-0005-0000-0000-0000195C0000}"/>
    <cellStyle name="SAPBEXHLevel1X 2 6 2 2" xfId="9388" xr:uid="{00000000-0005-0000-0000-00001A5C0000}"/>
    <cellStyle name="SAPBEXHLevel1X 2 6 2 2 2" xfId="25380" xr:uid="{00000000-0005-0000-0000-00001B5C0000}"/>
    <cellStyle name="SAPBEXHLevel1X 2 6 2 3" xfId="12207" xr:uid="{00000000-0005-0000-0000-00001C5C0000}"/>
    <cellStyle name="SAPBEXHLevel1X 2 6 2 3 2" xfId="28051" xr:uid="{00000000-0005-0000-0000-00001D5C0000}"/>
    <cellStyle name="SAPBEXHLevel1X 2 6 2 4" xfId="14533" xr:uid="{00000000-0005-0000-0000-00001E5C0000}"/>
    <cellStyle name="SAPBEXHLevel1X 2 6 2 4 2" xfId="30036" xr:uid="{00000000-0005-0000-0000-00001F5C0000}"/>
    <cellStyle name="SAPBEXHLevel1X 2 6 2 5" xfId="17530" xr:uid="{00000000-0005-0000-0000-0000205C0000}"/>
    <cellStyle name="SAPBEXHLevel1X 2 6 2 5 2" xfId="32646" xr:uid="{00000000-0005-0000-0000-0000215C0000}"/>
    <cellStyle name="SAPBEXHLevel1X 2 6 2 6" xfId="20138" xr:uid="{00000000-0005-0000-0000-0000225C0000}"/>
    <cellStyle name="SAPBEXHLevel1X 2 6 2 6 2" xfId="35075" xr:uid="{00000000-0005-0000-0000-0000235C0000}"/>
    <cellStyle name="SAPBEXHLevel1X 2 6 2 7" xfId="21542" xr:uid="{00000000-0005-0000-0000-0000245C0000}"/>
    <cellStyle name="SAPBEXHLevel1X 2 6 2 7 2" xfId="36468" xr:uid="{00000000-0005-0000-0000-0000255C0000}"/>
    <cellStyle name="SAPBEXHLevel1X 2 6 3" xfId="8461" xr:uid="{00000000-0005-0000-0000-0000265C0000}"/>
    <cellStyle name="SAPBEXHLevel1X 2 6 3 2" xfId="24490" xr:uid="{00000000-0005-0000-0000-0000275C0000}"/>
    <cellStyle name="SAPBEXHLevel1X 2 6 4" xfId="11288" xr:uid="{00000000-0005-0000-0000-0000285C0000}"/>
    <cellStyle name="SAPBEXHLevel1X 2 6 4 2" xfId="27155" xr:uid="{00000000-0005-0000-0000-0000295C0000}"/>
    <cellStyle name="SAPBEXHLevel1X 2 6 5" xfId="13746" xr:uid="{00000000-0005-0000-0000-00002A5C0000}"/>
    <cellStyle name="SAPBEXHLevel1X 2 6 5 2" xfId="29358" xr:uid="{00000000-0005-0000-0000-00002B5C0000}"/>
    <cellStyle name="SAPBEXHLevel1X 2 6 6" xfId="16640" xr:uid="{00000000-0005-0000-0000-00002C5C0000}"/>
    <cellStyle name="SAPBEXHLevel1X 2 6 6 2" xfId="31778" xr:uid="{00000000-0005-0000-0000-00002D5C0000}"/>
    <cellStyle name="SAPBEXHLevel1X 2 6 7" xfId="19250" xr:uid="{00000000-0005-0000-0000-00002E5C0000}"/>
    <cellStyle name="SAPBEXHLevel1X 2 6 7 2" xfId="34197" xr:uid="{00000000-0005-0000-0000-00002F5C0000}"/>
    <cellStyle name="SAPBEXHLevel1X 2 7" xfId="3294" xr:uid="{00000000-0005-0000-0000-0000305C0000}"/>
    <cellStyle name="SAPBEXHLevel1X 2 7 2" xfId="4232" xr:uid="{00000000-0005-0000-0000-0000315C0000}"/>
    <cellStyle name="SAPBEXHLevel1X 2 7 2 2" xfId="9387" xr:uid="{00000000-0005-0000-0000-0000325C0000}"/>
    <cellStyle name="SAPBEXHLevel1X 2 7 2 2 2" xfId="25379" xr:uid="{00000000-0005-0000-0000-0000335C0000}"/>
    <cellStyle name="SAPBEXHLevel1X 2 7 2 3" xfId="12206" xr:uid="{00000000-0005-0000-0000-0000345C0000}"/>
    <cellStyle name="SAPBEXHLevel1X 2 7 2 3 2" xfId="28050" xr:uid="{00000000-0005-0000-0000-0000355C0000}"/>
    <cellStyle name="SAPBEXHLevel1X 2 7 2 4" xfId="14905" xr:uid="{00000000-0005-0000-0000-0000365C0000}"/>
    <cellStyle name="SAPBEXHLevel1X 2 7 2 4 2" xfId="30356" xr:uid="{00000000-0005-0000-0000-0000375C0000}"/>
    <cellStyle name="SAPBEXHLevel1X 2 7 2 5" xfId="17529" xr:uid="{00000000-0005-0000-0000-0000385C0000}"/>
    <cellStyle name="SAPBEXHLevel1X 2 7 2 5 2" xfId="32645" xr:uid="{00000000-0005-0000-0000-0000395C0000}"/>
    <cellStyle name="SAPBEXHLevel1X 2 7 2 6" xfId="20137" xr:uid="{00000000-0005-0000-0000-00003A5C0000}"/>
    <cellStyle name="SAPBEXHLevel1X 2 7 2 6 2" xfId="35074" xr:uid="{00000000-0005-0000-0000-00003B5C0000}"/>
    <cellStyle name="SAPBEXHLevel1X 2 7 2 7" xfId="13920" xr:uid="{00000000-0005-0000-0000-00003C5C0000}"/>
    <cellStyle name="SAPBEXHLevel1X 2 7 2 7 2" xfId="29505" xr:uid="{00000000-0005-0000-0000-00003D5C0000}"/>
    <cellStyle name="SAPBEXHLevel1X 2 7 3" xfId="8462" xr:uid="{00000000-0005-0000-0000-00003E5C0000}"/>
    <cellStyle name="SAPBEXHLevel1X 2 7 3 2" xfId="24491" xr:uid="{00000000-0005-0000-0000-00003F5C0000}"/>
    <cellStyle name="SAPBEXHLevel1X 2 7 4" xfId="11289" xr:uid="{00000000-0005-0000-0000-0000405C0000}"/>
    <cellStyle name="SAPBEXHLevel1X 2 7 4 2" xfId="27156" xr:uid="{00000000-0005-0000-0000-0000415C0000}"/>
    <cellStyle name="SAPBEXHLevel1X 2 7 5" xfId="15009" xr:uid="{00000000-0005-0000-0000-0000425C0000}"/>
    <cellStyle name="SAPBEXHLevel1X 2 7 5 2" xfId="30456" xr:uid="{00000000-0005-0000-0000-0000435C0000}"/>
    <cellStyle name="SAPBEXHLevel1X 2 7 6" xfId="16641" xr:uid="{00000000-0005-0000-0000-0000445C0000}"/>
    <cellStyle name="SAPBEXHLevel1X 2 7 6 2" xfId="31779" xr:uid="{00000000-0005-0000-0000-0000455C0000}"/>
    <cellStyle name="SAPBEXHLevel1X 2 7 7" xfId="19251" xr:uid="{00000000-0005-0000-0000-0000465C0000}"/>
    <cellStyle name="SAPBEXHLevel1X 2 7 7 2" xfId="34198" xr:uid="{00000000-0005-0000-0000-0000475C0000}"/>
    <cellStyle name="SAPBEXHLevel1X 2 8" xfId="3295" xr:uid="{00000000-0005-0000-0000-0000485C0000}"/>
    <cellStyle name="SAPBEXHLevel1X 2 8 2" xfId="4231" xr:uid="{00000000-0005-0000-0000-0000495C0000}"/>
    <cellStyle name="SAPBEXHLevel1X 2 8 2 2" xfId="9386" xr:uid="{00000000-0005-0000-0000-00004A5C0000}"/>
    <cellStyle name="SAPBEXHLevel1X 2 8 2 2 2" xfId="25378" xr:uid="{00000000-0005-0000-0000-00004B5C0000}"/>
    <cellStyle name="SAPBEXHLevel1X 2 8 2 3" xfId="12205" xr:uid="{00000000-0005-0000-0000-00004C5C0000}"/>
    <cellStyle name="SAPBEXHLevel1X 2 8 2 3 2" xfId="28049" xr:uid="{00000000-0005-0000-0000-00004D5C0000}"/>
    <cellStyle name="SAPBEXHLevel1X 2 8 2 4" xfId="13970" xr:uid="{00000000-0005-0000-0000-00004E5C0000}"/>
    <cellStyle name="SAPBEXHLevel1X 2 8 2 4 2" xfId="29552" xr:uid="{00000000-0005-0000-0000-00004F5C0000}"/>
    <cellStyle name="SAPBEXHLevel1X 2 8 2 5" xfId="17528" xr:uid="{00000000-0005-0000-0000-0000505C0000}"/>
    <cellStyle name="SAPBEXHLevel1X 2 8 2 5 2" xfId="32644" xr:uid="{00000000-0005-0000-0000-0000515C0000}"/>
    <cellStyle name="SAPBEXHLevel1X 2 8 2 6" xfId="20136" xr:uid="{00000000-0005-0000-0000-0000525C0000}"/>
    <cellStyle name="SAPBEXHLevel1X 2 8 2 6 2" xfId="35073" xr:uid="{00000000-0005-0000-0000-0000535C0000}"/>
    <cellStyle name="SAPBEXHLevel1X 2 8 2 7" xfId="21711" xr:uid="{00000000-0005-0000-0000-0000545C0000}"/>
    <cellStyle name="SAPBEXHLevel1X 2 8 2 7 2" xfId="36633" xr:uid="{00000000-0005-0000-0000-0000555C0000}"/>
    <cellStyle name="SAPBEXHLevel1X 2 8 3" xfId="8463" xr:uid="{00000000-0005-0000-0000-0000565C0000}"/>
    <cellStyle name="SAPBEXHLevel1X 2 8 3 2" xfId="24492" xr:uid="{00000000-0005-0000-0000-0000575C0000}"/>
    <cellStyle name="SAPBEXHLevel1X 2 8 4" xfId="11290" xr:uid="{00000000-0005-0000-0000-0000585C0000}"/>
    <cellStyle name="SAPBEXHLevel1X 2 8 4 2" xfId="27157" xr:uid="{00000000-0005-0000-0000-0000595C0000}"/>
    <cellStyle name="SAPBEXHLevel1X 2 8 5" xfId="10405" xr:uid="{00000000-0005-0000-0000-00005A5C0000}"/>
    <cellStyle name="SAPBEXHLevel1X 2 8 5 2" xfId="26330" xr:uid="{00000000-0005-0000-0000-00005B5C0000}"/>
    <cellStyle name="SAPBEXHLevel1X 2 8 6" xfId="16642" xr:uid="{00000000-0005-0000-0000-00005C5C0000}"/>
    <cellStyle name="SAPBEXHLevel1X 2 8 6 2" xfId="31780" xr:uid="{00000000-0005-0000-0000-00005D5C0000}"/>
    <cellStyle name="SAPBEXHLevel1X 2 8 7" xfId="19252" xr:uid="{00000000-0005-0000-0000-00005E5C0000}"/>
    <cellStyle name="SAPBEXHLevel1X 2 8 7 2" xfId="34199" xr:uid="{00000000-0005-0000-0000-00005F5C0000}"/>
    <cellStyle name="SAPBEXHLevel1X 2 9" xfId="3296" xr:uid="{00000000-0005-0000-0000-0000605C0000}"/>
    <cellStyle name="SAPBEXHLevel1X 2 9 2" xfId="4230" xr:uid="{00000000-0005-0000-0000-0000615C0000}"/>
    <cellStyle name="SAPBEXHLevel1X 2 9 2 2" xfId="9385" xr:uid="{00000000-0005-0000-0000-0000625C0000}"/>
    <cellStyle name="SAPBEXHLevel1X 2 9 2 2 2" xfId="25377" xr:uid="{00000000-0005-0000-0000-0000635C0000}"/>
    <cellStyle name="SAPBEXHLevel1X 2 9 2 3" xfId="12204" xr:uid="{00000000-0005-0000-0000-0000645C0000}"/>
    <cellStyle name="SAPBEXHLevel1X 2 9 2 3 2" xfId="28048" xr:uid="{00000000-0005-0000-0000-0000655C0000}"/>
    <cellStyle name="SAPBEXHLevel1X 2 9 2 4" xfId="10491" xr:uid="{00000000-0005-0000-0000-0000665C0000}"/>
    <cellStyle name="SAPBEXHLevel1X 2 9 2 4 2" xfId="26413" xr:uid="{00000000-0005-0000-0000-0000675C0000}"/>
    <cellStyle name="SAPBEXHLevel1X 2 9 2 5" xfId="17527" xr:uid="{00000000-0005-0000-0000-0000685C0000}"/>
    <cellStyle name="SAPBEXHLevel1X 2 9 2 5 2" xfId="32643" xr:uid="{00000000-0005-0000-0000-0000695C0000}"/>
    <cellStyle name="SAPBEXHLevel1X 2 9 2 6" xfId="20135" xr:uid="{00000000-0005-0000-0000-00006A5C0000}"/>
    <cellStyle name="SAPBEXHLevel1X 2 9 2 6 2" xfId="35072" xr:uid="{00000000-0005-0000-0000-00006B5C0000}"/>
    <cellStyle name="SAPBEXHLevel1X 2 9 2 7" xfId="21541" xr:uid="{00000000-0005-0000-0000-00006C5C0000}"/>
    <cellStyle name="SAPBEXHLevel1X 2 9 2 7 2" xfId="36467" xr:uid="{00000000-0005-0000-0000-00006D5C0000}"/>
    <cellStyle name="SAPBEXHLevel1X 2 9 3" xfId="8464" xr:uid="{00000000-0005-0000-0000-00006E5C0000}"/>
    <cellStyle name="SAPBEXHLevel1X 2 9 3 2" xfId="24493" xr:uid="{00000000-0005-0000-0000-00006F5C0000}"/>
    <cellStyle name="SAPBEXHLevel1X 2 9 4" xfId="11291" xr:uid="{00000000-0005-0000-0000-0000705C0000}"/>
    <cellStyle name="SAPBEXHLevel1X 2 9 4 2" xfId="27158" xr:uid="{00000000-0005-0000-0000-0000715C0000}"/>
    <cellStyle name="SAPBEXHLevel1X 2 9 5" xfId="13848" xr:uid="{00000000-0005-0000-0000-0000725C0000}"/>
    <cellStyle name="SAPBEXHLevel1X 2 9 5 2" xfId="29436" xr:uid="{00000000-0005-0000-0000-0000735C0000}"/>
    <cellStyle name="SAPBEXHLevel1X 2 9 6" xfId="16643" xr:uid="{00000000-0005-0000-0000-0000745C0000}"/>
    <cellStyle name="SAPBEXHLevel1X 2 9 6 2" xfId="31781" xr:uid="{00000000-0005-0000-0000-0000755C0000}"/>
    <cellStyle name="SAPBEXHLevel1X 2 9 7" xfId="19253" xr:uid="{00000000-0005-0000-0000-0000765C0000}"/>
    <cellStyle name="SAPBEXHLevel1X 2 9 7 2" xfId="34200" xr:uid="{00000000-0005-0000-0000-0000775C0000}"/>
    <cellStyle name="SAPBEXHLevel1X 20" xfId="4899" xr:uid="{00000000-0005-0000-0000-0000785C0000}"/>
    <cellStyle name="SAPBEXHLevel1X 20 2" xfId="10054" xr:uid="{00000000-0005-0000-0000-0000795C0000}"/>
    <cellStyle name="SAPBEXHLevel1X 20 2 2" xfId="26036" xr:uid="{00000000-0005-0000-0000-00007A5C0000}"/>
    <cellStyle name="SAPBEXHLevel1X 20 3" xfId="12872" xr:uid="{00000000-0005-0000-0000-00007B5C0000}"/>
    <cellStyle name="SAPBEXHLevel1X 20 3 2" xfId="28713" xr:uid="{00000000-0005-0000-0000-00007C5C0000}"/>
    <cellStyle name="SAPBEXHLevel1X 20 4" xfId="10167" xr:uid="{00000000-0005-0000-0000-00007D5C0000}"/>
    <cellStyle name="SAPBEXHLevel1X 20 4 2" xfId="26133" xr:uid="{00000000-0005-0000-0000-00007E5C0000}"/>
    <cellStyle name="SAPBEXHLevel1X 20 5" xfId="18193" xr:uid="{00000000-0005-0000-0000-00007F5C0000}"/>
    <cellStyle name="SAPBEXHLevel1X 20 5 2" xfId="33299" xr:uid="{00000000-0005-0000-0000-0000805C0000}"/>
    <cellStyle name="SAPBEXHLevel1X 20 6" xfId="20800" xr:uid="{00000000-0005-0000-0000-0000815C0000}"/>
    <cellStyle name="SAPBEXHLevel1X 20 6 2" xfId="35733" xr:uid="{00000000-0005-0000-0000-0000825C0000}"/>
    <cellStyle name="SAPBEXHLevel1X 20 7" xfId="5929" xr:uid="{00000000-0005-0000-0000-0000835C0000}"/>
    <cellStyle name="SAPBEXHLevel1X 20 7 2" xfId="22905" xr:uid="{00000000-0005-0000-0000-0000845C0000}"/>
    <cellStyle name="SAPBEXHLevel1X 21" xfId="5994" xr:uid="{00000000-0005-0000-0000-0000855C0000}"/>
    <cellStyle name="SAPBEXHLevel1X 21 2" xfId="22963" xr:uid="{00000000-0005-0000-0000-0000865C0000}"/>
    <cellStyle name="SAPBEXHLevel1X 22" xfId="5990" xr:uid="{00000000-0005-0000-0000-0000875C0000}"/>
    <cellStyle name="SAPBEXHLevel1X 22 2" xfId="22959" xr:uid="{00000000-0005-0000-0000-0000885C0000}"/>
    <cellStyle name="SAPBEXHLevel1X 23" xfId="5765" xr:uid="{00000000-0005-0000-0000-0000895C0000}"/>
    <cellStyle name="SAPBEXHLevel1X 23 2" xfId="22801" xr:uid="{00000000-0005-0000-0000-00008A5C0000}"/>
    <cellStyle name="SAPBEXHLevel1X 24" xfId="7447" xr:uid="{00000000-0005-0000-0000-00008B5C0000}"/>
    <cellStyle name="SAPBEXHLevel1X 24 2" xfId="23636" xr:uid="{00000000-0005-0000-0000-00008C5C0000}"/>
    <cellStyle name="SAPBEXHLevel1X 25" xfId="15090" xr:uid="{00000000-0005-0000-0000-00008D5C0000}"/>
    <cellStyle name="SAPBEXHLevel1X 25 2" xfId="30529" xr:uid="{00000000-0005-0000-0000-00008E5C0000}"/>
    <cellStyle name="SAPBEXHLevel1X 3" xfId="866" xr:uid="{00000000-0005-0000-0000-00008F5C0000}"/>
    <cellStyle name="SAPBEXHLevel1X 3 10" xfId="3298" xr:uid="{00000000-0005-0000-0000-0000905C0000}"/>
    <cellStyle name="SAPBEXHLevel1X 3 10 2" xfId="4228" xr:uid="{00000000-0005-0000-0000-0000915C0000}"/>
    <cellStyle name="SAPBEXHLevel1X 3 10 2 2" xfId="9383" xr:uid="{00000000-0005-0000-0000-0000925C0000}"/>
    <cellStyle name="SAPBEXHLevel1X 3 10 2 2 2" xfId="25375" xr:uid="{00000000-0005-0000-0000-0000935C0000}"/>
    <cellStyle name="SAPBEXHLevel1X 3 10 2 3" xfId="12202" xr:uid="{00000000-0005-0000-0000-0000945C0000}"/>
    <cellStyle name="SAPBEXHLevel1X 3 10 2 3 2" xfId="28046" xr:uid="{00000000-0005-0000-0000-0000955C0000}"/>
    <cellStyle name="SAPBEXHLevel1X 3 10 2 4" xfId="5957" xr:uid="{00000000-0005-0000-0000-0000965C0000}"/>
    <cellStyle name="SAPBEXHLevel1X 3 10 2 4 2" xfId="22931" xr:uid="{00000000-0005-0000-0000-0000975C0000}"/>
    <cellStyle name="SAPBEXHLevel1X 3 10 2 5" xfId="17525" xr:uid="{00000000-0005-0000-0000-0000985C0000}"/>
    <cellStyle name="SAPBEXHLevel1X 3 10 2 5 2" xfId="32641" xr:uid="{00000000-0005-0000-0000-0000995C0000}"/>
    <cellStyle name="SAPBEXHLevel1X 3 10 2 6" xfId="20133" xr:uid="{00000000-0005-0000-0000-00009A5C0000}"/>
    <cellStyle name="SAPBEXHLevel1X 3 10 2 6 2" xfId="35070" xr:uid="{00000000-0005-0000-0000-00009B5C0000}"/>
    <cellStyle name="SAPBEXHLevel1X 3 10 2 7" xfId="21540" xr:uid="{00000000-0005-0000-0000-00009C5C0000}"/>
    <cellStyle name="SAPBEXHLevel1X 3 10 2 7 2" xfId="36466" xr:uid="{00000000-0005-0000-0000-00009D5C0000}"/>
    <cellStyle name="SAPBEXHLevel1X 3 10 3" xfId="8466" xr:uid="{00000000-0005-0000-0000-00009E5C0000}"/>
    <cellStyle name="SAPBEXHLevel1X 3 10 3 2" xfId="24495" xr:uid="{00000000-0005-0000-0000-00009F5C0000}"/>
    <cellStyle name="SAPBEXHLevel1X 3 10 4" xfId="11293" xr:uid="{00000000-0005-0000-0000-0000A05C0000}"/>
    <cellStyle name="SAPBEXHLevel1X 3 10 4 2" xfId="27160" xr:uid="{00000000-0005-0000-0000-0000A15C0000}"/>
    <cellStyle name="SAPBEXHLevel1X 3 10 5" xfId="7824" xr:uid="{00000000-0005-0000-0000-0000A25C0000}"/>
    <cellStyle name="SAPBEXHLevel1X 3 10 5 2" xfId="23855" xr:uid="{00000000-0005-0000-0000-0000A35C0000}"/>
    <cellStyle name="SAPBEXHLevel1X 3 10 6" xfId="16645" xr:uid="{00000000-0005-0000-0000-0000A45C0000}"/>
    <cellStyle name="SAPBEXHLevel1X 3 10 6 2" xfId="31783" xr:uid="{00000000-0005-0000-0000-0000A55C0000}"/>
    <cellStyle name="SAPBEXHLevel1X 3 10 7" xfId="19255" xr:uid="{00000000-0005-0000-0000-0000A65C0000}"/>
    <cellStyle name="SAPBEXHLevel1X 3 10 7 2" xfId="34202" xr:uid="{00000000-0005-0000-0000-0000A75C0000}"/>
    <cellStyle name="SAPBEXHLevel1X 3 11" xfId="3299" xr:uid="{00000000-0005-0000-0000-0000A85C0000}"/>
    <cellStyle name="SAPBEXHLevel1X 3 11 2" xfId="4227" xr:uid="{00000000-0005-0000-0000-0000A95C0000}"/>
    <cellStyle name="SAPBEXHLevel1X 3 11 2 2" xfId="9382" xr:uid="{00000000-0005-0000-0000-0000AA5C0000}"/>
    <cellStyle name="SAPBEXHLevel1X 3 11 2 2 2" xfId="25374" xr:uid="{00000000-0005-0000-0000-0000AB5C0000}"/>
    <cellStyle name="SAPBEXHLevel1X 3 11 2 3" xfId="12201" xr:uid="{00000000-0005-0000-0000-0000AC5C0000}"/>
    <cellStyle name="SAPBEXHLevel1X 3 11 2 3 2" xfId="28045" xr:uid="{00000000-0005-0000-0000-0000AD5C0000}"/>
    <cellStyle name="SAPBEXHLevel1X 3 11 2 4" xfId="15448" xr:uid="{00000000-0005-0000-0000-0000AE5C0000}"/>
    <cellStyle name="SAPBEXHLevel1X 3 11 2 4 2" xfId="30818" xr:uid="{00000000-0005-0000-0000-0000AF5C0000}"/>
    <cellStyle name="SAPBEXHLevel1X 3 11 2 5" xfId="17524" xr:uid="{00000000-0005-0000-0000-0000B05C0000}"/>
    <cellStyle name="SAPBEXHLevel1X 3 11 2 5 2" xfId="32640" xr:uid="{00000000-0005-0000-0000-0000B15C0000}"/>
    <cellStyle name="SAPBEXHLevel1X 3 11 2 6" xfId="20132" xr:uid="{00000000-0005-0000-0000-0000B25C0000}"/>
    <cellStyle name="SAPBEXHLevel1X 3 11 2 6 2" xfId="35069" xr:uid="{00000000-0005-0000-0000-0000B35C0000}"/>
    <cellStyle name="SAPBEXHLevel1X 3 11 2 7" xfId="21713" xr:uid="{00000000-0005-0000-0000-0000B45C0000}"/>
    <cellStyle name="SAPBEXHLevel1X 3 11 2 7 2" xfId="36635" xr:uid="{00000000-0005-0000-0000-0000B55C0000}"/>
    <cellStyle name="SAPBEXHLevel1X 3 11 3" xfId="8467" xr:uid="{00000000-0005-0000-0000-0000B65C0000}"/>
    <cellStyle name="SAPBEXHLevel1X 3 11 3 2" xfId="24496" xr:uid="{00000000-0005-0000-0000-0000B75C0000}"/>
    <cellStyle name="SAPBEXHLevel1X 3 11 4" xfId="11294" xr:uid="{00000000-0005-0000-0000-0000B85C0000}"/>
    <cellStyle name="SAPBEXHLevel1X 3 11 4 2" xfId="27161" xr:uid="{00000000-0005-0000-0000-0000B95C0000}"/>
    <cellStyle name="SAPBEXHLevel1X 3 11 5" xfId="10160" xr:uid="{00000000-0005-0000-0000-0000BA5C0000}"/>
    <cellStyle name="SAPBEXHLevel1X 3 11 5 2" xfId="26127" xr:uid="{00000000-0005-0000-0000-0000BB5C0000}"/>
    <cellStyle name="SAPBEXHLevel1X 3 11 6" xfId="16646" xr:uid="{00000000-0005-0000-0000-0000BC5C0000}"/>
    <cellStyle name="SAPBEXHLevel1X 3 11 6 2" xfId="31784" xr:uid="{00000000-0005-0000-0000-0000BD5C0000}"/>
    <cellStyle name="SAPBEXHLevel1X 3 11 7" xfId="19256" xr:uid="{00000000-0005-0000-0000-0000BE5C0000}"/>
    <cellStyle name="SAPBEXHLevel1X 3 11 7 2" xfId="34203" xr:uid="{00000000-0005-0000-0000-0000BF5C0000}"/>
    <cellStyle name="SAPBEXHLevel1X 3 12" xfId="3300" xr:uid="{00000000-0005-0000-0000-0000C05C0000}"/>
    <cellStyle name="SAPBEXHLevel1X 3 12 2" xfId="4226" xr:uid="{00000000-0005-0000-0000-0000C15C0000}"/>
    <cellStyle name="SAPBEXHLevel1X 3 12 2 2" xfId="9381" xr:uid="{00000000-0005-0000-0000-0000C25C0000}"/>
    <cellStyle name="SAPBEXHLevel1X 3 12 2 2 2" xfId="25373" xr:uid="{00000000-0005-0000-0000-0000C35C0000}"/>
    <cellStyle name="SAPBEXHLevel1X 3 12 2 3" xfId="12200" xr:uid="{00000000-0005-0000-0000-0000C45C0000}"/>
    <cellStyle name="SAPBEXHLevel1X 3 12 2 3 2" xfId="28044" xr:uid="{00000000-0005-0000-0000-0000C55C0000}"/>
    <cellStyle name="SAPBEXHLevel1X 3 12 2 4" xfId="14534" xr:uid="{00000000-0005-0000-0000-0000C65C0000}"/>
    <cellStyle name="SAPBEXHLevel1X 3 12 2 4 2" xfId="30037" xr:uid="{00000000-0005-0000-0000-0000C75C0000}"/>
    <cellStyle name="SAPBEXHLevel1X 3 12 2 5" xfId="17523" xr:uid="{00000000-0005-0000-0000-0000C85C0000}"/>
    <cellStyle name="SAPBEXHLevel1X 3 12 2 5 2" xfId="32639" xr:uid="{00000000-0005-0000-0000-0000C95C0000}"/>
    <cellStyle name="SAPBEXHLevel1X 3 12 2 6" xfId="20131" xr:uid="{00000000-0005-0000-0000-0000CA5C0000}"/>
    <cellStyle name="SAPBEXHLevel1X 3 12 2 6 2" xfId="35068" xr:uid="{00000000-0005-0000-0000-0000CB5C0000}"/>
    <cellStyle name="SAPBEXHLevel1X 3 12 2 7" xfId="21539" xr:uid="{00000000-0005-0000-0000-0000CC5C0000}"/>
    <cellStyle name="SAPBEXHLevel1X 3 12 2 7 2" xfId="36465" xr:uid="{00000000-0005-0000-0000-0000CD5C0000}"/>
    <cellStyle name="SAPBEXHLevel1X 3 12 3" xfId="8468" xr:uid="{00000000-0005-0000-0000-0000CE5C0000}"/>
    <cellStyle name="SAPBEXHLevel1X 3 12 3 2" xfId="24497" xr:uid="{00000000-0005-0000-0000-0000CF5C0000}"/>
    <cellStyle name="SAPBEXHLevel1X 3 12 4" xfId="11295" xr:uid="{00000000-0005-0000-0000-0000D05C0000}"/>
    <cellStyle name="SAPBEXHLevel1X 3 12 4 2" xfId="27162" xr:uid="{00000000-0005-0000-0000-0000D15C0000}"/>
    <cellStyle name="SAPBEXHLevel1X 3 12 5" xfId="15304" xr:uid="{00000000-0005-0000-0000-0000D25C0000}"/>
    <cellStyle name="SAPBEXHLevel1X 3 12 5 2" xfId="30713" xr:uid="{00000000-0005-0000-0000-0000D35C0000}"/>
    <cellStyle name="SAPBEXHLevel1X 3 12 6" xfId="16647" xr:uid="{00000000-0005-0000-0000-0000D45C0000}"/>
    <cellStyle name="SAPBEXHLevel1X 3 12 6 2" xfId="31785" xr:uid="{00000000-0005-0000-0000-0000D55C0000}"/>
    <cellStyle name="SAPBEXHLevel1X 3 12 7" xfId="19257" xr:uid="{00000000-0005-0000-0000-0000D65C0000}"/>
    <cellStyle name="SAPBEXHLevel1X 3 12 7 2" xfId="34204" xr:uid="{00000000-0005-0000-0000-0000D75C0000}"/>
    <cellStyle name="SAPBEXHLevel1X 3 13" xfId="3301" xr:uid="{00000000-0005-0000-0000-0000D85C0000}"/>
    <cellStyle name="SAPBEXHLevel1X 3 13 2" xfId="4225" xr:uid="{00000000-0005-0000-0000-0000D95C0000}"/>
    <cellStyle name="SAPBEXHLevel1X 3 13 2 2" xfId="9380" xr:uid="{00000000-0005-0000-0000-0000DA5C0000}"/>
    <cellStyle name="SAPBEXHLevel1X 3 13 2 2 2" xfId="25372" xr:uid="{00000000-0005-0000-0000-0000DB5C0000}"/>
    <cellStyle name="SAPBEXHLevel1X 3 13 2 3" xfId="12199" xr:uid="{00000000-0005-0000-0000-0000DC5C0000}"/>
    <cellStyle name="SAPBEXHLevel1X 3 13 2 3 2" xfId="28043" xr:uid="{00000000-0005-0000-0000-0000DD5C0000}"/>
    <cellStyle name="SAPBEXHLevel1X 3 13 2 4" xfId="14403" xr:uid="{00000000-0005-0000-0000-0000DE5C0000}"/>
    <cellStyle name="SAPBEXHLevel1X 3 13 2 4 2" xfId="29922" xr:uid="{00000000-0005-0000-0000-0000DF5C0000}"/>
    <cellStyle name="SAPBEXHLevel1X 3 13 2 5" xfId="17522" xr:uid="{00000000-0005-0000-0000-0000E05C0000}"/>
    <cellStyle name="SAPBEXHLevel1X 3 13 2 5 2" xfId="32638" xr:uid="{00000000-0005-0000-0000-0000E15C0000}"/>
    <cellStyle name="SAPBEXHLevel1X 3 13 2 6" xfId="20130" xr:uid="{00000000-0005-0000-0000-0000E25C0000}"/>
    <cellStyle name="SAPBEXHLevel1X 3 13 2 6 2" xfId="35067" xr:uid="{00000000-0005-0000-0000-0000E35C0000}"/>
    <cellStyle name="SAPBEXHLevel1X 3 13 2 7" xfId="21714" xr:uid="{00000000-0005-0000-0000-0000E45C0000}"/>
    <cellStyle name="SAPBEXHLevel1X 3 13 2 7 2" xfId="36636" xr:uid="{00000000-0005-0000-0000-0000E55C0000}"/>
    <cellStyle name="SAPBEXHLevel1X 3 13 3" xfId="8469" xr:uid="{00000000-0005-0000-0000-0000E65C0000}"/>
    <cellStyle name="SAPBEXHLevel1X 3 13 3 2" xfId="24498" xr:uid="{00000000-0005-0000-0000-0000E75C0000}"/>
    <cellStyle name="SAPBEXHLevel1X 3 13 4" xfId="11296" xr:uid="{00000000-0005-0000-0000-0000E85C0000}"/>
    <cellStyle name="SAPBEXHLevel1X 3 13 4 2" xfId="27163" xr:uid="{00000000-0005-0000-0000-0000E95C0000}"/>
    <cellStyle name="SAPBEXHLevel1X 3 13 5" xfId="13857" xr:uid="{00000000-0005-0000-0000-0000EA5C0000}"/>
    <cellStyle name="SAPBEXHLevel1X 3 13 5 2" xfId="29445" xr:uid="{00000000-0005-0000-0000-0000EB5C0000}"/>
    <cellStyle name="SAPBEXHLevel1X 3 13 6" xfId="16648" xr:uid="{00000000-0005-0000-0000-0000EC5C0000}"/>
    <cellStyle name="SAPBEXHLevel1X 3 13 6 2" xfId="31786" xr:uid="{00000000-0005-0000-0000-0000ED5C0000}"/>
    <cellStyle name="SAPBEXHLevel1X 3 13 7" xfId="19258" xr:uid="{00000000-0005-0000-0000-0000EE5C0000}"/>
    <cellStyle name="SAPBEXHLevel1X 3 13 7 2" xfId="34205" xr:uid="{00000000-0005-0000-0000-0000EF5C0000}"/>
    <cellStyle name="SAPBEXHLevel1X 3 14" xfId="3302" xr:uid="{00000000-0005-0000-0000-0000F05C0000}"/>
    <cellStyle name="SAPBEXHLevel1X 3 14 2" xfId="4224" xr:uid="{00000000-0005-0000-0000-0000F15C0000}"/>
    <cellStyle name="SAPBEXHLevel1X 3 14 2 2" xfId="9379" xr:uid="{00000000-0005-0000-0000-0000F25C0000}"/>
    <cellStyle name="SAPBEXHLevel1X 3 14 2 2 2" xfId="25371" xr:uid="{00000000-0005-0000-0000-0000F35C0000}"/>
    <cellStyle name="SAPBEXHLevel1X 3 14 2 3" xfId="12198" xr:uid="{00000000-0005-0000-0000-0000F45C0000}"/>
    <cellStyle name="SAPBEXHLevel1X 3 14 2 3 2" xfId="28042" xr:uid="{00000000-0005-0000-0000-0000F55C0000}"/>
    <cellStyle name="SAPBEXHLevel1X 3 14 2 4" xfId="14535" xr:uid="{00000000-0005-0000-0000-0000F65C0000}"/>
    <cellStyle name="SAPBEXHLevel1X 3 14 2 4 2" xfId="30038" xr:uid="{00000000-0005-0000-0000-0000F75C0000}"/>
    <cellStyle name="SAPBEXHLevel1X 3 14 2 5" xfId="17521" xr:uid="{00000000-0005-0000-0000-0000F85C0000}"/>
    <cellStyle name="SAPBEXHLevel1X 3 14 2 5 2" xfId="32637" xr:uid="{00000000-0005-0000-0000-0000F95C0000}"/>
    <cellStyle name="SAPBEXHLevel1X 3 14 2 6" xfId="20129" xr:uid="{00000000-0005-0000-0000-0000FA5C0000}"/>
    <cellStyle name="SAPBEXHLevel1X 3 14 2 6 2" xfId="35066" xr:uid="{00000000-0005-0000-0000-0000FB5C0000}"/>
    <cellStyle name="SAPBEXHLevel1X 3 14 2 7" xfId="21538" xr:uid="{00000000-0005-0000-0000-0000FC5C0000}"/>
    <cellStyle name="SAPBEXHLevel1X 3 14 2 7 2" xfId="36464" xr:uid="{00000000-0005-0000-0000-0000FD5C0000}"/>
    <cellStyle name="SAPBEXHLevel1X 3 14 3" xfId="8470" xr:uid="{00000000-0005-0000-0000-0000FE5C0000}"/>
    <cellStyle name="SAPBEXHLevel1X 3 14 3 2" xfId="24499" xr:uid="{00000000-0005-0000-0000-0000FF5C0000}"/>
    <cellStyle name="SAPBEXHLevel1X 3 14 4" xfId="11297" xr:uid="{00000000-0005-0000-0000-0000005D0000}"/>
    <cellStyle name="SAPBEXHLevel1X 3 14 4 2" xfId="27164" xr:uid="{00000000-0005-0000-0000-0000015D0000}"/>
    <cellStyle name="SAPBEXHLevel1X 3 14 5" xfId="13571" xr:uid="{00000000-0005-0000-0000-0000025D0000}"/>
    <cellStyle name="SAPBEXHLevel1X 3 14 5 2" xfId="29195" xr:uid="{00000000-0005-0000-0000-0000035D0000}"/>
    <cellStyle name="SAPBEXHLevel1X 3 14 6" xfId="16649" xr:uid="{00000000-0005-0000-0000-0000045D0000}"/>
    <cellStyle name="SAPBEXHLevel1X 3 14 6 2" xfId="31787" xr:uid="{00000000-0005-0000-0000-0000055D0000}"/>
    <cellStyle name="SAPBEXHLevel1X 3 14 7" xfId="19259" xr:uid="{00000000-0005-0000-0000-0000065D0000}"/>
    <cellStyle name="SAPBEXHLevel1X 3 14 7 2" xfId="34206" xr:uid="{00000000-0005-0000-0000-0000075D0000}"/>
    <cellStyle name="SAPBEXHLevel1X 3 15" xfId="3303" xr:uid="{00000000-0005-0000-0000-0000085D0000}"/>
    <cellStyle name="SAPBEXHLevel1X 3 15 2" xfId="4223" xr:uid="{00000000-0005-0000-0000-0000095D0000}"/>
    <cellStyle name="SAPBEXHLevel1X 3 15 2 2" xfId="9378" xr:uid="{00000000-0005-0000-0000-00000A5D0000}"/>
    <cellStyle name="SAPBEXHLevel1X 3 15 2 2 2" xfId="25370" xr:uid="{00000000-0005-0000-0000-00000B5D0000}"/>
    <cellStyle name="SAPBEXHLevel1X 3 15 2 3" xfId="12197" xr:uid="{00000000-0005-0000-0000-00000C5D0000}"/>
    <cellStyle name="SAPBEXHLevel1X 3 15 2 3 2" xfId="28041" xr:uid="{00000000-0005-0000-0000-00000D5D0000}"/>
    <cellStyle name="SAPBEXHLevel1X 3 15 2 4" xfId="14402" xr:uid="{00000000-0005-0000-0000-00000E5D0000}"/>
    <cellStyle name="SAPBEXHLevel1X 3 15 2 4 2" xfId="29921" xr:uid="{00000000-0005-0000-0000-00000F5D0000}"/>
    <cellStyle name="SAPBEXHLevel1X 3 15 2 5" xfId="17520" xr:uid="{00000000-0005-0000-0000-0000105D0000}"/>
    <cellStyle name="SAPBEXHLevel1X 3 15 2 5 2" xfId="32636" xr:uid="{00000000-0005-0000-0000-0000115D0000}"/>
    <cellStyle name="SAPBEXHLevel1X 3 15 2 6" xfId="20128" xr:uid="{00000000-0005-0000-0000-0000125D0000}"/>
    <cellStyle name="SAPBEXHLevel1X 3 15 2 6 2" xfId="35065" xr:uid="{00000000-0005-0000-0000-0000135D0000}"/>
    <cellStyle name="SAPBEXHLevel1X 3 15 2 7" xfId="21715" xr:uid="{00000000-0005-0000-0000-0000145D0000}"/>
    <cellStyle name="SAPBEXHLevel1X 3 15 2 7 2" xfId="36637" xr:uid="{00000000-0005-0000-0000-0000155D0000}"/>
    <cellStyle name="SAPBEXHLevel1X 3 15 3" xfId="8471" xr:uid="{00000000-0005-0000-0000-0000165D0000}"/>
    <cellStyle name="SAPBEXHLevel1X 3 15 3 2" xfId="24500" xr:uid="{00000000-0005-0000-0000-0000175D0000}"/>
    <cellStyle name="SAPBEXHLevel1X 3 15 4" xfId="11298" xr:uid="{00000000-0005-0000-0000-0000185D0000}"/>
    <cellStyle name="SAPBEXHLevel1X 3 15 4 2" xfId="27165" xr:uid="{00000000-0005-0000-0000-0000195D0000}"/>
    <cellStyle name="SAPBEXHLevel1X 3 15 5" xfId="15007" xr:uid="{00000000-0005-0000-0000-00001A5D0000}"/>
    <cellStyle name="SAPBEXHLevel1X 3 15 5 2" xfId="30454" xr:uid="{00000000-0005-0000-0000-00001B5D0000}"/>
    <cellStyle name="SAPBEXHLevel1X 3 15 6" xfId="16650" xr:uid="{00000000-0005-0000-0000-00001C5D0000}"/>
    <cellStyle name="SAPBEXHLevel1X 3 15 6 2" xfId="31788" xr:uid="{00000000-0005-0000-0000-00001D5D0000}"/>
    <cellStyle name="SAPBEXHLevel1X 3 15 7" xfId="19260" xr:uid="{00000000-0005-0000-0000-00001E5D0000}"/>
    <cellStyle name="SAPBEXHLevel1X 3 15 7 2" xfId="34207" xr:uid="{00000000-0005-0000-0000-00001F5D0000}"/>
    <cellStyle name="SAPBEXHLevel1X 3 16" xfId="4229" xr:uid="{00000000-0005-0000-0000-0000205D0000}"/>
    <cellStyle name="SAPBEXHLevel1X 3 16 2" xfId="9384" xr:uid="{00000000-0005-0000-0000-0000215D0000}"/>
    <cellStyle name="SAPBEXHLevel1X 3 16 2 2" xfId="25376" xr:uid="{00000000-0005-0000-0000-0000225D0000}"/>
    <cellStyle name="SAPBEXHLevel1X 3 16 3" xfId="12203" xr:uid="{00000000-0005-0000-0000-0000235D0000}"/>
    <cellStyle name="SAPBEXHLevel1X 3 16 3 2" xfId="28047" xr:uid="{00000000-0005-0000-0000-0000245D0000}"/>
    <cellStyle name="SAPBEXHLevel1X 3 16 4" xfId="14404" xr:uid="{00000000-0005-0000-0000-0000255D0000}"/>
    <cellStyle name="SAPBEXHLevel1X 3 16 4 2" xfId="29923" xr:uid="{00000000-0005-0000-0000-0000265D0000}"/>
    <cellStyle name="SAPBEXHLevel1X 3 16 5" xfId="17526" xr:uid="{00000000-0005-0000-0000-0000275D0000}"/>
    <cellStyle name="SAPBEXHLevel1X 3 16 5 2" xfId="32642" xr:uid="{00000000-0005-0000-0000-0000285D0000}"/>
    <cellStyle name="SAPBEXHLevel1X 3 16 6" xfId="20134" xr:uid="{00000000-0005-0000-0000-0000295D0000}"/>
    <cellStyle name="SAPBEXHLevel1X 3 16 6 2" xfId="35071" xr:uid="{00000000-0005-0000-0000-00002A5D0000}"/>
    <cellStyle name="SAPBEXHLevel1X 3 16 7" xfId="21712" xr:uid="{00000000-0005-0000-0000-00002B5D0000}"/>
    <cellStyle name="SAPBEXHLevel1X 3 16 7 2" xfId="36634" xr:uid="{00000000-0005-0000-0000-00002C5D0000}"/>
    <cellStyle name="SAPBEXHLevel1X 3 17" xfId="5400" xr:uid="{00000000-0005-0000-0000-00002D5D0000}"/>
    <cellStyle name="SAPBEXHLevel1X 3 17 2" xfId="22660" xr:uid="{00000000-0005-0000-0000-00002E5D0000}"/>
    <cellStyle name="SAPBEXHLevel1X 3 18" xfId="7203" xr:uid="{00000000-0005-0000-0000-00002F5D0000}"/>
    <cellStyle name="SAPBEXHLevel1X 3 18 2" xfId="23477" xr:uid="{00000000-0005-0000-0000-0000305D0000}"/>
    <cellStyle name="SAPBEXHLevel1X 3 19" xfId="13370" xr:uid="{00000000-0005-0000-0000-0000315D0000}"/>
    <cellStyle name="SAPBEXHLevel1X 3 19 2" xfId="29058" xr:uid="{00000000-0005-0000-0000-0000325D0000}"/>
    <cellStyle name="SAPBEXHLevel1X 3 2" xfId="867" xr:uid="{00000000-0005-0000-0000-0000335D0000}"/>
    <cellStyle name="SAPBEXHLevel1X 3 2 10" xfId="5065" xr:uid="{00000000-0005-0000-0000-0000345D0000}"/>
    <cellStyle name="SAPBEXHLevel1X 3 2 2" xfId="3304" xr:uid="{00000000-0005-0000-0000-0000355D0000}"/>
    <cellStyle name="SAPBEXHLevel1X 3 2 2 2" xfId="8472" xr:uid="{00000000-0005-0000-0000-0000365D0000}"/>
    <cellStyle name="SAPBEXHLevel1X 3 2 2 2 2" xfId="24501" xr:uid="{00000000-0005-0000-0000-0000375D0000}"/>
    <cellStyle name="SAPBEXHLevel1X 3 2 2 3" xfId="11299" xr:uid="{00000000-0005-0000-0000-0000385D0000}"/>
    <cellStyle name="SAPBEXHLevel1X 3 2 2 3 2" xfId="27166" xr:uid="{00000000-0005-0000-0000-0000395D0000}"/>
    <cellStyle name="SAPBEXHLevel1X 3 2 2 4" xfId="15305" xr:uid="{00000000-0005-0000-0000-00003A5D0000}"/>
    <cellStyle name="SAPBEXHLevel1X 3 2 2 4 2" xfId="30714" xr:uid="{00000000-0005-0000-0000-00003B5D0000}"/>
    <cellStyle name="SAPBEXHLevel1X 3 2 2 5" xfId="16651" xr:uid="{00000000-0005-0000-0000-00003C5D0000}"/>
    <cellStyle name="SAPBEXHLevel1X 3 2 2 5 2" xfId="31789" xr:uid="{00000000-0005-0000-0000-00003D5D0000}"/>
    <cellStyle name="SAPBEXHLevel1X 3 2 2 6" xfId="19261" xr:uid="{00000000-0005-0000-0000-00003E5D0000}"/>
    <cellStyle name="SAPBEXHLevel1X 3 2 2 6 2" xfId="34208" xr:uid="{00000000-0005-0000-0000-00003F5D0000}"/>
    <cellStyle name="SAPBEXHLevel1X 3 2 2 7" xfId="21392" xr:uid="{00000000-0005-0000-0000-0000405D0000}"/>
    <cellStyle name="SAPBEXHLevel1X 3 2 2 7 2" xfId="36318" xr:uid="{00000000-0005-0000-0000-0000415D0000}"/>
    <cellStyle name="SAPBEXHLevel1X 3 2 2 8" xfId="6355" xr:uid="{00000000-0005-0000-0000-0000425D0000}"/>
    <cellStyle name="SAPBEXHLevel1X 3 2 3" xfId="3495" xr:uid="{00000000-0005-0000-0000-0000435D0000}"/>
    <cellStyle name="SAPBEXHLevel1X 3 2 3 2" xfId="8663" xr:uid="{00000000-0005-0000-0000-0000445D0000}"/>
    <cellStyle name="SAPBEXHLevel1X 3 2 3 2 2" xfId="24692" xr:uid="{00000000-0005-0000-0000-0000455D0000}"/>
    <cellStyle name="SAPBEXHLevel1X 3 2 3 3" xfId="11490" xr:uid="{00000000-0005-0000-0000-0000465D0000}"/>
    <cellStyle name="SAPBEXHLevel1X 3 2 3 3 2" xfId="27357" xr:uid="{00000000-0005-0000-0000-0000475D0000}"/>
    <cellStyle name="SAPBEXHLevel1X 3 2 3 4" xfId="15284" xr:uid="{00000000-0005-0000-0000-0000485D0000}"/>
    <cellStyle name="SAPBEXHLevel1X 3 2 3 4 2" xfId="30693" xr:uid="{00000000-0005-0000-0000-0000495D0000}"/>
    <cellStyle name="SAPBEXHLevel1X 3 2 3 5" xfId="16842" xr:uid="{00000000-0005-0000-0000-00004A5D0000}"/>
    <cellStyle name="SAPBEXHLevel1X 3 2 3 5 2" xfId="31980" xr:uid="{00000000-0005-0000-0000-00004B5D0000}"/>
    <cellStyle name="SAPBEXHLevel1X 3 2 3 6" xfId="19452" xr:uid="{00000000-0005-0000-0000-00004C5D0000}"/>
    <cellStyle name="SAPBEXHLevel1X 3 2 3 6 2" xfId="34399" xr:uid="{00000000-0005-0000-0000-00004D5D0000}"/>
    <cellStyle name="SAPBEXHLevel1X 3 2 3 7" xfId="21783" xr:uid="{00000000-0005-0000-0000-00004E5D0000}"/>
    <cellStyle name="SAPBEXHLevel1X 3 2 3 7 2" xfId="36705" xr:uid="{00000000-0005-0000-0000-00004F5D0000}"/>
    <cellStyle name="SAPBEXHLevel1X 3 2 4" xfId="5399" xr:uid="{00000000-0005-0000-0000-0000505D0000}"/>
    <cellStyle name="SAPBEXHLevel1X 3 2 4 2" xfId="22659" xr:uid="{00000000-0005-0000-0000-0000515D0000}"/>
    <cellStyle name="SAPBEXHLevel1X 3 2 5" xfId="7201" xr:uid="{00000000-0005-0000-0000-0000525D0000}"/>
    <cellStyle name="SAPBEXHLevel1X 3 2 5 2" xfId="23475" xr:uid="{00000000-0005-0000-0000-0000535D0000}"/>
    <cellStyle name="SAPBEXHLevel1X 3 2 6" xfId="14739" xr:uid="{00000000-0005-0000-0000-0000545D0000}"/>
    <cellStyle name="SAPBEXHLevel1X 3 2 6 2" xfId="30208" xr:uid="{00000000-0005-0000-0000-0000555D0000}"/>
    <cellStyle name="SAPBEXHLevel1X 3 2 7" xfId="7007" xr:uid="{00000000-0005-0000-0000-0000565D0000}"/>
    <cellStyle name="SAPBEXHLevel1X 3 2 7 2" xfId="23384" xr:uid="{00000000-0005-0000-0000-0000575D0000}"/>
    <cellStyle name="SAPBEXHLevel1X 3 2 8" xfId="14725" xr:uid="{00000000-0005-0000-0000-0000585D0000}"/>
    <cellStyle name="SAPBEXHLevel1X 3 2 8 2" xfId="30200" xr:uid="{00000000-0005-0000-0000-0000595D0000}"/>
    <cellStyle name="SAPBEXHLevel1X 3 2 9" xfId="15826" xr:uid="{00000000-0005-0000-0000-00005A5D0000}"/>
    <cellStyle name="SAPBEXHLevel1X 3 2 9 2" xfId="31065" xr:uid="{00000000-0005-0000-0000-00005B5D0000}"/>
    <cellStyle name="SAPBEXHLevel1X 3 20" xfId="13219" xr:uid="{00000000-0005-0000-0000-00005C5D0000}"/>
    <cellStyle name="SAPBEXHLevel1X 3 20 2" xfId="28988" xr:uid="{00000000-0005-0000-0000-00005D5D0000}"/>
    <cellStyle name="SAPBEXHLevel1X 3 21" xfId="15862" xr:uid="{00000000-0005-0000-0000-00005E5D0000}"/>
    <cellStyle name="SAPBEXHLevel1X 3 21 2" xfId="31084" xr:uid="{00000000-0005-0000-0000-00005F5D0000}"/>
    <cellStyle name="SAPBEXHLevel1X 3 22" xfId="7819" xr:uid="{00000000-0005-0000-0000-0000605D0000}"/>
    <cellStyle name="SAPBEXHLevel1X 3 22 2" xfId="23852" xr:uid="{00000000-0005-0000-0000-0000615D0000}"/>
    <cellStyle name="SAPBEXHLevel1X 3 23" xfId="5064" xr:uid="{00000000-0005-0000-0000-0000625D0000}"/>
    <cellStyle name="SAPBEXHLevel1X 3 24" xfId="22141" xr:uid="{00000000-0005-0000-0000-0000635D0000}"/>
    <cellStyle name="SAPBEXHLevel1X 3 3" xfId="1994" xr:uid="{00000000-0005-0000-0000-0000645D0000}"/>
    <cellStyle name="SAPBEXHLevel1X 3 3 2" xfId="3496" xr:uid="{00000000-0005-0000-0000-0000655D0000}"/>
    <cellStyle name="SAPBEXHLevel1X 3 3 2 2" xfId="8664" xr:uid="{00000000-0005-0000-0000-0000665D0000}"/>
    <cellStyle name="SAPBEXHLevel1X 3 3 2 2 2" xfId="24693" xr:uid="{00000000-0005-0000-0000-0000675D0000}"/>
    <cellStyle name="SAPBEXHLevel1X 3 3 2 3" xfId="11491" xr:uid="{00000000-0005-0000-0000-0000685D0000}"/>
    <cellStyle name="SAPBEXHLevel1X 3 3 2 3 2" xfId="27358" xr:uid="{00000000-0005-0000-0000-0000695D0000}"/>
    <cellStyle name="SAPBEXHLevel1X 3 3 2 4" xfId="13589" xr:uid="{00000000-0005-0000-0000-00006A5D0000}"/>
    <cellStyle name="SAPBEXHLevel1X 3 3 2 4 2" xfId="29213" xr:uid="{00000000-0005-0000-0000-00006B5D0000}"/>
    <cellStyle name="SAPBEXHLevel1X 3 3 2 5" xfId="16843" xr:uid="{00000000-0005-0000-0000-00006C5D0000}"/>
    <cellStyle name="SAPBEXHLevel1X 3 3 2 5 2" xfId="31981" xr:uid="{00000000-0005-0000-0000-00006D5D0000}"/>
    <cellStyle name="SAPBEXHLevel1X 3 3 2 6" xfId="19453" xr:uid="{00000000-0005-0000-0000-00006E5D0000}"/>
    <cellStyle name="SAPBEXHLevel1X 3 3 2 6 2" xfId="34400" xr:uid="{00000000-0005-0000-0000-00006F5D0000}"/>
    <cellStyle name="SAPBEXHLevel1X 3 3 2 7" xfId="22093" xr:uid="{00000000-0005-0000-0000-0000705D0000}"/>
    <cellStyle name="SAPBEXHLevel1X 3 3 2 7 2" xfId="37007" xr:uid="{00000000-0005-0000-0000-0000715D0000}"/>
    <cellStyle name="SAPBEXHLevel1X 3 3 3" xfId="7239" xr:uid="{00000000-0005-0000-0000-0000725D0000}"/>
    <cellStyle name="SAPBEXHLevel1X 3 3 3 2" xfId="23497" xr:uid="{00000000-0005-0000-0000-0000735D0000}"/>
    <cellStyle name="SAPBEXHLevel1X 3 3 4" xfId="7423" xr:uid="{00000000-0005-0000-0000-0000745D0000}"/>
    <cellStyle name="SAPBEXHLevel1X 3 3 4 2" xfId="23616" xr:uid="{00000000-0005-0000-0000-0000755D0000}"/>
    <cellStyle name="SAPBEXHLevel1X 3 3 5" xfId="13462" xr:uid="{00000000-0005-0000-0000-0000765D0000}"/>
    <cellStyle name="SAPBEXHLevel1X 3 3 5 2" xfId="29111" xr:uid="{00000000-0005-0000-0000-0000775D0000}"/>
    <cellStyle name="SAPBEXHLevel1X 3 3 6" xfId="13787" xr:uid="{00000000-0005-0000-0000-0000785D0000}"/>
    <cellStyle name="SAPBEXHLevel1X 3 3 6 2" xfId="29379" xr:uid="{00000000-0005-0000-0000-0000795D0000}"/>
    <cellStyle name="SAPBEXHLevel1X 3 3 7" xfId="15692" xr:uid="{00000000-0005-0000-0000-00007A5D0000}"/>
    <cellStyle name="SAPBEXHLevel1X 3 3 7 2" xfId="30983" xr:uid="{00000000-0005-0000-0000-00007B5D0000}"/>
    <cellStyle name="SAPBEXHLevel1X 3 3 8" xfId="22180" xr:uid="{00000000-0005-0000-0000-00007C5D0000}"/>
    <cellStyle name="SAPBEXHLevel1X 3 4" xfId="3306" xr:uid="{00000000-0005-0000-0000-00007D5D0000}"/>
    <cellStyle name="SAPBEXHLevel1X 3 4 2" xfId="4950" xr:uid="{00000000-0005-0000-0000-00007E5D0000}"/>
    <cellStyle name="SAPBEXHLevel1X 3 4 2 2" xfId="10104" xr:uid="{00000000-0005-0000-0000-00007F5D0000}"/>
    <cellStyle name="SAPBEXHLevel1X 3 4 2 2 2" xfId="26082" xr:uid="{00000000-0005-0000-0000-0000805D0000}"/>
    <cellStyle name="SAPBEXHLevel1X 3 4 2 3" xfId="12922" xr:uid="{00000000-0005-0000-0000-0000815D0000}"/>
    <cellStyle name="SAPBEXHLevel1X 3 4 2 3 2" xfId="28761" xr:uid="{00000000-0005-0000-0000-0000825D0000}"/>
    <cellStyle name="SAPBEXHLevel1X 3 4 2 4" xfId="15540" xr:uid="{00000000-0005-0000-0000-0000835D0000}"/>
    <cellStyle name="SAPBEXHLevel1X 3 4 2 4 2" xfId="30895" xr:uid="{00000000-0005-0000-0000-0000845D0000}"/>
    <cellStyle name="SAPBEXHLevel1X 3 4 2 5" xfId="18239" xr:uid="{00000000-0005-0000-0000-0000855D0000}"/>
    <cellStyle name="SAPBEXHLevel1X 3 4 2 5 2" xfId="33344" xr:uid="{00000000-0005-0000-0000-0000865D0000}"/>
    <cellStyle name="SAPBEXHLevel1X 3 4 2 6" xfId="20847" xr:uid="{00000000-0005-0000-0000-0000875D0000}"/>
    <cellStyle name="SAPBEXHLevel1X 3 4 2 6 2" xfId="35778" xr:uid="{00000000-0005-0000-0000-0000885D0000}"/>
    <cellStyle name="SAPBEXHLevel1X 3 4 2 7" xfId="22054" xr:uid="{00000000-0005-0000-0000-0000895D0000}"/>
    <cellStyle name="SAPBEXHLevel1X 3 4 2 7 2" xfId="36971" xr:uid="{00000000-0005-0000-0000-00008A5D0000}"/>
    <cellStyle name="SAPBEXHLevel1X 3 4 3" xfId="8474" xr:uid="{00000000-0005-0000-0000-00008B5D0000}"/>
    <cellStyle name="SAPBEXHLevel1X 3 4 3 2" xfId="24503" xr:uid="{00000000-0005-0000-0000-00008C5D0000}"/>
    <cellStyle name="SAPBEXHLevel1X 3 4 4" xfId="11301" xr:uid="{00000000-0005-0000-0000-00008D5D0000}"/>
    <cellStyle name="SAPBEXHLevel1X 3 4 4 2" xfId="27168" xr:uid="{00000000-0005-0000-0000-00008E5D0000}"/>
    <cellStyle name="SAPBEXHLevel1X 3 4 5" xfId="10517" xr:uid="{00000000-0005-0000-0000-00008F5D0000}"/>
    <cellStyle name="SAPBEXHLevel1X 3 4 5 2" xfId="26439" xr:uid="{00000000-0005-0000-0000-0000905D0000}"/>
    <cellStyle name="SAPBEXHLevel1X 3 4 6" xfId="16653" xr:uid="{00000000-0005-0000-0000-0000915D0000}"/>
    <cellStyle name="SAPBEXHLevel1X 3 4 6 2" xfId="31791" xr:uid="{00000000-0005-0000-0000-0000925D0000}"/>
    <cellStyle name="SAPBEXHLevel1X 3 4 7" xfId="19263" xr:uid="{00000000-0005-0000-0000-0000935D0000}"/>
    <cellStyle name="SAPBEXHLevel1X 3 4 7 2" xfId="34210" xr:uid="{00000000-0005-0000-0000-0000945D0000}"/>
    <cellStyle name="SAPBEXHLevel1X 3 5" xfId="3307" xr:uid="{00000000-0005-0000-0000-0000955D0000}"/>
    <cellStyle name="SAPBEXHLevel1X 3 5 2" xfId="4222" xr:uid="{00000000-0005-0000-0000-0000965D0000}"/>
    <cellStyle name="SAPBEXHLevel1X 3 5 2 2" xfId="9377" xr:uid="{00000000-0005-0000-0000-0000975D0000}"/>
    <cellStyle name="SAPBEXHLevel1X 3 5 2 2 2" xfId="25369" xr:uid="{00000000-0005-0000-0000-0000985D0000}"/>
    <cellStyle name="SAPBEXHLevel1X 3 5 2 3" xfId="12196" xr:uid="{00000000-0005-0000-0000-0000995D0000}"/>
    <cellStyle name="SAPBEXHLevel1X 3 5 2 3 2" xfId="28040" xr:uid="{00000000-0005-0000-0000-00009A5D0000}"/>
    <cellStyle name="SAPBEXHLevel1X 3 5 2 4" xfId="14536" xr:uid="{00000000-0005-0000-0000-00009B5D0000}"/>
    <cellStyle name="SAPBEXHLevel1X 3 5 2 4 2" xfId="30039" xr:uid="{00000000-0005-0000-0000-00009C5D0000}"/>
    <cellStyle name="SAPBEXHLevel1X 3 5 2 5" xfId="17519" xr:uid="{00000000-0005-0000-0000-00009D5D0000}"/>
    <cellStyle name="SAPBEXHLevel1X 3 5 2 5 2" xfId="32635" xr:uid="{00000000-0005-0000-0000-00009E5D0000}"/>
    <cellStyle name="SAPBEXHLevel1X 3 5 2 6" xfId="20127" xr:uid="{00000000-0005-0000-0000-00009F5D0000}"/>
    <cellStyle name="SAPBEXHLevel1X 3 5 2 6 2" xfId="35064" xr:uid="{00000000-0005-0000-0000-0000A05D0000}"/>
    <cellStyle name="SAPBEXHLevel1X 3 5 2 7" xfId="21537" xr:uid="{00000000-0005-0000-0000-0000A15D0000}"/>
    <cellStyle name="SAPBEXHLevel1X 3 5 2 7 2" xfId="36463" xr:uid="{00000000-0005-0000-0000-0000A25D0000}"/>
    <cellStyle name="SAPBEXHLevel1X 3 5 3" xfId="8475" xr:uid="{00000000-0005-0000-0000-0000A35D0000}"/>
    <cellStyle name="SAPBEXHLevel1X 3 5 3 2" xfId="24504" xr:uid="{00000000-0005-0000-0000-0000A45D0000}"/>
    <cellStyle name="SAPBEXHLevel1X 3 5 4" xfId="11302" xr:uid="{00000000-0005-0000-0000-0000A55D0000}"/>
    <cellStyle name="SAPBEXHLevel1X 3 5 4 2" xfId="27169" xr:uid="{00000000-0005-0000-0000-0000A65D0000}"/>
    <cellStyle name="SAPBEXHLevel1X 3 5 5" xfId="15008" xr:uid="{00000000-0005-0000-0000-0000A75D0000}"/>
    <cellStyle name="SAPBEXHLevel1X 3 5 5 2" xfId="30455" xr:uid="{00000000-0005-0000-0000-0000A85D0000}"/>
    <cellStyle name="SAPBEXHLevel1X 3 5 6" xfId="16654" xr:uid="{00000000-0005-0000-0000-0000A95D0000}"/>
    <cellStyle name="SAPBEXHLevel1X 3 5 6 2" xfId="31792" xr:uid="{00000000-0005-0000-0000-0000AA5D0000}"/>
    <cellStyle name="SAPBEXHLevel1X 3 5 7" xfId="19264" xr:uid="{00000000-0005-0000-0000-0000AB5D0000}"/>
    <cellStyle name="SAPBEXHLevel1X 3 5 7 2" xfId="34211" xr:uid="{00000000-0005-0000-0000-0000AC5D0000}"/>
    <cellStyle name="SAPBEXHLevel1X 3 6" xfId="3308" xr:uid="{00000000-0005-0000-0000-0000AD5D0000}"/>
    <cellStyle name="SAPBEXHLevel1X 3 6 2" xfId="4221" xr:uid="{00000000-0005-0000-0000-0000AE5D0000}"/>
    <cellStyle name="SAPBEXHLevel1X 3 6 2 2" xfId="9376" xr:uid="{00000000-0005-0000-0000-0000AF5D0000}"/>
    <cellStyle name="SAPBEXHLevel1X 3 6 2 2 2" xfId="25368" xr:uid="{00000000-0005-0000-0000-0000B05D0000}"/>
    <cellStyle name="SAPBEXHLevel1X 3 6 2 3" xfId="12195" xr:uid="{00000000-0005-0000-0000-0000B15D0000}"/>
    <cellStyle name="SAPBEXHLevel1X 3 6 2 3 2" xfId="28039" xr:uid="{00000000-0005-0000-0000-0000B25D0000}"/>
    <cellStyle name="SAPBEXHLevel1X 3 6 2 4" xfId="14401" xr:uid="{00000000-0005-0000-0000-0000B35D0000}"/>
    <cellStyle name="SAPBEXHLevel1X 3 6 2 4 2" xfId="29920" xr:uid="{00000000-0005-0000-0000-0000B45D0000}"/>
    <cellStyle name="SAPBEXHLevel1X 3 6 2 5" xfId="17518" xr:uid="{00000000-0005-0000-0000-0000B55D0000}"/>
    <cellStyle name="SAPBEXHLevel1X 3 6 2 5 2" xfId="32634" xr:uid="{00000000-0005-0000-0000-0000B65D0000}"/>
    <cellStyle name="SAPBEXHLevel1X 3 6 2 6" xfId="20126" xr:uid="{00000000-0005-0000-0000-0000B75D0000}"/>
    <cellStyle name="SAPBEXHLevel1X 3 6 2 6 2" xfId="35063" xr:uid="{00000000-0005-0000-0000-0000B85D0000}"/>
    <cellStyle name="SAPBEXHLevel1X 3 6 2 7" xfId="21716" xr:uid="{00000000-0005-0000-0000-0000B95D0000}"/>
    <cellStyle name="SAPBEXHLevel1X 3 6 2 7 2" xfId="36638" xr:uid="{00000000-0005-0000-0000-0000BA5D0000}"/>
    <cellStyle name="SAPBEXHLevel1X 3 6 3" xfId="8476" xr:uid="{00000000-0005-0000-0000-0000BB5D0000}"/>
    <cellStyle name="SAPBEXHLevel1X 3 6 3 2" xfId="24505" xr:uid="{00000000-0005-0000-0000-0000BC5D0000}"/>
    <cellStyle name="SAPBEXHLevel1X 3 6 4" xfId="11303" xr:uid="{00000000-0005-0000-0000-0000BD5D0000}"/>
    <cellStyle name="SAPBEXHLevel1X 3 6 4 2" xfId="27170" xr:uid="{00000000-0005-0000-0000-0000BE5D0000}"/>
    <cellStyle name="SAPBEXHLevel1X 3 6 5" xfId="6695" xr:uid="{00000000-0005-0000-0000-0000BF5D0000}"/>
    <cellStyle name="SAPBEXHLevel1X 3 6 5 2" xfId="23187" xr:uid="{00000000-0005-0000-0000-0000C05D0000}"/>
    <cellStyle name="SAPBEXHLevel1X 3 6 6" xfId="16655" xr:uid="{00000000-0005-0000-0000-0000C15D0000}"/>
    <cellStyle name="SAPBEXHLevel1X 3 6 6 2" xfId="31793" xr:uid="{00000000-0005-0000-0000-0000C25D0000}"/>
    <cellStyle name="SAPBEXHLevel1X 3 6 7" xfId="19265" xr:uid="{00000000-0005-0000-0000-0000C35D0000}"/>
    <cellStyle name="SAPBEXHLevel1X 3 6 7 2" xfId="34212" xr:uid="{00000000-0005-0000-0000-0000C45D0000}"/>
    <cellStyle name="SAPBEXHLevel1X 3 7" xfId="3309" xr:uid="{00000000-0005-0000-0000-0000C55D0000}"/>
    <cellStyle name="SAPBEXHLevel1X 3 7 2" xfId="3519" xr:uid="{00000000-0005-0000-0000-0000C65D0000}"/>
    <cellStyle name="SAPBEXHLevel1X 3 7 2 2" xfId="8687" xr:uid="{00000000-0005-0000-0000-0000C75D0000}"/>
    <cellStyle name="SAPBEXHLevel1X 3 7 2 2 2" xfId="24716" xr:uid="{00000000-0005-0000-0000-0000C85D0000}"/>
    <cellStyle name="SAPBEXHLevel1X 3 7 2 3" xfId="11514" xr:uid="{00000000-0005-0000-0000-0000C95D0000}"/>
    <cellStyle name="SAPBEXHLevel1X 3 7 2 3 2" xfId="27381" xr:uid="{00000000-0005-0000-0000-0000CA5D0000}"/>
    <cellStyle name="SAPBEXHLevel1X 3 7 2 4" xfId="15277" xr:uid="{00000000-0005-0000-0000-0000CB5D0000}"/>
    <cellStyle name="SAPBEXHLevel1X 3 7 2 4 2" xfId="30686" xr:uid="{00000000-0005-0000-0000-0000CC5D0000}"/>
    <cellStyle name="SAPBEXHLevel1X 3 7 2 5" xfId="16866" xr:uid="{00000000-0005-0000-0000-0000CD5D0000}"/>
    <cellStyle name="SAPBEXHLevel1X 3 7 2 5 2" xfId="32004" xr:uid="{00000000-0005-0000-0000-0000CE5D0000}"/>
    <cellStyle name="SAPBEXHLevel1X 3 7 2 6" xfId="19476" xr:uid="{00000000-0005-0000-0000-0000CF5D0000}"/>
    <cellStyle name="SAPBEXHLevel1X 3 7 2 6 2" xfId="34423" xr:uid="{00000000-0005-0000-0000-0000D05D0000}"/>
    <cellStyle name="SAPBEXHLevel1X 3 7 2 7" xfId="20910" xr:uid="{00000000-0005-0000-0000-0000D15D0000}"/>
    <cellStyle name="SAPBEXHLevel1X 3 7 2 7 2" xfId="35836" xr:uid="{00000000-0005-0000-0000-0000D25D0000}"/>
    <cellStyle name="SAPBEXHLevel1X 3 7 3" xfId="8477" xr:uid="{00000000-0005-0000-0000-0000D35D0000}"/>
    <cellStyle name="SAPBEXHLevel1X 3 7 3 2" xfId="24506" xr:uid="{00000000-0005-0000-0000-0000D45D0000}"/>
    <cellStyle name="SAPBEXHLevel1X 3 7 4" xfId="11304" xr:uid="{00000000-0005-0000-0000-0000D55D0000}"/>
    <cellStyle name="SAPBEXHLevel1X 3 7 4 2" xfId="27171" xr:uid="{00000000-0005-0000-0000-0000D65D0000}"/>
    <cellStyle name="SAPBEXHLevel1X 3 7 5" xfId="10454" xr:uid="{00000000-0005-0000-0000-0000D75D0000}"/>
    <cellStyle name="SAPBEXHLevel1X 3 7 5 2" xfId="26376" xr:uid="{00000000-0005-0000-0000-0000D85D0000}"/>
    <cellStyle name="SAPBEXHLevel1X 3 7 6" xfId="16656" xr:uid="{00000000-0005-0000-0000-0000D95D0000}"/>
    <cellStyle name="SAPBEXHLevel1X 3 7 6 2" xfId="31794" xr:uid="{00000000-0005-0000-0000-0000DA5D0000}"/>
    <cellStyle name="SAPBEXHLevel1X 3 7 7" xfId="19266" xr:uid="{00000000-0005-0000-0000-0000DB5D0000}"/>
    <cellStyle name="SAPBEXHLevel1X 3 7 7 2" xfId="34213" xr:uid="{00000000-0005-0000-0000-0000DC5D0000}"/>
    <cellStyle name="SAPBEXHLevel1X 3 8" xfId="3310" xr:uid="{00000000-0005-0000-0000-0000DD5D0000}"/>
    <cellStyle name="SAPBEXHLevel1X 3 8 2" xfId="4220" xr:uid="{00000000-0005-0000-0000-0000DE5D0000}"/>
    <cellStyle name="SAPBEXHLevel1X 3 8 2 2" xfId="9375" xr:uid="{00000000-0005-0000-0000-0000DF5D0000}"/>
    <cellStyle name="SAPBEXHLevel1X 3 8 2 2 2" xfId="25367" xr:uid="{00000000-0005-0000-0000-0000E05D0000}"/>
    <cellStyle name="SAPBEXHLevel1X 3 8 2 3" xfId="12194" xr:uid="{00000000-0005-0000-0000-0000E15D0000}"/>
    <cellStyle name="SAPBEXHLevel1X 3 8 2 3 2" xfId="28038" xr:uid="{00000000-0005-0000-0000-0000E25D0000}"/>
    <cellStyle name="SAPBEXHLevel1X 3 8 2 4" xfId="14537" xr:uid="{00000000-0005-0000-0000-0000E35D0000}"/>
    <cellStyle name="SAPBEXHLevel1X 3 8 2 4 2" xfId="30040" xr:uid="{00000000-0005-0000-0000-0000E45D0000}"/>
    <cellStyle name="SAPBEXHLevel1X 3 8 2 5" xfId="17517" xr:uid="{00000000-0005-0000-0000-0000E55D0000}"/>
    <cellStyle name="SAPBEXHLevel1X 3 8 2 5 2" xfId="32633" xr:uid="{00000000-0005-0000-0000-0000E65D0000}"/>
    <cellStyle name="SAPBEXHLevel1X 3 8 2 6" xfId="20125" xr:uid="{00000000-0005-0000-0000-0000E75D0000}"/>
    <cellStyle name="SAPBEXHLevel1X 3 8 2 6 2" xfId="35062" xr:uid="{00000000-0005-0000-0000-0000E85D0000}"/>
    <cellStyle name="SAPBEXHLevel1X 3 8 2 7" xfId="21536" xr:uid="{00000000-0005-0000-0000-0000E95D0000}"/>
    <cellStyle name="SAPBEXHLevel1X 3 8 2 7 2" xfId="36462" xr:uid="{00000000-0005-0000-0000-0000EA5D0000}"/>
    <cellStyle name="SAPBEXHLevel1X 3 8 3" xfId="8478" xr:uid="{00000000-0005-0000-0000-0000EB5D0000}"/>
    <cellStyle name="SAPBEXHLevel1X 3 8 3 2" xfId="24507" xr:uid="{00000000-0005-0000-0000-0000EC5D0000}"/>
    <cellStyle name="SAPBEXHLevel1X 3 8 4" xfId="11305" xr:uid="{00000000-0005-0000-0000-0000ED5D0000}"/>
    <cellStyle name="SAPBEXHLevel1X 3 8 4 2" xfId="27172" xr:uid="{00000000-0005-0000-0000-0000EE5D0000}"/>
    <cellStyle name="SAPBEXHLevel1X 3 8 5" xfId="13859" xr:uid="{00000000-0005-0000-0000-0000EF5D0000}"/>
    <cellStyle name="SAPBEXHLevel1X 3 8 5 2" xfId="29447" xr:uid="{00000000-0005-0000-0000-0000F05D0000}"/>
    <cellStyle name="SAPBEXHLevel1X 3 8 6" xfId="16657" xr:uid="{00000000-0005-0000-0000-0000F15D0000}"/>
    <cellStyle name="SAPBEXHLevel1X 3 8 6 2" xfId="31795" xr:uid="{00000000-0005-0000-0000-0000F25D0000}"/>
    <cellStyle name="SAPBEXHLevel1X 3 8 7" xfId="19267" xr:uid="{00000000-0005-0000-0000-0000F35D0000}"/>
    <cellStyle name="SAPBEXHLevel1X 3 8 7 2" xfId="34214" xr:uid="{00000000-0005-0000-0000-0000F45D0000}"/>
    <cellStyle name="SAPBEXHLevel1X 3 9" xfId="3311" xr:uid="{00000000-0005-0000-0000-0000F55D0000}"/>
    <cellStyle name="SAPBEXHLevel1X 3 9 2" xfId="2134" xr:uid="{00000000-0005-0000-0000-0000F65D0000}"/>
    <cellStyle name="SAPBEXHLevel1X 3 9 2 2" xfId="7374" xr:uid="{00000000-0005-0000-0000-0000F75D0000}"/>
    <cellStyle name="SAPBEXHLevel1X 3 9 2 2 2" xfId="23576" xr:uid="{00000000-0005-0000-0000-0000F85D0000}"/>
    <cellStyle name="SAPBEXHLevel1X 3 9 2 3" xfId="10215" xr:uid="{00000000-0005-0000-0000-0000F95D0000}"/>
    <cellStyle name="SAPBEXHLevel1X 3 9 2 3 2" xfId="26179" xr:uid="{00000000-0005-0000-0000-0000FA5D0000}"/>
    <cellStyle name="SAPBEXHLevel1X 3 9 2 4" xfId="15084" xr:uid="{00000000-0005-0000-0000-0000FB5D0000}"/>
    <cellStyle name="SAPBEXHLevel1X 3 9 2 4 2" xfId="30527" xr:uid="{00000000-0005-0000-0000-0000FC5D0000}"/>
    <cellStyle name="SAPBEXHLevel1X 3 9 2 5" xfId="15663" xr:uid="{00000000-0005-0000-0000-0000FD5D0000}"/>
    <cellStyle name="SAPBEXHLevel1X 3 9 2 5 2" xfId="30961" xr:uid="{00000000-0005-0000-0000-0000FE5D0000}"/>
    <cellStyle name="SAPBEXHLevel1X 3 9 2 6" xfId="18349" xr:uid="{00000000-0005-0000-0000-0000FF5D0000}"/>
    <cellStyle name="SAPBEXHLevel1X 3 9 2 6 2" xfId="33413" xr:uid="{00000000-0005-0000-0000-0000005E0000}"/>
    <cellStyle name="SAPBEXHLevel1X 3 9 2 7" xfId="9010" xr:uid="{00000000-0005-0000-0000-0000015E0000}"/>
    <cellStyle name="SAPBEXHLevel1X 3 9 2 7 2" xfId="25009" xr:uid="{00000000-0005-0000-0000-0000025E0000}"/>
    <cellStyle name="SAPBEXHLevel1X 3 9 3" xfId="8479" xr:uid="{00000000-0005-0000-0000-0000035E0000}"/>
    <cellStyle name="SAPBEXHLevel1X 3 9 3 2" xfId="24508" xr:uid="{00000000-0005-0000-0000-0000045E0000}"/>
    <cellStyle name="SAPBEXHLevel1X 3 9 4" xfId="11306" xr:uid="{00000000-0005-0000-0000-0000055E0000}"/>
    <cellStyle name="SAPBEXHLevel1X 3 9 4 2" xfId="27173" xr:uid="{00000000-0005-0000-0000-0000065E0000}"/>
    <cellStyle name="SAPBEXHLevel1X 3 9 5" xfId="14311" xr:uid="{00000000-0005-0000-0000-0000075E0000}"/>
    <cellStyle name="SAPBEXHLevel1X 3 9 5 2" xfId="29834" xr:uid="{00000000-0005-0000-0000-0000085E0000}"/>
    <cellStyle name="SAPBEXHLevel1X 3 9 6" xfId="16658" xr:uid="{00000000-0005-0000-0000-0000095E0000}"/>
    <cellStyle name="SAPBEXHLevel1X 3 9 6 2" xfId="31796" xr:uid="{00000000-0005-0000-0000-00000A5E0000}"/>
    <cellStyle name="SAPBEXHLevel1X 3 9 7" xfId="19268" xr:uid="{00000000-0005-0000-0000-00000B5E0000}"/>
    <cellStyle name="SAPBEXHLevel1X 3 9 7 2" xfId="34215" xr:uid="{00000000-0005-0000-0000-00000C5E0000}"/>
    <cellStyle name="SAPBEXHLevel1X 4" xfId="868" xr:uid="{00000000-0005-0000-0000-00000D5E0000}"/>
    <cellStyle name="SAPBEXHLevel1X 4 10" xfId="3313" xr:uid="{00000000-0005-0000-0000-00000E5E0000}"/>
    <cellStyle name="SAPBEXHLevel1X 4 10 2" xfId="4949" xr:uid="{00000000-0005-0000-0000-00000F5E0000}"/>
    <cellStyle name="SAPBEXHLevel1X 4 10 2 2" xfId="10103" xr:uid="{00000000-0005-0000-0000-0000105E0000}"/>
    <cellStyle name="SAPBEXHLevel1X 4 10 2 2 2" xfId="26081" xr:uid="{00000000-0005-0000-0000-0000115E0000}"/>
    <cellStyle name="SAPBEXHLevel1X 4 10 2 3" xfId="12921" xr:uid="{00000000-0005-0000-0000-0000125E0000}"/>
    <cellStyle name="SAPBEXHLevel1X 4 10 2 3 2" xfId="28760" xr:uid="{00000000-0005-0000-0000-0000135E0000}"/>
    <cellStyle name="SAPBEXHLevel1X 4 10 2 4" xfId="15539" xr:uid="{00000000-0005-0000-0000-0000145E0000}"/>
    <cellStyle name="SAPBEXHLevel1X 4 10 2 4 2" xfId="30894" xr:uid="{00000000-0005-0000-0000-0000155E0000}"/>
    <cellStyle name="SAPBEXHLevel1X 4 10 2 5" xfId="18238" xr:uid="{00000000-0005-0000-0000-0000165E0000}"/>
    <cellStyle name="SAPBEXHLevel1X 4 10 2 5 2" xfId="33343" xr:uid="{00000000-0005-0000-0000-0000175E0000}"/>
    <cellStyle name="SAPBEXHLevel1X 4 10 2 6" xfId="20846" xr:uid="{00000000-0005-0000-0000-0000185E0000}"/>
    <cellStyle name="SAPBEXHLevel1X 4 10 2 6 2" xfId="35777" xr:uid="{00000000-0005-0000-0000-0000195E0000}"/>
    <cellStyle name="SAPBEXHLevel1X 4 10 2 7" xfId="22053" xr:uid="{00000000-0005-0000-0000-00001A5E0000}"/>
    <cellStyle name="SAPBEXHLevel1X 4 10 2 7 2" xfId="36970" xr:uid="{00000000-0005-0000-0000-00001B5E0000}"/>
    <cellStyle name="SAPBEXHLevel1X 4 10 3" xfId="8481" xr:uid="{00000000-0005-0000-0000-00001C5E0000}"/>
    <cellStyle name="SAPBEXHLevel1X 4 10 3 2" xfId="24510" xr:uid="{00000000-0005-0000-0000-00001D5E0000}"/>
    <cellStyle name="SAPBEXHLevel1X 4 10 4" xfId="11308" xr:uid="{00000000-0005-0000-0000-00001E5E0000}"/>
    <cellStyle name="SAPBEXHLevel1X 4 10 4 2" xfId="27175" xr:uid="{00000000-0005-0000-0000-00001F5E0000}"/>
    <cellStyle name="SAPBEXHLevel1X 4 10 5" xfId="15005" xr:uid="{00000000-0005-0000-0000-0000205E0000}"/>
    <cellStyle name="SAPBEXHLevel1X 4 10 5 2" xfId="30452" xr:uid="{00000000-0005-0000-0000-0000215E0000}"/>
    <cellStyle name="SAPBEXHLevel1X 4 10 6" xfId="16660" xr:uid="{00000000-0005-0000-0000-0000225E0000}"/>
    <cellStyle name="SAPBEXHLevel1X 4 10 6 2" xfId="31798" xr:uid="{00000000-0005-0000-0000-0000235E0000}"/>
    <cellStyle name="SAPBEXHLevel1X 4 10 7" xfId="19270" xr:uid="{00000000-0005-0000-0000-0000245E0000}"/>
    <cellStyle name="SAPBEXHLevel1X 4 10 7 2" xfId="34217" xr:uid="{00000000-0005-0000-0000-0000255E0000}"/>
    <cellStyle name="SAPBEXHLevel1X 4 11" xfId="3314" xr:uid="{00000000-0005-0000-0000-0000265E0000}"/>
    <cellStyle name="SAPBEXHLevel1X 4 11 2" xfId="4948" xr:uid="{00000000-0005-0000-0000-0000275E0000}"/>
    <cellStyle name="SAPBEXHLevel1X 4 11 2 2" xfId="10102" xr:uid="{00000000-0005-0000-0000-0000285E0000}"/>
    <cellStyle name="SAPBEXHLevel1X 4 11 2 2 2" xfId="26080" xr:uid="{00000000-0005-0000-0000-0000295E0000}"/>
    <cellStyle name="SAPBEXHLevel1X 4 11 2 3" xfId="12920" xr:uid="{00000000-0005-0000-0000-00002A5E0000}"/>
    <cellStyle name="SAPBEXHLevel1X 4 11 2 3 2" xfId="28759" xr:uid="{00000000-0005-0000-0000-00002B5E0000}"/>
    <cellStyle name="SAPBEXHLevel1X 4 11 2 4" xfId="15538" xr:uid="{00000000-0005-0000-0000-00002C5E0000}"/>
    <cellStyle name="SAPBEXHLevel1X 4 11 2 4 2" xfId="30893" xr:uid="{00000000-0005-0000-0000-00002D5E0000}"/>
    <cellStyle name="SAPBEXHLevel1X 4 11 2 5" xfId="18237" xr:uid="{00000000-0005-0000-0000-00002E5E0000}"/>
    <cellStyle name="SAPBEXHLevel1X 4 11 2 5 2" xfId="33342" xr:uid="{00000000-0005-0000-0000-00002F5E0000}"/>
    <cellStyle name="SAPBEXHLevel1X 4 11 2 6" xfId="20845" xr:uid="{00000000-0005-0000-0000-0000305E0000}"/>
    <cellStyle name="SAPBEXHLevel1X 4 11 2 6 2" xfId="35776" xr:uid="{00000000-0005-0000-0000-0000315E0000}"/>
    <cellStyle name="SAPBEXHLevel1X 4 11 2 7" xfId="20978" xr:uid="{00000000-0005-0000-0000-0000325E0000}"/>
    <cellStyle name="SAPBEXHLevel1X 4 11 2 7 2" xfId="35904" xr:uid="{00000000-0005-0000-0000-0000335E0000}"/>
    <cellStyle name="SAPBEXHLevel1X 4 11 3" xfId="8482" xr:uid="{00000000-0005-0000-0000-0000345E0000}"/>
    <cellStyle name="SAPBEXHLevel1X 4 11 3 2" xfId="24511" xr:uid="{00000000-0005-0000-0000-0000355E0000}"/>
    <cellStyle name="SAPBEXHLevel1X 4 11 4" xfId="11309" xr:uid="{00000000-0005-0000-0000-0000365E0000}"/>
    <cellStyle name="SAPBEXHLevel1X 4 11 4 2" xfId="27176" xr:uid="{00000000-0005-0000-0000-0000375E0000}"/>
    <cellStyle name="SAPBEXHLevel1X 4 11 5" xfId="13858" xr:uid="{00000000-0005-0000-0000-0000385E0000}"/>
    <cellStyle name="SAPBEXHLevel1X 4 11 5 2" xfId="29446" xr:uid="{00000000-0005-0000-0000-0000395E0000}"/>
    <cellStyle name="SAPBEXHLevel1X 4 11 6" xfId="16661" xr:uid="{00000000-0005-0000-0000-00003A5E0000}"/>
    <cellStyle name="SAPBEXHLevel1X 4 11 6 2" xfId="31799" xr:uid="{00000000-0005-0000-0000-00003B5E0000}"/>
    <cellStyle name="SAPBEXHLevel1X 4 11 7" xfId="19271" xr:uid="{00000000-0005-0000-0000-00003C5E0000}"/>
    <cellStyle name="SAPBEXHLevel1X 4 11 7 2" xfId="34218" xr:uid="{00000000-0005-0000-0000-00003D5E0000}"/>
    <cellStyle name="SAPBEXHLevel1X 4 12" xfId="3315" xr:uid="{00000000-0005-0000-0000-00003E5E0000}"/>
    <cellStyle name="SAPBEXHLevel1X 4 12 2" xfId="4947" xr:uid="{00000000-0005-0000-0000-00003F5E0000}"/>
    <cellStyle name="SAPBEXHLevel1X 4 12 2 2" xfId="10101" xr:uid="{00000000-0005-0000-0000-0000405E0000}"/>
    <cellStyle name="SAPBEXHLevel1X 4 12 2 2 2" xfId="26079" xr:uid="{00000000-0005-0000-0000-0000415E0000}"/>
    <cellStyle name="SAPBEXHLevel1X 4 12 2 3" xfId="12919" xr:uid="{00000000-0005-0000-0000-0000425E0000}"/>
    <cellStyle name="SAPBEXHLevel1X 4 12 2 3 2" xfId="28758" xr:uid="{00000000-0005-0000-0000-0000435E0000}"/>
    <cellStyle name="SAPBEXHLevel1X 4 12 2 4" xfId="15537" xr:uid="{00000000-0005-0000-0000-0000445E0000}"/>
    <cellStyle name="SAPBEXHLevel1X 4 12 2 4 2" xfId="30892" xr:uid="{00000000-0005-0000-0000-0000455E0000}"/>
    <cellStyle name="SAPBEXHLevel1X 4 12 2 5" xfId="18236" xr:uid="{00000000-0005-0000-0000-0000465E0000}"/>
    <cellStyle name="SAPBEXHLevel1X 4 12 2 5 2" xfId="33341" xr:uid="{00000000-0005-0000-0000-0000475E0000}"/>
    <cellStyle name="SAPBEXHLevel1X 4 12 2 6" xfId="20844" xr:uid="{00000000-0005-0000-0000-0000485E0000}"/>
    <cellStyle name="SAPBEXHLevel1X 4 12 2 6 2" xfId="35775" xr:uid="{00000000-0005-0000-0000-0000495E0000}"/>
    <cellStyle name="SAPBEXHLevel1X 4 12 2 7" xfId="13405" xr:uid="{00000000-0005-0000-0000-00004A5E0000}"/>
    <cellStyle name="SAPBEXHLevel1X 4 12 2 7 2" xfId="29081" xr:uid="{00000000-0005-0000-0000-00004B5E0000}"/>
    <cellStyle name="SAPBEXHLevel1X 4 12 3" xfId="8483" xr:uid="{00000000-0005-0000-0000-00004C5E0000}"/>
    <cellStyle name="SAPBEXHLevel1X 4 12 3 2" xfId="24512" xr:uid="{00000000-0005-0000-0000-00004D5E0000}"/>
    <cellStyle name="SAPBEXHLevel1X 4 12 4" xfId="11310" xr:uid="{00000000-0005-0000-0000-00004E5E0000}"/>
    <cellStyle name="SAPBEXHLevel1X 4 12 4 2" xfId="27177" xr:uid="{00000000-0005-0000-0000-00004F5E0000}"/>
    <cellStyle name="SAPBEXHLevel1X 4 12 5" xfId="14623" xr:uid="{00000000-0005-0000-0000-0000505E0000}"/>
    <cellStyle name="SAPBEXHLevel1X 4 12 5 2" xfId="30124" xr:uid="{00000000-0005-0000-0000-0000515E0000}"/>
    <cellStyle name="SAPBEXHLevel1X 4 12 6" xfId="16662" xr:uid="{00000000-0005-0000-0000-0000525E0000}"/>
    <cellStyle name="SAPBEXHLevel1X 4 12 6 2" xfId="31800" xr:uid="{00000000-0005-0000-0000-0000535E0000}"/>
    <cellStyle name="SAPBEXHLevel1X 4 12 7" xfId="19272" xr:uid="{00000000-0005-0000-0000-0000545E0000}"/>
    <cellStyle name="SAPBEXHLevel1X 4 12 7 2" xfId="34219" xr:uid="{00000000-0005-0000-0000-0000555E0000}"/>
    <cellStyle name="SAPBEXHLevel1X 4 13" xfId="3316" xr:uid="{00000000-0005-0000-0000-0000565E0000}"/>
    <cellStyle name="SAPBEXHLevel1X 4 13 2" xfId="3568" xr:uid="{00000000-0005-0000-0000-0000575E0000}"/>
    <cellStyle name="SAPBEXHLevel1X 4 13 2 2" xfId="8736" xr:uid="{00000000-0005-0000-0000-0000585E0000}"/>
    <cellStyle name="SAPBEXHLevel1X 4 13 2 2 2" xfId="24765" xr:uid="{00000000-0005-0000-0000-0000595E0000}"/>
    <cellStyle name="SAPBEXHLevel1X 4 13 2 3" xfId="11563" xr:uid="{00000000-0005-0000-0000-00005A5E0000}"/>
    <cellStyle name="SAPBEXHLevel1X 4 13 2 3 2" xfId="27430" xr:uid="{00000000-0005-0000-0000-00005B5E0000}"/>
    <cellStyle name="SAPBEXHLevel1X 4 13 2 4" xfId="15272" xr:uid="{00000000-0005-0000-0000-00005C5E0000}"/>
    <cellStyle name="SAPBEXHLevel1X 4 13 2 4 2" xfId="30681" xr:uid="{00000000-0005-0000-0000-00005D5E0000}"/>
    <cellStyle name="SAPBEXHLevel1X 4 13 2 5" xfId="16915" xr:uid="{00000000-0005-0000-0000-00005E5E0000}"/>
    <cellStyle name="SAPBEXHLevel1X 4 13 2 5 2" xfId="32053" xr:uid="{00000000-0005-0000-0000-00005F5E0000}"/>
    <cellStyle name="SAPBEXHLevel1X 4 13 2 6" xfId="19525" xr:uid="{00000000-0005-0000-0000-0000605E0000}"/>
    <cellStyle name="SAPBEXHLevel1X 4 13 2 6 2" xfId="34472" xr:uid="{00000000-0005-0000-0000-0000615E0000}"/>
    <cellStyle name="SAPBEXHLevel1X 4 13 2 7" xfId="10383" xr:uid="{00000000-0005-0000-0000-0000625E0000}"/>
    <cellStyle name="SAPBEXHLevel1X 4 13 2 7 2" xfId="26319" xr:uid="{00000000-0005-0000-0000-0000635E0000}"/>
    <cellStyle name="SAPBEXHLevel1X 4 13 3" xfId="8484" xr:uid="{00000000-0005-0000-0000-0000645E0000}"/>
    <cellStyle name="SAPBEXHLevel1X 4 13 3 2" xfId="24513" xr:uid="{00000000-0005-0000-0000-0000655E0000}"/>
    <cellStyle name="SAPBEXHLevel1X 4 13 4" xfId="11311" xr:uid="{00000000-0005-0000-0000-0000665E0000}"/>
    <cellStyle name="SAPBEXHLevel1X 4 13 4 2" xfId="27178" xr:uid="{00000000-0005-0000-0000-0000675E0000}"/>
    <cellStyle name="SAPBEXHLevel1X 4 13 5" xfId="15006" xr:uid="{00000000-0005-0000-0000-0000685E0000}"/>
    <cellStyle name="SAPBEXHLevel1X 4 13 5 2" xfId="30453" xr:uid="{00000000-0005-0000-0000-0000695E0000}"/>
    <cellStyle name="SAPBEXHLevel1X 4 13 6" xfId="16663" xr:uid="{00000000-0005-0000-0000-00006A5E0000}"/>
    <cellStyle name="SAPBEXHLevel1X 4 13 6 2" xfId="31801" xr:uid="{00000000-0005-0000-0000-00006B5E0000}"/>
    <cellStyle name="SAPBEXHLevel1X 4 13 7" xfId="19273" xr:uid="{00000000-0005-0000-0000-00006C5E0000}"/>
    <cellStyle name="SAPBEXHLevel1X 4 13 7 2" xfId="34220" xr:uid="{00000000-0005-0000-0000-00006D5E0000}"/>
    <cellStyle name="SAPBEXHLevel1X 4 14" xfId="3317" xr:uid="{00000000-0005-0000-0000-00006E5E0000}"/>
    <cellStyle name="SAPBEXHLevel1X 4 14 2" xfId="3569" xr:uid="{00000000-0005-0000-0000-00006F5E0000}"/>
    <cellStyle name="SAPBEXHLevel1X 4 14 2 2" xfId="8737" xr:uid="{00000000-0005-0000-0000-0000705E0000}"/>
    <cellStyle name="SAPBEXHLevel1X 4 14 2 2 2" xfId="24766" xr:uid="{00000000-0005-0000-0000-0000715E0000}"/>
    <cellStyle name="SAPBEXHLevel1X 4 14 2 3" xfId="11564" xr:uid="{00000000-0005-0000-0000-0000725E0000}"/>
    <cellStyle name="SAPBEXHLevel1X 4 14 2 3 2" xfId="27431" xr:uid="{00000000-0005-0000-0000-0000735E0000}"/>
    <cellStyle name="SAPBEXHLevel1X 4 14 2 4" xfId="13603" xr:uid="{00000000-0005-0000-0000-0000745E0000}"/>
    <cellStyle name="SAPBEXHLevel1X 4 14 2 4 2" xfId="29227" xr:uid="{00000000-0005-0000-0000-0000755E0000}"/>
    <cellStyle name="SAPBEXHLevel1X 4 14 2 5" xfId="16916" xr:uid="{00000000-0005-0000-0000-0000765E0000}"/>
    <cellStyle name="SAPBEXHLevel1X 4 14 2 5 2" xfId="32054" xr:uid="{00000000-0005-0000-0000-0000775E0000}"/>
    <cellStyle name="SAPBEXHLevel1X 4 14 2 6" xfId="19526" xr:uid="{00000000-0005-0000-0000-0000785E0000}"/>
    <cellStyle name="SAPBEXHLevel1X 4 14 2 6 2" xfId="34473" xr:uid="{00000000-0005-0000-0000-0000795E0000}"/>
    <cellStyle name="SAPBEXHLevel1X 4 14 2 7" xfId="7807" xr:uid="{00000000-0005-0000-0000-00007A5E0000}"/>
    <cellStyle name="SAPBEXHLevel1X 4 14 2 7 2" xfId="23844" xr:uid="{00000000-0005-0000-0000-00007B5E0000}"/>
    <cellStyle name="SAPBEXHLevel1X 4 14 3" xfId="8485" xr:uid="{00000000-0005-0000-0000-00007C5E0000}"/>
    <cellStyle name="SAPBEXHLevel1X 4 14 3 2" xfId="24514" xr:uid="{00000000-0005-0000-0000-00007D5E0000}"/>
    <cellStyle name="SAPBEXHLevel1X 4 14 4" xfId="11312" xr:uid="{00000000-0005-0000-0000-00007E5E0000}"/>
    <cellStyle name="SAPBEXHLevel1X 4 14 4 2" xfId="27179" xr:uid="{00000000-0005-0000-0000-00007F5E0000}"/>
    <cellStyle name="SAPBEXHLevel1X 4 14 5" xfId="13860" xr:uid="{00000000-0005-0000-0000-0000805E0000}"/>
    <cellStyle name="SAPBEXHLevel1X 4 14 5 2" xfId="29448" xr:uid="{00000000-0005-0000-0000-0000815E0000}"/>
    <cellStyle name="SAPBEXHLevel1X 4 14 6" xfId="16664" xr:uid="{00000000-0005-0000-0000-0000825E0000}"/>
    <cellStyle name="SAPBEXHLevel1X 4 14 6 2" xfId="31802" xr:uid="{00000000-0005-0000-0000-0000835E0000}"/>
    <cellStyle name="SAPBEXHLevel1X 4 14 7" xfId="19274" xr:uid="{00000000-0005-0000-0000-0000845E0000}"/>
    <cellStyle name="SAPBEXHLevel1X 4 14 7 2" xfId="34221" xr:uid="{00000000-0005-0000-0000-0000855E0000}"/>
    <cellStyle name="SAPBEXHLevel1X 4 15" xfId="3318" xr:uid="{00000000-0005-0000-0000-0000865E0000}"/>
    <cellStyle name="SAPBEXHLevel1X 4 15 2" xfId="4218" xr:uid="{00000000-0005-0000-0000-0000875E0000}"/>
    <cellStyle name="SAPBEXHLevel1X 4 15 2 2" xfId="9373" xr:uid="{00000000-0005-0000-0000-0000885E0000}"/>
    <cellStyle name="SAPBEXHLevel1X 4 15 2 2 2" xfId="25365" xr:uid="{00000000-0005-0000-0000-0000895E0000}"/>
    <cellStyle name="SAPBEXHLevel1X 4 15 2 3" xfId="12192" xr:uid="{00000000-0005-0000-0000-00008A5E0000}"/>
    <cellStyle name="SAPBEXHLevel1X 4 15 2 3 2" xfId="28036" xr:uid="{00000000-0005-0000-0000-00008B5E0000}"/>
    <cellStyle name="SAPBEXHLevel1X 4 15 2 4" xfId="15235" xr:uid="{00000000-0005-0000-0000-00008C5E0000}"/>
    <cellStyle name="SAPBEXHLevel1X 4 15 2 4 2" xfId="30648" xr:uid="{00000000-0005-0000-0000-00008D5E0000}"/>
    <cellStyle name="SAPBEXHLevel1X 4 15 2 5" xfId="17515" xr:uid="{00000000-0005-0000-0000-00008E5E0000}"/>
    <cellStyle name="SAPBEXHLevel1X 4 15 2 5 2" xfId="32631" xr:uid="{00000000-0005-0000-0000-00008F5E0000}"/>
    <cellStyle name="SAPBEXHLevel1X 4 15 2 6" xfId="20123" xr:uid="{00000000-0005-0000-0000-0000905E0000}"/>
    <cellStyle name="SAPBEXHLevel1X 4 15 2 6 2" xfId="35060" xr:uid="{00000000-0005-0000-0000-0000915E0000}"/>
    <cellStyle name="SAPBEXHLevel1X 4 15 2 7" xfId="18401" xr:uid="{00000000-0005-0000-0000-0000925E0000}"/>
    <cellStyle name="SAPBEXHLevel1X 4 15 2 7 2" xfId="33460" xr:uid="{00000000-0005-0000-0000-0000935E0000}"/>
    <cellStyle name="SAPBEXHLevel1X 4 15 3" xfId="8486" xr:uid="{00000000-0005-0000-0000-0000945E0000}"/>
    <cellStyle name="SAPBEXHLevel1X 4 15 3 2" xfId="24515" xr:uid="{00000000-0005-0000-0000-0000955E0000}"/>
    <cellStyle name="SAPBEXHLevel1X 4 15 4" xfId="11313" xr:uid="{00000000-0005-0000-0000-0000965E0000}"/>
    <cellStyle name="SAPBEXHLevel1X 4 15 4 2" xfId="27180" xr:uid="{00000000-0005-0000-0000-0000975E0000}"/>
    <cellStyle name="SAPBEXHLevel1X 4 15 5" xfId="13861" xr:uid="{00000000-0005-0000-0000-0000985E0000}"/>
    <cellStyle name="SAPBEXHLevel1X 4 15 5 2" xfId="29449" xr:uid="{00000000-0005-0000-0000-0000995E0000}"/>
    <cellStyle name="SAPBEXHLevel1X 4 15 6" xfId="16665" xr:uid="{00000000-0005-0000-0000-00009A5E0000}"/>
    <cellStyle name="SAPBEXHLevel1X 4 15 6 2" xfId="31803" xr:uid="{00000000-0005-0000-0000-00009B5E0000}"/>
    <cellStyle name="SAPBEXHLevel1X 4 15 7" xfId="19275" xr:uid="{00000000-0005-0000-0000-00009C5E0000}"/>
    <cellStyle name="SAPBEXHLevel1X 4 15 7 2" xfId="34222" xr:uid="{00000000-0005-0000-0000-00009D5E0000}"/>
    <cellStyle name="SAPBEXHLevel1X 4 16" xfId="3312" xr:uid="{00000000-0005-0000-0000-00009E5E0000}"/>
    <cellStyle name="SAPBEXHLevel1X 4 16 2" xfId="8480" xr:uid="{00000000-0005-0000-0000-00009F5E0000}"/>
    <cellStyle name="SAPBEXHLevel1X 4 16 2 2" xfId="24509" xr:uid="{00000000-0005-0000-0000-0000A05E0000}"/>
    <cellStyle name="SAPBEXHLevel1X 4 16 3" xfId="11307" xr:uid="{00000000-0005-0000-0000-0000A15E0000}"/>
    <cellStyle name="SAPBEXHLevel1X 4 16 3 2" xfId="27174" xr:uid="{00000000-0005-0000-0000-0000A25E0000}"/>
    <cellStyle name="SAPBEXHLevel1X 4 16 4" xfId="13574" xr:uid="{00000000-0005-0000-0000-0000A35E0000}"/>
    <cellStyle name="SAPBEXHLevel1X 4 16 4 2" xfId="29198" xr:uid="{00000000-0005-0000-0000-0000A45E0000}"/>
    <cellStyle name="SAPBEXHLevel1X 4 16 5" xfId="16659" xr:uid="{00000000-0005-0000-0000-0000A55E0000}"/>
    <cellStyle name="SAPBEXHLevel1X 4 16 5 2" xfId="31797" xr:uid="{00000000-0005-0000-0000-0000A65E0000}"/>
    <cellStyle name="SAPBEXHLevel1X 4 16 6" xfId="19269" xr:uid="{00000000-0005-0000-0000-0000A75E0000}"/>
    <cellStyle name="SAPBEXHLevel1X 4 16 6 2" xfId="34216" xr:uid="{00000000-0005-0000-0000-0000A85E0000}"/>
    <cellStyle name="SAPBEXHLevel1X 4 16 7" xfId="21393" xr:uid="{00000000-0005-0000-0000-0000A95E0000}"/>
    <cellStyle name="SAPBEXHLevel1X 4 16 7 2" xfId="36319" xr:uid="{00000000-0005-0000-0000-0000AA5E0000}"/>
    <cellStyle name="SAPBEXHLevel1X 4 16 8" xfId="6356" xr:uid="{00000000-0005-0000-0000-0000AB5E0000}"/>
    <cellStyle name="SAPBEXHLevel1X 4 17" xfId="4219" xr:uid="{00000000-0005-0000-0000-0000AC5E0000}"/>
    <cellStyle name="SAPBEXHLevel1X 4 17 2" xfId="9374" xr:uid="{00000000-0005-0000-0000-0000AD5E0000}"/>
    <cellStyle name="SAPBEXHLevel1X 4 17 2 2" xfId="25366" xr:uid="{00000000-0005-0000-0000-0000AE5E0000}"/>
    <cellStyle name="SAPBEXHLevel1X 4 17 3" xfId="12193" xr:uid="{00000000-0005-0000-0000-0000AF5E0000}"/>
    <cellStyle name="SAPBEXHLevel1X 4 17 3 2" xfId="28037" xr:uid="{00000000-0005-0000-0000-0000B05E0000}"/>
    <cellStyle name="SAPBEXHLevel1X 4 17 4" xfId="14400" xr:uid="{00000000-0005-0000-0000-0000B15E0000}"/>
    <cellStyle name="SAPBEXHLevel1X 4 17 4 2" xfId="29919" xr:uid="{00000000-0005-0000-0000-0000B25E0000}"/>
    <cellStyle name="SAPBEXHLevel1X 4 17 5" xfId="17516" xr:uid="{00000000-0005-0000-0000-0000B35E0000}"/>
    <cellStyle name="SAPBEXHLevel1X 4 17 5 2" xfId="32632" xr:uid="{00000000-0005-0000-0000-0000B45E0000}"/>
    <cellStyle name="SAPBEXHLevel1X 4 17 6" xfId="20124" xr:uid="{00000000-0005-0000-0000-0000B55E0000}"/>
    <cellStyle name="SAPBEXHLevel1X 4 17 6 2" xfId="35061" xr:uid="{00000000-0005-0000-0000-0000B65E0000}"/>
    <cellStyle name="SAPBEXHLevel1X 4 17 7" xfId="15791" xr:uid="{00000000-0005-0000-0000-0000B75E0000}"/>
    <cellStyle name="SAPBEXHLevel1X 4 17 7 2" xfId="31043" xr:uid="{00000000-0005-0000-0000-0000B85E0000}"/>
    <cellStyle name="SAPBEXHLevel1X 4 18" xfId="5398" xr:uid="{00000000-0005-0000-0000-0000B95E0000}"/>
    <cellStyle name="SAPBEXHLevel1X 4 18 2" xfId="22658" xr:uid="{00000000-0005-0000-0000-0000BA5E0000}"/>
    <cellStyle name="SAPBEXHLevel1X 4 19" xfId="6875" xr:uid="{00000000-0005-0000-0000-0000BB5E0000}"/>
    <cellStyle name="SAPBEXHLevel1X 4 19 2" xfId="23311" xr:uid="{00000000-0005-0000-0000-0000BC5E0000}"/>
    <cellStyle name="SAPBEXHLevel1X 4 2" xfId="869" xr:uid="{00000000-0005-0000-0000-0000BD5E0000}"/>
    <cellStyle name="SAPBEXHLevel1X 4 2 10" xfId="5067" xr:uid="{00000000-0005-0000-0000-0000BE5E0000}"/>
    <cellStyle name="SAPBEXHLevel1X 4 2 11" xfId="38044" xr:uid="{00000000-0005-0000-0000-0000BF5E0000}"/>
    <cellStyle name="SAPBEXHLevel1X 4 2 2" xfId="3319" xr:uid="{00000000-0005-0000-0000-0000C05E0000}"/>
    <cellStyle name="SAPBEXHLevel1X 4 2 2 2" xfId="8487" xr:uid="{00000000-0005-0000-0000-0000C15E0000}"/>
    <cellStyle name="SAPBEXHLevel1X 4 2 2 2 2" xfId="24516" xr:uid="{00000000-0005-0000-0000-0000C25E0000}"/>
    <cellStyle name="SAPBEXHLevel1X 4 2 2 3" xfId="11314" xr:uid="{00000000-0005-0000-0000-0000C35E0000}"/>
    <cellStyle name="SAPBEXHLevel1X 4 2 2 3 2" xfId="27181" xr:uid="{00000000-0005-0000-0000-0000C45E0000}"/>
    <cellStyle name="SAPBEXHLevel1X 4 2 2 4" xfId="15003" xr:uid="{00000000-0005-0000-0000-0000C55E0000}"/>
    <cellStyle name="SAPBEXHLevel1X 4 2 2 4 2" xfId="30450" xr:uid="{00000000-0005-0000-0000-0000C65E0000}"/>
    <cellStyle name="SAPBEXHLevel1X 4 2 2 5" xfId="16666" xr:uid="{00000000-0005-0000-0000-0000C75E0000}"/>
    <cellStyle name="SAPBEXHLevel1X 4 2 2 5 2" xfId="31804" xr:uid="{00000000-0005-0000-0000-0000C85E0000}"/>
    <cellStyle name="SAPBEXHLevel1X 4 2 2 6" xfId="19276" xr:uid="{00000000-0005-0000-0000-0000C95E0000}"/>
    <cellStyle name="SAPBEXHLevel1X 4 2 2 6 2" xfId="34223" xr:uid="{00000000-0005-0000-0000-0000CA5E0000}"/>
    <cellStyle name="SAPBEXHLevel1X 4 2 2 7" xfId="21394" xr:uid="{00000000-0005-0000-0000-0000CB5E0000}"/>
    <cellStyle name="SAPBEXHLevel1X 4 2 2 7 2" xfId="36320" xr:uid="{00000000-0005-0000-0000-0000CC5E0000}"/>
    <cellStyle name="SAPBEXHLevel1X 4 2 2 8" xfId="6357" xr:uid="{00000000-0005-0000-0000-0000CD5E0000}"/>
    <cellStyle name="SAPBEXHLevel1X 4 2 3" xfId="4946" xr:uid="{00000000-0005-0000-0000-0000CE5E0000}"/>
    <cellStyle name="SAPBEXHLevel1X 4 2 3 2" xfId="10100" xr:uid="{00000000-0005-0000-0000-0000CF5E0000}"/>
    <cellStyle name="SAPBEXHLevel1X 4 2 3 2 2" xfId="26078" xr:uid="{00000000-0005-0000-0000-0000D05E0000}"/>
    <cellStyle name="SAPBEXHLevel1X 4 2 3 3" xfId="12918" xr:uid="{00000000-0005-0000-0000-0000D15E0000}"/>
    <cellStyle name="SAPBEXHLevel1X 4 2 3 3 2" xfId="28757" xr:uid="{00000000-0005-0000-0000-0000D25E0000}"/>
    <cellStyle name="SAPBEXHLevel1X 4 2 3 4" xfId="15536" xr:uid="{00000000-0005-0000-0000-0000D35E0000}"/>
    <cellStyle name="SAPBEXHLevel1X 4 2 3 4 2" xfId="30891" xr:uid="{00000000-0005-0000-0000-0000D45E0000}"/>
    <cellStyle name="SAPBEXHLevel1X 4 2 3 5" xfId="18235" xr:uid="{00000000-0005-0000-0000-0000D55E0000}"/>
    <cellStyle name="SAPBEXHLevel1X 4 2 3 5 2" xfId="33340" xr:uid="{00000000-0005-0000-0000-0000D65E0000}"/>
    <cellStyle name="SAPBEXHLevel1X 4 2 3 6" xfId="20843" xr:uid="{00000000-0005-0000-0000-0000D75E0000}"/>
    <cellStyle name="SAPBEXHLevel1X 4 2 3 6 2" xfId="35774" xr:uid="{00000000-0005-0000-0000-0000D85E0000}"/>
    <cellStyle name="SAPBEXHLevel1X 4 2 3 7" xfId="22056" xr:uid="{00000000-0005-0000-0000-0000D95E0000}"/>
    <cellStyle name="SAPBEXHLevel1X 4 2 3 7 2" xfId="36973" xr:uid="{00000000-0005-0000-0000-0000DA5E0000}"/>
    <cellStyle name="SAPBEXHLevel1X 4 2 4" xfId="5397" xr:uid="{00000000-0005-0000-0000-0000DB5E0000}"/>
    <cellStyle name="SAPBEXHLevel1X 4 2 4 2" xfId="22657" xr:uid="{00000000-0005-0000-0000-0000DC5E0000}"/>
    <cellStyle name="SAPBEXHLevel1X 4 2 5" xfId="6874" xr:uid="{00000000-0005-0000-0000-0000DD5E0000}"/>
    <cellStyle name="SAPBEXHLevel1X 4 2 5 2" xfId="23310" xr:uid="{00000000-0005-0000-0000-0000DE5E0000}"/>
    <cellStyle name="SAPBEXHLevel1X 4 2 6" xfId="13371" xr:uid="{00000000-0005-0000-0000-0000DF5E0000}"/>
    <cellStyle name="SAPBEXHLevel1X 4 2 6 2" xfId="29059" xr:uid="{00000000-0005-0000-0000-0000E05E0000}"/>
    <cellStyle name="SAPBEXHLevel1X 4 2 7" xfId="7196" xr:uid="{00000000-0005-0000-0000-0000E15E0000}"/>
    <cellStyle name="SAPBEXHLevel1X 4 2 7 2" xfId="23470" xr:uid="{00000000-0005-0000-0000-0000E25E0000}"/>
    <cellStyle name="SAPBEXHLevel1X 4 2 8" xfId="10407" xr:uid="{00000000-0005-0000-0000-0000E35E0000}"/>
    <cellStyle name="SAPBEXHLevel1X 4 2 8 2" xfId="26331" xr:uid="{00000000-0005-0000-0000-0000E45E0000}"/>
    <cellStyle name="SAPBEXHLevel1X 4 2 9" xfId="15716" xr:uid="{00000000-0005-0000-0000-0000E55E0000}"/>
    <cellStyle name="SAPBEXHLevel1X 4 2 9 2" xfId="30995" xr:uid="{00000000-0005-0000-0000-0000E65E0000}"/>
    <cellStyle name="SAPBEXHLevel1X 4 20" xfId="10607" xr:uid="{00000000-0005-0000-0000-0000E75E0000}"/>
    <cellStyle name="SAPBEXHLevel1X 4 20 2" xfId="26502" xr:uid="{00000000-0005-0000-0000-0000E85E0000}"/>
    <cellStyle name="SAPBEXHLevel1X 4 21" xfId="6007" xr:uid="{00000000-0005-0000-0000-0000E95E0000}"/>
    <cellStyle name="SAPBEXHLevel1X 4 21 2" xfId="22973" xr:uid="{00000000-0005-0000-0000-0000EA5E0000}"/>
    <cellStyle name="SAPBEXHLevel1X 4 22" xfId="14183" xr:uid="{00000000-0005-0000-0000-0000EB5E0000}"/>
    <cellStyle name="SAPBEXHLevel1X 4 22 2" xfId="29738" xr:uid="{00000000-0005-0000-0000-0000EC5E0000}"/>
    <cellStyle name="SAPBEXHLevel1X 4 23" xfId="17131" xr:uid="{00000000-0005-0000-0000-0000ED5E0000}"/>
    <cellStyle name="SAPBEXHLevel1X 4 23 2" xfId="32266" xr:uid="{00000000-0005-0000-0000-0000EE5E0000}"/>
    <cellStyle name="SAPBEXHLevel1X 4 24" xfId="5066" xr:uid="{00000000-0005-0000-0000-0000EF5E0000}"/>
    <cellStyle name="SAPBEXHLevel1X 4 25" xfId="38043" xr:uid="{00000000-0005-0000-0000-0000F05E0000}"/>
    <cellStyle name="SAPBEXHLevel1X 4 3" xfId="870" xr:uid="{00000000-0005-0000-0000-0000F15E0000}"/>
    <cellStyle name="SAPBEXHLevel1X 4 3 10" xfId="5068" xr:uid="{00000000-0005-0000-0000-0000F25E0000}"/>
    <cellStyle name="SAPBEXHLevel1X 4 3 11" xfId="38045" xr:uid="{00000000-0005-0000-0000-0000F35E0000}"/>
    <cellStyle name="SAPBEXHLevel1X 4 3 2" xfId="3320" xr:uid="{00000000-0005-0000-0000-0000F45E0000}"/>
    <cellStyle name="SAPBEXHLevel1X 4 3 2 2" xfId="8488" xr:uid="{00000000-0005-0000-0000-0000F55E0000}"/>
    <cellStyle name="SAPBEXHLevel1X 4 3 2 2 2" xfId="24517" xr:uid="{00000000-0005-0000-0000-0000F65E0000}"/>
    <cellStyle name="SAPBEXHLevel1X 4 3 2 3" xfId="11315" xr:uid="{00000000-0005-0000-0000-0000F75E0000}"/>
    <cellStyle name="SAPBEXHLevel1X 4 3 2 3 2" xfId="27182" xr:uid="{00000000-0005-0000-0000-0000F85E0000}"/>
    <cellStyle name="SAPBEXHLevel1X 4 3 2 4" xfId="15004" xr:uid="{00000000-0005-0000-0000-0000F95E0000}"/>
    <cellStyle name="SAPBEXHLevel1X 4 3 2 4 2" xfId="30451" xr:uid="{00000000-0005-0000-0000-0000FA5E0000}"/>
    <cellStyle name="SAPBEXHLevel1X 4 3 2 5" xfId="16667" xr:uid="{00000000-0005-0000-0000-0000FB5E0000}"/>
    <cellStyle name="SAPBEXHLevel1X 4 3 2 5 2" xfId="31805" xr:uid="{00000000-0005-0000-0000-0000FC5E0000}"/>
    <cellStyle name="SAPBEXHLevel1X 4 3 2 6" xfId="19277" xr:uid="{00000000-0005-0000-0000-0000FD5E0000}"/>
    <cellStyle name="SAPBEXHLevel1X 4 3 2 6 2" xfId="34224" xr:uid="{00000000-0005-0000-0000-0000FE5E0000}"/>
    <cellStyle name="SAPBEXHLevel1X 4 3 2 7" xfId="21395" xr:uid="{00000000-0005-0000-0000-0000FF5E0000}"/>
    <cellStyle name="SAPBEXHLevel1X 4 3 2 7 2" xfId="36321" xr:uid="{00000000-0005-0000-0000-0000005F0000}"/>
    <cellStyle name="SAPBEXHLevel1X 4 3 2 8" xfId="6358" xr:uid="{00000000-0005-0000-0000-0000015F0000}"/>
    <cellStyle name="SAPBEXHLevel1X 4 3 3" xfId="4217" xr:uid="{00000000-0005-0000-0000-0000025F0000}"/>
    <cellStyle name="SAPBEXHLevel1X 4 3 3 2" xfId="9372" xr:uid="{00000000-0005-0000-0000-0000035F0000}"/>
    <cellStyle name="SAPBEXHLevel1X 4 3 3 2 2" xfId="25364" xr:uid="{00000000-0005-0000-0000-0000045F0000}"/>
    <cellStyle name="SAPBEXHLevel1X 4 3 3 3" xfId="12191" xr:uid="{00000000-0005-0000-0000-0000055F0000}"/>
    <cellStyle name="SAPBEXHLevel1X 4 3 3 3 2" xfId="28035" xr:uid="{00000000-0005-0000-0000-0000065F0000}"/>
    <cellStyle name="SAPBEXHLevel1X 4 3 3 4" xfId="14538" xr:uid="{00000000-0005-0000-0000-0000075F0000}"/>
    <cellStyle name="SAPBEXHLevel1X 4 3 3 4 2" xfId="30041" xr:uid="{00000000-0005-0000-0000-0000085F0000}"/>
    <cellStyle name="SAPBEXHLevel1X 4 3 3 5" xfId="17514" xr:uid="{00000000-0005-0000-0000-0000095F0000}"/>
    <cellStyle name="SAPBEXHLevel1X 4 3 3 5 2" xfId="32630" xr:uid="{00000000-0005-0000-0000-00000A5F0000}"/>
    <cellStyle name="SAPBEXHLevel1X 4 3 3 6" xfId="20122" xr:uid="{00000000-0005-0000-0000-00000B5F0000}"/>
    <cellStyle name="SAPBEXHLevel1X 4 3 3 6 2" xfId="35059" xr:uid="{00000000-0005-0000-0000-00000C5F0000}"/>
    <cellStyle name="SAPBEXHLevel1X 4 3 3 7" xfId="21717" xr:uid="{00000000-0005-0000-0000-00000D5F0000}"/>
    <cellStyle name="SAPBEXHLevel1X 4 3 3 7 2" xfId="36639" xr:uid="{00000000-0005-0000-0000-00000E5F0000}"/>
    <cellStyle name="SAPBEXHLevel1X 4 3 4" xfId="5396" xr:uid="{00000000-0005-0000-0000-00000F5F0000}"/>
    <cellStyle name="SAPBEXHLevel1X 4 3 4 2" xfId="22656" xr:uid="{00000000-0005-0000-0000-0000105F0000}"/>
    <cellStyle name="SAPBEXHLevel1X 4 3 5" xfId="6873" xr:uid="{00000000-0005-0000-0000-0000115F0000}"/>
    <cellStyle name="SAPBEXHLevel1X 4 3 5 2" xfId="23309" xr:uid="{00000000-0005-0000-0000-0000125F0000}"/>
    <cellStyle name="SAPBEXHLevel1X 4 3 6" xfId="14169" xr:uid="{00000000-0005-0000-0000-0000135F0000}"/>
    <cellStyle name="SAPBEXHLevel1X 4 3 6 2" xfId="29732" xr:uid="{00000000-0005-0000-0000-0000145F0000}"/>
    <cellStyle name="SAPBEXHLevel1X 4 3 7" xfId="10638" xr:uid="{00000000-0005-0000-0000-0000155F0000}"/>
    <cellStyle name="SAPBEXHLevel1X 4 3 7 2" xfId="26519" xr:uid="{00000000-0005-0000-0000-0000165F0000}"/>
    <cellStyle name="SAPBEXHLevel1X 4 3 8" xfId="5844" xr:uid="{00000000-0005-0000-0000-0000175F0000}"/>
    <cellStyle name="SAPBEXHLevel1X 4 3 8 2" xfId="22858" xr:uid="{00000000-0005-0000-0000-0000185F0000}"/>
    <cellStyle name="SAPBEXHLevel1X 4 3 9" xfId="15719" xr:uid="{00000000-0005-0000-0000-0000195F0000}"/>
    <cellStyle name="SAPBEXHLevel1X 4 3 9 2" xfId="30996" xr:uid="{00000000-0005-0000-0000-00001A5F0000}"/>
    <cellStyle name="SAPBEXHLevel1X 4 4" xfId="3321" xr:uid="{00000000-0005-0000-0000-00001B5F0000}"/>
    <cellStyle name="SAPBEXHLevel1X 4 4 2" xfId="4216" xr:uid="{00000000-0005-0000-0000-00001C5F0000}"/>
    <cellStyle name="SAPBEXHLevel1X 4 4 2 2" xfId="9371" xr:uid="{00000000-0005-0000-0000-00001D5F0000}"/>
    <cellStyle name="SAPBEXHLevel1X 4 4 2 2 2" xfId="25363" xr:uid="{00000000-0005-0000-0000-00001E5F0000}"/>
    <cellStyle name="SAPBEXHLevel1X 4 4 2 3" xfId="12190" xr:uid="{00000000-0005-0000-0000-00001F5F0000}"/>
    <cellStyle name="SAPBEXHLevel1X 4 4 2 3 2" xfId="28034" xr:uid="{00000000-0005-0000-0000-0000205F0000}"/>
    <cellStyle name="SAPBEXHLevel1X 4 4 2 4" xfId="14399" xr:uid="{00000000-0005-0000-0000-0000215F0000}"/>
    <cellStyle name="SAPBEXHLevel1X 4 4 2 4 2" xfId="29918" xr:uid="{00000000-0005-0000-0000-0000225F0000}"/>
    <cellStyle name="SAPBEXHLevel1X 4 4 2 5" xfId="17513" xr:uid="{00000000-0005-0000-0000-0000235F0000}"/>
    <cellStyle name="SAPBEXHLevel1X 4 4 2 5 2" xfId="32629" xr:uid="{00000000-0005-0000-0000-0000245F0000}"/>
    <cellStyle name="SAPBEXHLevel1X 4 4 2 6" xfId="20121" xr:uid="{00000000-0005-0000-0000-0000255F0000}"/>
    <cellStyle name="SAPBEXHLevel1X 4 4 2 6 2" xfId="35058" xr:uid="{00000000-0005-0000-0000-0000265F0000}"/>
    <cellStyle name="SAPBEXHLevel1X 4 4 2 7" xfId="21535" xr:uid="{00000000-0005-0000-0000-0000275F0000}"/>
    <cellStyle name="SAPBEXHLevel1X 4 4 2 7 2" xfId="36461" xr:uid="{00000000-0005-0000-0000-0000285F0000}"/>
    <cellStyle name="SAPBEXHLevel1X 4 4 3" xfId="8489" xr:uid="{00000000-0005-0000-0000-0000295F0000}"/>
    <cellStyle name="SAPBEXHLevel1X 4 4 3 2" xfId="24518" xr:uid="{00000000-0005-0000-0000-00002A5F0000}"/>
    <cellStyle name="SAPBEXHLevel1X 4 4 4" xfId="11316" xr:uid="{00000000-0005-0000-0000-00002B5F0000}"/>
    <cellStyle name="SAPBEXHLevel1X 4 4 4 2" xfId="27183" xr:uid="{00000000-0005-0000-0000-00002C5F0000}"/>
    <cellStyle name="SAPBEXHLevel1X 4 4 5" xfId="13862" xr:uid="{00000000-0005-0000-0000-00002D5F0000}"/>
    <cellStyle name="SAPBEXHLevel1X 4 4 5 2" xfId="29450" xr:uid="{00000000-0005-0000-0000-00002E5F0000}"/>
    <cellStyle name="SAPBEXHLevel1X 4 4 6" xfId="16668" xr:uid="{00000000-0005-0000-0000-00002F5F0000}"/>
    <cellStyle name="SAPBEXHLevel1X 4 4 6 2" xfId="31806" xr:uid="{00000000-0005-0000-0000-0000305F0000}"/>
    <cellStyle name="SAPBEXHLevel1X 4 4 7" xfId="19278" xr:uid="{00000000-0005-0000-0000-0000315F0000}"/>
    <cellStyle name="SAPBEXHLevel1X 4 4 7 2" xfId="34225" xr:uid="{00000000-0005-0000-0000-0000325F0000}"/>
    <cellStyle name="SAPBEXHLevel1X 4 4 8" xfId="22169" xr:uid="{00000000-0005-0000-0000-0000335F0000}"/>
    <cellStyle name="SAPBEXHLevel1X 4 5" xfId="3322" xr:uid="{00000000-0005-0000-0000-0000345F0000}"/>
    <cellStyle name="SAPBEXHLevel1X 4 5 2" xfId="4215" xr:uid="{00000000-0005-0000-0000-0000355F0000}"/>
    <cellStyle name="SAPBEXHLevel1X 4 5 2 2" xfId="9370" xr:uid="{00000000-0005-0000-0000-0000365F0000}"/>
    <cellStyle name="SAPBEXHLevel1X 4 5 2 2 2" xfId="25362" xr:uid="{00000000-0005-0000-0000-0000375F0000}"/>
    <cellStyle name="SAPBEXHLevel1X 4 5 2 3" xfId="12189" xr:uid="{00000000-0005-0000-0000-0000385F0000}"/>
    <cellStyle name="SAPBEXHLevel1X 4 5 2 3 2" xfId="28033" xr:uid="{00000000-0005-0000-0000-0000395F0000}"/>
    <cellStyle name="SAPBEXHLevel1X 4 5 2 4" xfId="14539" xr:uid="{00000000-0005-0000-0000-00003A5F0000}"/>
    <cellStyle name="SAPBEXHLevel1X 4 5 2 4 2" xfId="30042" xr:uid="{00000000-0005-0000-0000-00003B5F0000}"/>
    <cellStyle name="SAPBEXHLevel1X 4 5 2 5" xfId="17512" xr:uid="{00000000-0005-0000-0000-00003C5F0000}"/>
    <cellStyle name="SAPBEXHLevel1X 4 5 2 5 2" xfId="32628" xr:uid="{00000000-0005-0000-0000-00003D5F0000}"/>
    <cellStyle name="SAPBEXHLevel1X 4 5 2 6" xfId="20120" xr:uid="{00000000-0005-0000-0000-00003E5F0000}"/>
    <cellStyle name="SAPBEXHLevel1X 4 5 2 6 2" xfId="35057" xr:uid="{00000000-0005-0000-0000-00003F5F0000}"/>
    <cellStyle name="SAPBEXHLevel1X 4 5 2 7" xfId="21718" xr:uid="{00000000-0005-0000-0000-0000405F0000}"/>
    <cellStyle name="SAPBEXHLevel1X 4 5 2 7 2" xfId="36640" xr:uid="{00000000-0005-0000-0000-0000415F0000}"/>
    <cellStyle name="SAPBEXHLevel1X 4 5 3" xfId="8490" xr:uid="{00000000-0005-0000-0000-0000425F0000}"/>
    <cellStyle name="SAPBEXHLevel1X 4 5 3 2" xfId="24519" xr:uid="{00000000-0005-0000-0000-0000435F0000}"/>
    <cellStyle name="SAPBEXHLevel1X 4 5 4" xfId="11317" xr:uid="{00000000-0005-0000-0000-0000445F0000}"/>
    <cellStyle name="SAPBEXHLevel1X 4 5 4 2" xfId="27184" xr:uid="{00000000-0005-0000-0000-0000455F0000}"/>
    <cellStyle name="SAPBEXHLevel1X 4 5 5" xfId="13863" xr:uid="{00000000-0005-0000-0000-0000465F0000}"/>
    <cellStyle name="SAPBEXHLevel1X 4 5 5 2" xfId="29451" xr:uid="{00000000-0005-0000-0000-0000475F0000}"/>
    <cellStyle name="SAPBEXHLevel1X 4 5 6" xfId="16669" xr:uid="{00000000-0005-0000-0000-0000485F0000}"/>
    <cellStyle name="SAPBEXHLevel1X 4 5 6 2" xfId="31807" xr:uid="{00000000-0005-0000-0000-0000495F0000}"/>
    <cellStyle name="SAPBEXHLevel1X 4 5 7" xfId="19279" xr:uid="{00000000-0005-0000-0000-00004A5F0000}"/>
    <cellStyle name="SAPBEXHLevel1X 4 5 7 2" xfId="34226" xr:uid="{00000000-0005-0000-0000-00004B5F0000}"/>
    <cellStyle name="SAPBEXHLevel1X 4 6" xfId="3323" xr:uid="{00000000-0005-0000-0000-00004C5F0000}"/>
    <cellStyle name="SAPBEXHLevel1X 4 6 2" xfId="4214" xr:uid="{00000000-0005-0000-0000-00004D5F0000}"/>
    <cellStyle name="SAPBEXHLevel1X 4 6 2 2" xfId="9369" xr:uid="{00000000-0005-0000-0000-00004E5F0000}"/>
    <cellStyle name="SAPBEXHLevel1X 4 6 2 2 2" xfId="25361" xr:uid="{00000000-0005-0000-0000-00004F5F0000}"/>
    <cellStyle name="SAPBEXHLevel1X 4 6 2 3" xfId="12188" xr:uid="{00000000-0005-0000-0000-0000505F0000}"/>
    <cellStyle name="SAPBEXHLevel1X 4 6 2 3 2" xfId="28032" xr:uid="{00000000-0005-0000-0000-0000515F0000}"/>
    <cellStyle name="SAPBEXHLevel1X 4 6 2 4" xfId="14398" xr:uid="{00000000-0005-0000-0000-0000525F0000}"/>
    <cellStyle name="SAPBEXHLevel1X 4 6 2 4 2" xfId="29917" xr:uid="{00000000-0005-0000-0000-0000535F0000}"/>
    <cellStyle name="SAPBEXHLevel1X 4 6 2 5" xfId="17511" xr:uid="{00000000-0005-0000-0000-0000545F0000}"/>
    <cellStyle name="SAPBEXHLevel1X 4 6 2 5 2" xfId="32627" xr:uid="{00000000-0005-0000-0000-0000555F0000}"/>
    <cellStyle name="SAPBEXHLevel1X 4 6 2 6" xfId="20119" xr:uid="{00000000-0005-0000-0000-0000565F0000}"/>
    <cellStyle name="SAPBEXHLevel1X 4 6 2 6 2" xfId="35056" xr:uid="{00000000-0005-0000-0000-0000575F0000}"/>
    <cellStyle name="SAPBEXHLevel1X 4 6 2 7" xfId="21534" xr:uid="{00000000-0005-0000-0000-0000585F0000}"/>
    <cellStyle name="SAPBEXHLevel1X 4 6 2 7 2" xfId="36460" xr:uid="{00000000-0005-0000-0000-0000595F0000}"/>
    <cellStyle name="SAPBEXHLevel1X 4 6 3" xfId="8491" xr:uid="{00000000-0005-0000-0000-00005A5F0000}"/>
    <cellStyle name="SAPBEXHLevel1X 4 6 3 2" xfId="24520" xr:uid="{00000000-0005-0000-0000-00005B5F0000}"/>
    <cellStyle name="SAPBEXHLevel1X 4 6 4" xfId="11318" xr:uid="{00000000-0005-0000-0000-00005C5F0000}"/>
    <cellStyle name="SAPBEXHLevel1X 4 6 4 2" xfId="27185" xr:uid="{00000000-0005-0000-0000-00005D5F0000}"/>
    <cellStyle name="SAPBEXHLevel1X 4 6 5" xfId="15001" xr:uid="{00000000-0005-0000-0000-00005E5F0000}"/>
    <cellStyle name="SAPBEXHLevel1X 4 6 5 2" xfId="30448" xr:uid="{00000000-0005-0000-0000-00005F5F0000}"/>
    <cellStyle name="SAPBEXHLevel1X 4 6 6" xfId="16670" xr:uid="{00000000-0005-0000-0000-0000605F0000}"/>
    <cellStyle name="SAPBEXHLevel1X 4 6 6 2" xfId="31808" xr:uid="{00000000-0005-0000-0000-0000615F0000}"/>
    <cellStyle name="SAPBEXHLevel1X 4 6 7" xfId="19280" xr:uid="{00000000-0005-0000-0000-0000625F0000}"/>
    <cellStyle name="SAPBEXHLevel1X 4 6 7 2" xfId="34227" xr:uid="{00000000-0005-0000-0000-0000635F0000}"/>
    <cellStyle name="SAPBEXHLevel1X 4 7" xfId="3324" xr:uid="{00000000-0005-0000-0000-0000645F0000}"/>
    <cellStyle name="SAPBEXHLevel1X 4 7 2" xfId="4213" xr:uid="{00000000-0005-0000-0000-0000655F0000}"/>
    <cellStyle name="SAPBEXHLevel1X 4 7 2 2" xfId="9368" xr:uid="{00000000-0005-0000-0000-0000665F0000}"/>
    <cellStyle name="SAPBEXHLevel1X 4 7 2 2 2" xfId="25360" xr:uid="{00000000-0005-0000-0000-0000675F0000}"/>
    <cellStyle name="SAPBEXHLevel1X 4 7 2 3" xfId="12187" xr:uid="{00000000-0005-0000-0000-0000685F0000}"/>
    <cellStyle name="SAPBEXHLevel1X 4 7 2 3 2" xfId="28031" xr:uid="{00000000-0005-0000-0000-0000695F0000}"/>
    <cellStyle name="SAPBEXHLevel1X 4 7 2 4" xfId="14540" xr:uid="{00000000-0005-0000-0000-00006A5F0000}"/>
    <cellStyle name="SAPBEXHLevel1X 4 7 2 4 2" xfId="30043" xr:uid="{00000000-0005-0000-0000-00006B5F0000}"/>
    <cellStyle name="SAPBEXHLevel1X 4 7 2 5" xfId="17510" xr:uid="{00000000-0005-0000-0000-00006C5F0000}"/>
    <cellStyle name="SAPBEXHLevel1X 4 7 2 5 2" xfId="32626" xr:uid="{00000000-0005-0000-0000-00006D5F0000}"/>
    <cellStyle name="SAPBEXHLevel1X 4 7 2 6" xfId="20118" xr:uid="{00000000-0005-0000-0000-00006E5F0000}"/>
    <cellStyle name="SAPBEXHLevel1X 4 7 2 6 2" xfId="35055" xr:uid="{00000000-0005-0000-0000-00006F5F0000}"/>
    <cellStyle name="SAPBEXHLevel1X 4 7 2 7" xfId="21719" xr:uid="{00000000-0005-0000-0000-0000705F0000}"/>
    <cellStyle name="SAPBEXHLevel1X 4 7 2 7 2" xfId="36641" xr:uid="{00000000-0005-0000-0000-0000715F0000}"/>
    <cellStyle name="SAPBEXHLevel1X 4 7 3" xfId="8492" xr:uid="{00000000-0005-0000-0000-0000725F0000}"/>
    <cellStyle name="SAPBEXHLevel1X 4 7 3 2" xfId="24521" xr:uid="{00000000-0005-0000-0000-0000735F0000}"/>
    <cellStyle name="SAPBEXHLevel1X 4 7 4" xfId="11319" xr:uid="{00000000-0005-0000-0000-0000745F0000}"/>
    <cellStyle name="SAPBEXHLevel1X 4 7 4 2" xfId="27186" xr:uid="{00000000-0005-0000-0000-0000755F0000}"/>
    <cellStyle name="SAPBEXHLevel1X 4 7 5" xfId="15002" xr:uid="{00000000-0005-0000-0000-0000765F0000}"/>
    <cellStyle name="SAPBEXHLevel1X 4 7 5 2" xfId="30449" xr:uid="{00000000-0005-0000-0000-0000775F0000}"/>
    <cellStyle name="SAPBEXHLevel1X 4 7 6" xfId="16671" xr:uid="{00000000-0005-0000-0000-0000785F0000}"/>
    <cellStyle name="SAPBEXHLevel1X 4 7 6 2" xfId="31809" xr:uid="{00000000-0005-0000-0000-0000795F0000}"/>
    <cellStyle name="SAPBEXHLevel1X 4 7 7" xfId="19281" xr:uid="{00000000-0005-0000-0000-00007A5F0000}"/>
    <cellStyle name="SAPBEXHLevel1X 4 7 7 2" xfId="34228" xr:uid="{00000000-0005-0000-0000-00007B5F0000}"/>
    <cellStyle name="SAPBEXHLevel1X 4 8" xfId="3325" xr:uid="{00000000-0005-0000-0000-00007C5F0000}"/>
    <cellStyle name="SAPBEXHLevel1X 4 8 2" xfId="4212" xr:uid="{00000000-0005-0000-0000-00007D5F0000}"/>
    <cellStyle name="SAPBEXHLevel1X 4 8 2 2" xfId="9367" xr:uid="{00000000-0005-0000-0000-00007E5F0000}"/>
    <cellStyle name="SAPBEXHLevel1X 4 8 2 2 2" xfId="25359" xr:uid="{00000000-0005-0000-0000-00007F5F0000}"/>
    <cellStyle name="SAPBEXHLevel1X 4 8 2 3" xfId="12186" xr:uid="{00000000-0005-0000-0000-0000805F0000}"/>
    <cellStyle name="SAPBEXHLevel1X 4 8 2 3 2" xfId="28030" xr:uid="{00000000-0005-0000-0000-0000815F0000}"/>
    <cellStyle name="SAPBEXHLevel1X 4 8 2 4" xfId="14397" xr:uid="{00000000-0005-0000-0000-0000825F0000}"/>
    <cellStyle name="SAPBEXHLevel1X 4 8 2 4 2" xfId="29916" xr:uid="{00000000-0005-0000-0000-0000835F0000}"/>
    <cellStyle name="SAPBEXHLevel1X 4 8 2 5" xfId="17509" xr:uid="{00000000-0005-0000-0000-0000845F0000}"/>
    <cellStyle name="SAPBEXHLevel1X 4 8 2 5 2" xfId="32625" xr:uid="{00000000-0005-0000-0000-0000855F0000}"/>
    <cellStyle name="SAPBEXHLevel1X 4 8 2 6" xfId="20117" xr:uid="{00000000-0005-0000-0000-0000865F0000}"/>
    <cellStyle name="SAPBEXHLevel1X 4 8 2 6 2" xfId="35054" xr:uid="{00000000-0005-0000-0000-0000875F0000}"/>
    <cellStyle name="SAPBEXHLevel1X 4 8 2 7" xfId="21533" xr:uid="{00000000-0005-0000-0000-0000885F0000}"/>
    <cellStyle name="SAPBEXHLevel1X 4 8 2 7 2" xfId="36459" xr:uid="{00000000-0005-0000-0000-0000895F0000}"/>
    <cellStyle name="SAPBEXHLevel1X 4 8 3" xfId="8493" xr:uid="{00000000-0005-0000-0000-00008A5F0000}"/>
    <cellStyle name="SAPBEXHLevel1X 4 8 3 2" xfId="24522" xr:uid="{00000000-0005-0000-0000-00008B5F0000}"/>
    <cellStyle name="SAPBEXHLevel1X 4 8 4" xfId="11320" xr:uid="{00000000-0005-0000-0000-00008C5F0000}"/>
    <cellStyle name="SAPBEXHLevel1X 4 8 4 2" xfId="27187" xr:uid="{00000000-0005-0000-0000-00008D5F0000}"/>
    <cellStyle name="SAPBEXHLevel1X 4 8 5" xfId="13864" xr:uid="{00000000-0005-0000-0000-00008E5F0000}"/>
    <cellStyle name="SAPBEXHLevel1X 4 8 5 2" xfId="29452" xr:uid="{00000000-0005-0000-0000-00008F5F0000}"/>
    <cellStyle name="SAPBEXHLevel1X 4 8 6" xfId="16672" xr:uid="{00000000-0005-0000-0000-0000905F0000}"/>
    <cellStyle name="SAPBEXHLevel1X 4 8 6 2" xfId="31810" xr:uid="{00000000-0005-0000-0000-0000915F0000}"/>
    <cellStyle name="SAPBEXHLevel1X 4 8 7" xfId="19282" xr:uid="{00000000-0005-0000-0000-0000925F0000}"/>
    <cellStyle name="SAPBEXHLevel1X 4 8 7 2" xfId="34229" xr:uid="{00000000-0005-0000-0000-0000935F0000}"/>
    <cellStyle name="SAPBEXHLevel1X 4 9" xfId="3326" xr:uid="{00000000-0005-0000-0000-0000945F0000}"/>
    <cellStyle name="SAPBEXHLevel1X 4 9 2" xfId="4211" xr:uid="{00000000-0005-0000-0000-0000955F0000}"/>
    <cellStyle name="SAPBEXHLevel1X 4 9 2 2" xfId="9366" xr:uid="{00000000-0005-0000-0000-0000965F0000}"/>
    <cellStyle name="SAPBEXHLevel1X 4 9 2 2 2" xfId="25358" xr:uid="{00000000-0005-0000-0000-0000975F0000}"/>
    <cellStyle name="SAPBEXHLevel1X 4 9 2 3" xfId="12185" xr:uid="{00000000-0005-0000-0000-0000985F0000}"/>
    <cellStyle name="SAPBEXHLevel1X 4 9 2 3 2" xfId="28029" xr:uid="{00000000-0005-0000-0000-0000995F0000}"/>
    <cellStyle name="SAPBEXHLevel1X 4 9 2 4" xfId="7651" xr:uid="{00000000-0005-0000-0000-00009A5F0000}"/>
    <cellStyle name="SAPBEXHLevel1X 4 9 2 4 2" xfId="23781" xr:uid="{00000000-0005-0000-0000-00009B5F0000}"/>
    <cellStyle name="SAPBEXHLevel1X 4 9 2 5" xfId="17508" xr:uid="{00000000-0005-0000-0000-00009C5F0000}"/>
    <cellStyle name="SAPBEXHLevel1X 4 9 2 5 2" xfId="32624" xr:uid="{00000000-0005-0000-0000-00009D5F0000}"/>
    <cellStyle name="SAPBEXHLevel1X 4 9 2 6" xfId="20116" xr:uid="{00000000-0005-0000-0000-00009E5F0000}"/>
    <cellStyle name="SAPBEXHLevel1X 4 9 2 6 2" xfId="35053" xr:uid="{00000000-0005-0000-0000-00009F5F0000}"/>
    <cellStyle name="SAPBEXHLevel1X 4 9 2 7" xfId="21720" xr:uid="{00000000-0005-0000-0000-0000A05F0000}"/>
    <cellStyle name="SAPBEXHLevel1X 4 9 2 7 2" xfId="36642" xr:uid="{00000000-0005-0000-0000-0000A15F0000}"/>
    <cellStyle name="SAPBEXHLevel1X 4 9 3" xfId="8494" xr:uid="{00000000-0005-0000-0000-0000A25F0000}"/>
    <cellStyle name="SAPBEXHLevel1X 4 9 3 2" xfId="24523" xr:uid="{00000000-0005-0000-0000-0000A35F0000}"/>
    <cellStyle name="SAPBEXHLevel1X 4 9 4" xfId="11321" xr:uid="{00000000-0005-0000-0000-0000A45F0000}"/>
    <cellStyle name="SAPBEXHLevel1X 4 9 4 2" xfId="27188" xr:uid="{00000000-0005-0000-0000-0000A55F0000}"/>
    <cellStyle name="SAPBEXHLevel1X 4 9 5" xfId="13865" xr:uid="{00000000-0005-0000-0000-0000A65F0000}"/>
    <cellStyle name="SAPBEXHLevel1X 4 9 5 2" xfId="29453" xr:uid="{00000000-0005-0000-0000-0000A75F0000}"/>
    <cellStyle name="SAPBEXHLevel1X 4 9 6" xfId="16673" xr:uid="{00000000-0005-0000-0000-0000A85F0000}"/>
    <cellStyle name="SAPBEXHLevel1X 4 9 6 2" xfId="31811" xr:uid="{00000000-0005-0000-0000-0000A95F0000}"/>
    <cellStyle name="SAPBEXHLevel1X 4 9 7" xfId="19283" xr:uid="{00000000-0005-0000-0000-0000AA5F0000}"/>
    <cellStyle name="SAPBEXHLevel1X 4 9 7 2" xfId="34230" xr:uid="{00000000-0005-0000-0000-0000AB5F0000}"/>
    <cellStyle name="SAPBEXHLevel1X 5" xfId="871" xr:uid="{00000000-0005-0000-0000-0000AC5F0000}"/>
    <cellStyle name="SAPBEXHLevel1X 5 10" xfId="3328" xr:uid="{00000000-0005-0000-0000-0000AD5F0000}"/>
    <cellStyle name="SAPBEXHLevel1X 5 10 2" xfId="4207" xr:uid="{00000000-0005-0000-0000-0000AE5F0000}"/>
    <cellStyle name="SAPBEXHLevel1X 5 10 2 2" xfId="9362" xr:uid="{00000000-0005-0000-0000-0000AF5F0000}"/>
    <cellStyle name="SAPBEXHLevel1X 5 10 2 2 2" xfId="25354" xr:uid="{00000000-0005-0000-0000-0000B05F0000}"/>
    <cellStyle name="SAPBEXHLevel1X 5 10 2 3" xfId="12181" xr:uid="{00000000-0005-0000-0000-0000B15F0000}"/>
    <cellStyle name="SAPBEXHLevel1X 5 10 2 3 2" xfId="28025" xr:uid="{00000000-0005-0000-0000-0000B25F0000}"/>
    <cellStyle name="SAPBEXHLevel1X 5 10 2 4" xfId="5958" xr:uid="{00000000-0005-0000-0000-0000B35F0000}"/>
    <cellStyle name="SAPBEXHLevel1X 5 10 2 4 2" xfId="22932" xr:uid="{00000000-0005-0000-0000-0000B45F0000}"/>
    <cellStyle name="SAPBEXHLevel1X 5 10 2 5" xfId="17504" xr:uid="{00000000-0005-0000-0000-0000B55F0000}"/>
    <cellStyle name="SAPBEXHLevel1X 5 10 2 5 2" xfId="32620" xr:uid="{00000000-0005-0000-0000-0000B65F0000}"/>
    <cellStyle name="SAPBEXHLevel1X 5 10 2 6" xfId="20112" xr:uid="{00000000-0005-0000-0000-0000B75F0000}"/>
    <cellStyle name="SAPBEXHLevel1X 5 10 2 6 2" xfId="35049" xr:uid="{00000000-0005-0000-0000-0000B85F0000}"/>
    <cellStyle name="SAPBEXHLevel1X 5 10 2 7" xfId="21211" xr:uid="{00000000-0005-0000-0000-0000B95F0000}"/>
    <cellStyle name="SAPBEXHLevel1X 5 10 2 7 2" xfId="36137" xr:uid="{00000000-0005-0000-0000-0000BA5F0000}"/>
    <cellStyle name="SAPBEXHLevel1X 5 10 3" xfId="8496" xr:uid="{00000000-0005-0000-0000-0000BB5F0000}"/>
    <cellStyle name="SAPBEXHLevel1X 5 10 3 2" xfId="24525" xr:uid="{00000000-0005-0000-0000-0000BC5F0000}"/>
    <cellStyle name="SAPBEXHLevel1X 5 10 4" xfId="11323" xr:uid="{00000000-0005-0000-0000-0000BD5F0000}"/>
    <cellStyle name="SAPBEXHLevel1X 5 10 4 2" xfId="27190" xr:uid="{00000000-0005-0000-0000-0000BE5F0000}"/>
    <cellStyle name="SAPBEXHLevel1X 5 10 5" xfId="15000" xr:uid="{00000000-0005-0000-0000-0000BF5F0000}"/>
    <cellStyle name="SAPBEXHLevel1X 5 10 5 2" xfId="30447" xr:uid="{00000000-0005-0000-0000-0000C05F0000}"/>
    <cellStyle name="SAPBEXHLevel1X 5 10 6" xfId="16675" xr:uid="{00000000-0005-0000-0000-0000C15F0000}"/>
    <cellStyle name="SAPBEXHLevel1X 5 10 6 2" xfId="31813" xr:uid="{00000000-0005-0000-0000-0000C25F0000}"/>
    <cellStyle name="SAPBEXHLevel1X 5 10 7" xfId="19285" xr:uid="{00000000-0005-0000-0000-0000C35F0000}"/>
    <cellStyle name="SAPBEXHLevel1X 5 10 7 2" xfId="34232" xr:uid="{00000000-0005-0000-0000-0000C45F0000}"/>
    <cellStyle name="SAPBEXHLevel1X 5 11" xfId="3329" xr:uid="{00000000-0005-0000-0000-0000C55F0000}"/>
    <cellStyle name="SAPBEXHLevel1X 5 11 2" xfId="4206" xr:uid="{00000000-0005-0000-0000-0000C65F0000}"/>
    <cellStyle name="SAPBEXHLevel1X 5 11 2 2" xfId="9361" xr:uid="{00000000-0005-0000-0000-0000C75F0000}"/>
    <cellStyle name="SAPBEXHLevel1X 5 11 2 2 2" xfId="25353" xr:uid="{00000000-0005-0000-0000-0000C85F0000}"/>
    <cellStyle name="SAPBEXHLevel1X 5 11 2 3" xfId="12180" xr:uid="{00000000-0005-0000-0000-0000C95F0000}"/>
    <cellStyle name="SAPBEXHLevel1X 5 11 2 3 2" xfId="28024" xr:uid="{00000000-0005-0000-0000-0000CA5F0000}"/>
    <cellStyle name="SAPBEXHLevel1X 5 11 2 4" xfId="5959" xr:uid="{00000000-0005-0000-0000-0000CB5F0000}"/>
    <cellStyle name="SAPBEXHLevel1X 5 11 2 4 2" xfId="22933" xr:uid="{00000000-0005-0000-0000-0000CC5F0000}"/>
    <cellStyle name="SAPBEXHLevel1X 5 11 2 5" xfId="17503" xr:uid="{00000000-0005-0000-0000-0000CD5F0000}"/>
    <cellStyle name="SAPBEXHLevel1X 5 11 2 5 2" xfId="32619" xr:uid="{00000000-0005-0000-0000-0000CE5F0000}"/>
    <cellStyle name="SAPBEXHLevel1X 5 11 2 6" xfId="20111" xr:uid="{00000000-0005-0000-0000-0000CF5F0000}"/>
    <cellStyle name="SAPBEXHLevel1X 5 11 2 6 2" xfId="35048" xr:uid="{00000000-0005-0000-0000-0000D05F0000}"/>
    <cellStyle name="SAPBEXHLevel1X 5 11 2 7" xfId="21722" xr:uid="{00000000-0005-0000-0000-0000D15F0000}"/>
    <cellStyle name="SAPBEXHLevel1X 5 11 2 7 2" xfId="36644" xr:uid="{00000000-0005-0000-0000-0000D25F0000}"/>
    <cellStyle name="SAPBEXHLevel1X 5 11 3" xfId="8497" xr:uid="{00000000-0005-0000-0000-0000D35F0000}"/>
    <cellStyle name="SAPBEXHLevel1X 5 11 3 2" xfId="24526" xr:uid="{00000000-0005-0000-0000-0000D45F0000}"/>
    <cellStyle name="SAPBEXHLevel1X 5 11 4" xfId="11324" xr:uid="{00000000-0005-0000-0000-0000D55F0000}"/>
    <cellStyle name="SAPBEXHLevel1X 5 11 4 2" xfId="27191" xr:uid="{00000000-0005-0000-0000-0000D65F0000}"/>
    <cellStyle name="SAPBEXHLevel1X 5 11 5" xfId="13866" xr:uid="{00000000-0005-0000-0000-0000D75F0000}"/>
    <cellStyle name="SAPBEXHLevel1X 5 11 5 2" xfId="29454" xr:uid="{00000000-0005-0000-0000-0000D85F0000}"/>
    <cellStyle name="SAPBEXHLevel1X 5 11 6" xfId="16676" xr:uid="{00000000-0005-0000-0000-0000D95F0000}"/>
    <cellStyle name="SAPBEXHLevel1X 5 11 6 2" xfId="31814" xr:uid="{00000000-0005-0000-0000-0000DA5F0000}"/>
    <cellStyle name="SAPBEXHLevel1X 5 11 7" xfId="19286" xr:uid="{00000000-0005-0000-0000-0000DB5F0000}"/>
    <cellStyle name="SAPBEXHLevel1X 5 11 7 2" xfId="34233" xr:uid="{00000000-0005-0000-0000-0000DC5F0000}"/>
    <cellStyle name="SAPBEXHLevel1X 5 12" xfId="3330" xr:uid="{00000000-0005-0000-0000-0000DD5F0000}"/>
    <cellStyle name="SAPBEXHLevel1X 5 12 2" xfId="4205" xr:uid="{00000000-0005-0000-0000-0000DE5F0000}"/>
    <cellStyle name="SAPBEXHLevel1X 5 12 2 2" xfId="9360" xr:uid="{00000000-0005-0000-0000-0000DF5F0000}"/>
    <cellStyle name="SAPBEXHLevel1X 5 12 2 2 2" xfId="25352" xr:uid="{00000000-0005-0000-0000-0000E05F0000}"/>
    <cellStyle name="SAPBEXHLevel1X 5 12 2 3" xfId="12179" xr:uid="{00000000-0005-0000-0000-0000E15F0000}"/>
    <cellStyle name="SAPBEXHLevel1X 5 12 2 3 2" xfId="28023" xr:uid="{00000000-0005-0000-0000-0000E25F0000}"/>
    <cellStyle name="SAPBEXHLevel1X 5 12 2 4" xfId="14542" xr:uid="{00000000-0005-0000-0000-0000E35F0000}"/>
    <cellStyle name="SAPBEXHLevel1X 5 12 2 4 2" xfId="30045" xr:uid="{00000000-0005-0000-0000-0000E45F0000}"/>
    <cellStyle name="SAPBEXHLevel1X 5 12 2 5" xfId="17502" xr:uid="{00000000-0005-0000-0000-0000E55F0000}"/>
    <cellStyle name="SAPBEXHLevel1X 5 12 2 5 2" xfId="32618" xr:uid="{00000000-0005-0000-0000-0000E65F0000}"/>
    <cellStyle name="SAPBEXHLevel1X 5 12 2 6" xfId="20110" xr:uid="{00000000-0005-0000-0000-0000E75F0000}"/>
    <cellStyle name="SAPBEXHLevel1X 5 12 2 6 2" xfId="35047" xr:uid="{00000000-0005-0000-0000-0000E85F0000}"/>
    <cellStyle name="SAPBEXHLevel1X 5 12 2 7" xfId="21978" xr:uid="{00000000-0005-0000-0000-0000E95F0000}"/>
    <cellStyle name="SAPBEXHLevel1X 5 12 2 7 2" xfId="36897" xr:uid="{00000000-0005-0000-0000-0000EA5F0000}"/>
    <cellStyle name="SAPBEXHLevel1X 5 12 3" xfId="8498" xr:uid="{00000000-0005-0000-0000-0000EB5F0000}"/>
    <cellStyle name="SAPBEXHLevel1X 5 12 3 2" xfId="24527" xr:uid="{00000000-0005-0000-0000-0000EC5F0000}"/>
    <cellStyle name="SAPBEXHLevel1X 5 12 4" xfId="11325" xr:uid="{00000000-0005-0000-0000-0000ED5F0000}"/>
    <cellStyle name="SAPBEXHLevel1X 5 12 4 2" xfId="27192" xr:uid="{00000000-0005-0000-0000-0000EE5F0000}"/>
    <cellStyle name="SAPBEXHLevel1X 5 12 5" xfId="13867" xr:uid="{00000000-0005-0000-0000-0000EF5F0000}"/>
    <cellStyle name="SAPBEXHLevel1X 5 12 5 2" xfId="29455" xr:uid="{00000000-0005-0000-0000-0000F05F0000}"/>
    <cellStyle name="SAPBEXHLevel1X 5 12 6" xfId="16677" xr:uid="{00000000-0005-0000-0000-0000F15F0000}"/>
    <cellStyle name="SAPBEXHLevel1X 5 12 6 2" xfId="31815" xr:uid="{00000000-0005-0000-0000-0000F25F0000}"/>
    <cellStyle name="SAPBEXHLevel1X 5 12 7" xfId="19287" xr:uid="{00000000-0005-0000-0000-0000F35F0000}"/>
    <cellStyle name="SAPBEXHLevel1X 5 12 7 2" xfId="34234" xr:uid="{00000000-0005-0000-0000-0000F45F0000}"/>
    <cellStyle name="SAPBEXHLevel1X 5 13" xfId="3331" xr:uid="{00000000-0005-0000-0000-0000F55F0000}"/>
    <cellStyle name="SAPBEXHLevel1X 5 13 2" xfId="4204" xr:uid="{00000000-0005-0000-0000-0000F65F0000}"/>
    <cellStyle name="SAPBEXHLevel1X 5 13 2 2" xfId="9359" xr:uid="{00000000-0005-0000-0000-0000F75F0000}"/>
    <cellStyle name="SAPBEXHLevel1X 5 13 2 2 2" xfId="25351" xr:uid="{00000000-0005-0000-0000-0000F85F0000}"/>
    <cellStyle name="SAPBEXHLevel1X 5 13 2 3" xfId="12178" xr:uid="{00000000-0005-0000-0000-0000F95F0000}"/>
    <cellStyle name="SAPBEXHLevel1X 5 13 2 3 2" xfId="28022" xr:uid="{00000000-0005-0000-0000-0000FA5F0000}"/>
    <cellStyle name="SAPBEXHLevel1X 5 13 2 4" xfId="14394" xr:uid="{00000000-0005-0000-0000-0000FB5F0000}"/>
    <cellStyle name="SAPBEXHLevel1X 5 13 2 4 2" xfId="29913" xr:uid="{00000000-0005-0000-0000-0000FC5F0000}"/>
    <cellStyle name="SAPBEXHLevel1X 5 13 2 5" xfId="17501" xr:uid="{00000000-0005-0000-0000-0000FD5F0000}"/>
    <cellStyle name="SAPBEXHLevel1X 5 13 2 5 2" xfId="32617" xr:uid="{00000000-0005-0000-0000-0000FE5F0000}"/>
    <cellStyle name="SAPBEXHLevel1X 5 13 2 6" xfId="20109" xr:uid="{00000000-0005-0000-0000-0000FF5F0000}"/>
    <cellStyle name="SAPBEXHLevel1X 5 13 2 6 2" xfId="35046" xr:uid="{00000000-0005-0000-0000-000000600000}"/>
    <cellStyle name="SAPBEXHLevel1X 5 13 2 7" xfId="21210" xr:uid="{00000000-0005-0000-0000-000001600000}"/>
    <cellStyle name="SAPBEXHLevel1X 5 13 2 7 2" xfId="36136" xr:uid="{00000000-0005-0000-0000-000002600000}"/>
    <cellStyle name="SAPBEXHLevel1X 5 13 3" xfId="8499" xr:uid="{00000000-0005-0000-0000-000003600000}"/>
    <cellStyle name="SAPBEXHLevel1X 5 13 3 2" xfId="24528" xr:uid="{00000000-0005-0000-0000-000004600000}"/>
    <cellStyle name="SAPBEXHLevel1X 5 13 4" xfId="11326" xr:uid="{00000000-0005-0000-0000-000005600000}"/>
    <cellStyle name="SAPBEXHLevel1X 5 13 4 2" xfId="27193" xr:uid="{00000000-0005-0000-0000-000006600000}"/>
    <cellStyle name="SAPBEXHLevel1X 5 13 5" xfId="14997" xr:uid="{00000000-0005-0000-0000-000007600000}"/>
    <cellStyle name="SAPBEXHLevel1X 5 13 5 2" xfId="30444" xr:uid="{00000000-0005-0000-0000-000008600000}"/>
    <cellStyle name="SAPBEXHLevel1X 5 13 6" xfId="16678" xr:uid="{00000000-0005-0000-0000-000009600000}"/>
    <cellStyle name="SAPBEXHLevel1X 5 13 6 2" xfId="31816" xr:uid="{00000000-0005-0000-0000-00000A600000}"/>
    <cellStyle name="SAPBEXHLevel1X 5 13 7" xfId="19288" xr:uid="{00000000-0005-0000-0000-00000B600000}"/>
    <cellStyle name="SAPBEXHLevel1X 5 13 7 2" xfId="34235" xr:uid="{00000000-0005-0000-0000-00000C600000}"/>
    <cellStyle name="SAPBEXHLevel1X 5 14" xfId="3332" xr:uid="{00000000-0005-0000-0000-00000D600000}"/>
    <cellStyle name="SAPBEXHLevel1X 5 14 2" xfId="4203" xr:uid="{00000000-0005-0000-0000-00000E600000}"/>
    <cellStyle name="SAPBEXHLevel1X 5 14 2 2" xfId="9358" xr:uid="{00000000-0005-0000-0000-00000F600000}"/>
    <cellStyle name="SAPBEXHLevel1X 5 14 2 2 2" xfId="25350" xr:uid="{00000000-0005-0000-0000-000010600000}"/>
    <cellStyle name="SAPBEXHLevel1X 5 14 2 3" xfId="12177" xr:uid="{00000000-0005-0000-0000-000011600000}"/>
    <cellStyle name="SAPBEXHLevel1X 5 14 2 3 2" xfId="28021" xr:uid="{00000000-0005-0000-0000-000012600000}"/>
    <cellStyle name="SAPBEXHLevel1X 5 14 2 4" xfId="6742" xr:uid="{00000000-0005-0000-0000-000013600000}"/>
    <cellStyle name="SAPBEXHLevel1X 5 14 2 4 2" xfId="23221" xr:uid="{00000000-0005-0000-0000-000014600000}"/>
    <cellStyle name="SAPBEXHLevel1X 5 14 2 5" xfId="17500" xr:uid="{00000000-0005-0000-0000-000015600000}"/>
    <cellStyle name="SAPBEXHLevel1X 5 14 2 5 2" xfId="32616" xr:uid="{00000000-0005-0000-0000-000016600000}"/>
    <cellStyle name="SAPBEXHLevel1X 5 14 2 6" xfId="20108" xr:uid="{00000000-0005-0000-0000-000017600000}"/>
    <cellStyle name="SAPBEXHLevel1X 5 14 2 6 2" xfId="35045" xr:uid="{00000000-0005-0000-0000-000018600000}"/>
    <cellStyle name="SAPBEXHLevel1X 5 14 2 7" xfId="21979" xr:uid="{00000000-0005-0000-0000-000019600000}"/>
    <cellStyle name="SAPBEXHLevel1X 5 14 2 7 2" xfId="36898" xr:uid="{00000000-0005-0000-0000-00001A600000}"/>
    <cellStyle name="SAPBEXHLevel1X 5 14 3" xfId="8500" xr:uid="{00000000-0005-0000-0000-00001B600000}"/>
    <cellStyle name="SAPBEXHLevel1X 5 14 3 2" xfId="24529" xr:uid="{00000000-0005-0000-0000-00001C600000}"/>
    <cellStyle name="SAPBEXHLevel1X 5 14 4" xfId="11327" xr:uid="{00000000-0005-0000-0000-00001D600000}"/>
    <cellStyle name="SAPBEXHLevel1X 5 14 4 2" xfId="27194" xr:uid="{00000000-0005-0000-0000-00001E600000}"/>
    <cellStyle name="SAPBEXHLevel1X 5 14 5" xfId="14998" xr:uid="{00000000-0005-0000-0000-00001F600000}"/>
    <cellStyle name="SAPBEXHLevel1X 5 14 5 2" xfId="30445" xr:uid="{00000000-0005-0000-0000-000020600000}"/>
    <cellStyle name="SAPBEXHLevel1X 5 14 6" xfId="16679" xr:uid="{00000000-0005-0000-0000-000021600000}"/>
    <cellStyle name="SAPBEXHLevel1X 5 14 6 2" xfId="31817" xr:uid="{00000000-0005-0000-0000-000022600000}"/>
    <cellStyle name="SAPBEXHLevel1X 5 14 7" xfId="19289" xr:uid="{00000000-0005-0000-0000-000023600000}"/>
    <cellStyle name="SAPBEXHLevel1X 5 14 7 2" xfId="34236" xr:uid="{00000000-0005-0000-0000-000024600000}"/>
    <cellStyle name="SAPBEXHLevel1X 5 15" xfId="3333" xr:uid="{00000000-0005-0000-0000-000025600000}"/>
    <cellStyle name="SAPBEXHLevel1X 5 15 2" xfId="4202" xr:uid="{00000000-0005-0000-0000-000026600000}"/>
    <cellStyle name="SAPBEXHLevel1X 5 15 2 2" xfId="9357" xr:uid="{00000000-0005-0000-0000-000027600000}"/>
    <cellStyle name="SAPBEXHLevel1X 5 15 2 2 2" xfId="25349" xr:uid="{00000000-0005-0000-0000-000028600000}"/>
    <cellStyle name="SAPBEXHLevel1X 5 15 2 3" xfId="12176" xr:uid="{00000000-0005-0000-0000-000029600000}"/>
    <cellStyle name="SAPBEXHLevel1X 5 15 2 3 2" xfId="28020" xr:uid="{00000000-0005-0000-0000-00002A600000}"/>
    <cellStyle name="SAPBEXHLevel1X 5 15 2 4" xfId="10436" xr:uid="{00000000-0005-0000-0000-00002B600000}"/>
    <cellStyle name="SAPBEXHLevel1X 5 15 2 4 2" xfId="26359" xr:uid="{00000000-0005-0000-0000-00002C600000}"/>
    <cellStyle name="SAPBEXHLevel1X 5 15 2 5" xfId="17499" xr:uid="{00000000-0005-0000-0000-00002D600000}"/>
    <cellStyle name="SAPBEXHLevel1X 5 15 2 5 2" xfId="32615" xr:uid="{00000000-0005-0000-0000-00002E600000}"/>
    <cellStyle name="SAPBEXHLevel1X 5 15 2 6" xfId="20107" xr:uid="{00000000-0005-0000-0000-00002F600000}"/>
    <cellStyle name="SAPBEXHLevel1X 5 15 2 6 2" xfId="35044" xr:uid="{00000000-0005-0000-0000-000030600000}"/>
    <cellStyle name="SAPBEXHLevel1X 5 15 2 7" xfId="21723" xr:uid="{00000000-0005-0000-0000-000031600000}"/>
    <cellStyle name="SAPBEXHLevel1X 5 15 2 7 2" xfId="36645" xr:uid="{00000000-0005-0000-0000-000032600000}"/>
    <cellStyle name="SAPBEXHLevel1X 5 15 3" xfId="8501" xr:uid="{00000000-0005-0000-0000-000033600000}"/>
    <cellStyle name="SAPBEXHLevel1X 5 15 3 2" xfId="24530" xr:uid="{00000000-0005-0000-0000-000034600000}"/>
    <cellStyle name="SAPBEXHLevel1X 5 15 4" xfId="11328" xr:uid="{00000000-0005-0000-0000-000035600000}"/>
    <cellStyle name="SAPBEXHLevel1X 5 15 4 2" xfId="27195" xr:uid="{00000000-0005-0000-0000-000036600000}"/>
    <cellStyle name="SAPBEXHLevel1X 5 15 5" xfId="13868" xr:uid="{00000000-0005-0000-0000-000037600000}"/>
    <cellStyle name="SAPBEXHLevel1X 5 15 5 2" xfId="29456" xr:uid="{00000000-0005-0000-0000-000038600000}"/>
    <cellStyle name="SAPBEXHLevel1X 5 15 6" xfId="16680" xr:uid="{00000000-0005-0000-0000-000039600000}"/>
    <cellStyle name="SAPBEXHLevel1X 5 15 6 2" xfId="31818" xr:uid="{00000000-0005-0000-0000-00003A600000}"/>
    <cellStyle name="SAPBEXHLevel1X 5 15 7" xfId="19290" xr:uid="{00000000-0005-0000-0000-00003B600000}"/>
    <cellStyle name="SAPBEXHLevel1X 5 15 7 2" xfId="34237" xr:uid="{00000000-0005-0000-0000-00003C600000}"/>
    <cellStyle name="SAPBEXHLevel1X 5 16" xfId="3327" xr:uid="{00000000-0005-0000-0000-00003D600000}"/>
    <cellStyle name="SAPBEXHLevel1X 5 16 2" xfId="8495" xr:uid="{00000000-0005-0000-0000-00003E600000}"/>
    <cellStyle name="SAPBEXHLevel1X 5 16 2 2" xfId="24524" xr:uid="{00000000-0005-0000-0000-00003F600000}"/>
    <cellStyle name="SAPBEXHLevel1X 5 16 3" xfId="11322" xr:uid="{00000000-0005-0000-0000-000040600000}"/>
    <cellStyle name="SAPBEXHLevel1X 5 16 3 2" xfId="27189" xr:uid="{00000000-0005-0000-0000-000041600000}"/>
    <cellStyle name="SAPBEXHLevel1X 5 16 4" xfId="14999" xr:uid="{00000000-0005-0000-0000-000042600000}"/>
    <cellStyle name="SAPBEXHLevel1X 5 16 4 2" xfId="30446" xr:uid="{00000000-0005-0000-0000-000043600000}"/>
    <cellStyle name="SAPBEXHLevel1X 5 16 5" xfId="16674" xr:uid="{00000000-0005-0000-0000-000044600000}"/>
    <cellStyle name="SAPBEXHLevel1X 5 16 5 2" xfId="31812" xr:uid="{00000000-0005-0000-0000-000045600000}"/>
    <cellStyle name="SAPBEXHLevel1X 5 16 6" xfId="19284" xr:uid="{00000000-0005-0000-0000-000046600000}"/>
    <cellStyle name="SAPBEXHLevel1X 5 16 6 2" xfId="34231" xr:uid="{00000000-0005-0000-0000-000047600000}"/>
    <cellStyle name="SAPBEXHLevel1X 5 16 7" xfId="21396" xr:uid="{00000000-0005-0000-0000-000048600000}"/>
    <cellStyle name="SAPBEXHLevel1X 5 16 7 2" xfId="36322" xr:uid="{00000000-0005-0000-0000-000049600000}"/>
    <cellStyle name="SAPBEXHLevel1X 5 16 8" xfId="6359" xr:uid="{00000000-0005-0000-0000-00004A600000}"/>
    <cellStyle name="SAPBEXHLevel1X 5 17" xfId="4210" xr:uid="{00000000-0005-0000-0000-00004B600000}"/>
    <cellStyle name="SAPBEXHLevel1X 5 17 2" xfId="9365" xr:uid="{00000000-0005-0000-0000-00004C600000}"/>
    <cellStyle name="SAPBEXHLevel1X 5 17 2 2" xfId="25357" xr:uid="{00000000-0005-0000-0000-00004D600000}"/>
    <cellStyle name="SAPBEXHLevel1X 5 17 3" xfId="12184" xr:uid="{00000000-0005-0000-0000-00004E600000}"/>
    <cellStyle name="SAPBEXHLevel1X 5 17 3 2" xfId="28028" xr:uid="{00000000-0005-0000-0000-00004F600000}"/>
    <cellStyle name="SAPBEXHLevel1X 5 17 4" xfId="14396" xr:uid="{00000000-0005-0000-0000-000050600000}"/>
    <cellStyle name="SAPBEXHLevel1X 5 17 4 2" xfId="29915" xr:uid="{00000000-0005-0000-0000-000051600000}"/>
    <cellStyle name="SAPBEXHLevel1X 5 17 5" xfId="17507" xr:uid="{00000000-0005-0000-0000-000052600000}"/>
    <cellStyle name="SAPBEXHLevel1X 5 17 5 2" xfId="32623" xr:uid="{00000000-0005-0000-0000-000053600000}"/>
    <cellStyle name="SAPBEXHLevel1X 5 17 6" xfId="20115" xr:uid="{00000000-0005-0000-0000-000054600000}"/>
    <cellStyle name="SAPBEXHLevel1X 5 17 6 2" xfId="35052" xr:uid="{00000000-0005-0000-0000-000055600000}"/>
    <cellStyle name="SAPBEXHLevel1X 5 17 7" xfId="21532" xr:uid="{00000000-0005-0000-0000-000056600000}"/>
    <cellStyle name="SAPBEXHLevel1X 5 17 7 2" xfId="36458" xr:uid="{00000000-0005-0000-0000-000057600000}"/>
    <cellStyle name="SAPBEXHLevel1X 5 18" xfId="5395" xr:uid="{00000000-0005-0000-0000-000058600000}"/>
    <cellStyle name="SAPBEXHLevel1X 5 18 2" xfId="22655" xr:uid="{00000000-0005-0000-0000-000059600000}"/>
    <cellStyle name="SAPBEXHLevel1X 5 19" xfId="6872" xr:uid="{00000000-0005-0000-0000-00005A600000}"/>
    <cellStyle name="SAPBEXHLevel1X 5 19 2" xfId="23308" xr:uid="{00000000-0005-0000-0000-00005B600000}"/>
    <cellStyle name="SAPBEXHLevel1X 5 2" xfId="872" xr:uid="{00000000-0005-0000-0000-00005C600000}"/>
    <cellStyle name="SAPBEXHLevel1X 5 2 10" xfId="5070" xr:uid="{00000000-0005-0000-0000-00005D600000}"/>
    <cellStyle name="SAPBEXHLevel1X 5 2 2" xfId="3334" xr:uid="{00000000-0005-0000-0000-00005E600000}"/>
    <cellStyle name="SAPBEXHLevel1X 5 2 2 2" xfId="8502" xr:uid="{00000000-0005-0000-0000-00005F600000}"/>
    <cellStyle name="SAPBEXHLevel1X 5 2 2 2 2" xfId="24531" xr:uid="{00000000-0005-0000-0000-000060600000}"/>
    <cellStyle name="SAPBEXHLevel1X 5 2 2 3" xfId="11329" xr:uid="{00000000-0005-0000-0000-000061600000}"/>
    <cellStyle name="SAPBEXHLevel1X 5 2 2 3 2" xfId="27196" xr:uid="{00000000-0005-0000-0000-000062600000}"/>
    <cellStyle name="SAPBEXHLevel1X 5 2 2 4" xfId="14996" xr:uid="{00000000-0005-0000-0000-000063600000}"/>
    <cellStyle name="SAPBEXHLevel1X 5 2 2 4 2" xfId="30443" xr:uid="{00000000-0005-0000-0000-000064600000}"/>
    <cellStyle name="SAPBEXHLevel1X 5 2 2 5" xfId="16681" xr:uid="{00000000-0005-0000-0000-000065600000}"/>
    <cellStyle name="SAPBEXHLevel1X 5 2 2 5 2" xfId="31819" xr:uid="{00000000-0005-0000-0000-000066600000}"/>
    <cellStyle name="SAPBEXHLevel1X 5 2 2 6" xfId="19291" xr:uid="{00000000-0005-0000-0000-000067600000}"/>
    <cellStyle name="SAPBEXHLevel1X 5 2 2 6 2" xfId="34238" xr:uid="{00000000-0005-0000-0000-000068600000}"/>
    <cellStyle name="SAPBEXHLevel1X 5 2 2 7" xfId="21397" xr:uid="{00000000-0005-0000-0000-000069600000}"/>
    <cellStyle name="SAPBEXHLevel1X 5 2 2 7 2" xfId="36323" xr:uid="{00000000-0005-0000-0000-00006A600000}"/>
    <cellStyle name="SAPBEXHLevel1X 5 2 2 8" xfId="6360" xr:uid="{00000000-0005-0000-0000-00006B600000}"/>
    <cellStyle name="SAPBEXHLevel1X 5 2 3" xfId="4201" xr:uid="{00000000-0005-0000-0000-00006C600000}"/>
    <cellStyle name="SAPBEXHLevel1X 5 2 3 2" xfId="9356" xr:uid="{00000000-0005-0000-0000-00006D600000}"/>
    <cellStyle name="SAPBEXHLevel1X 5 2 3 2 2" xfId="25348" xr:uid="{00000000-0005-0000-0000-00006E600000}"/>
    <cellStyle name="SAPBEXHLevel1X 5 2 3 3" xfId="12175" xr:uid="{00000000-0005-0000-0000-00006F600000}"/>
    <cellStyle name="SAPBEXHLevel1X 5 2 3 3 2" xfId="28019" xr:uid="{00000000-0005-0000-0000-000070600000}"/>
    <cellStyle name="SAPBEXHLevel1X 5 2 3 4" xfId="14543" xr:uid="{00000000-0005-0000-0000-000071600000}"/>
    <cellStyle name="SAPBEXHLevel1X 5 2 3 4 2" xfId="30046" xr:uid="{00000000-0005-0000-0000-000072600000}"/>
    <cellStyle name="SAPBEXHLevel1X 5 2 3 5" xfId="17498" xr:uid="{00000000-0005-0000-0000-000073600000}"/>
    <cellStyle name="SAPBEXHLevel1X 5 2 3 5 2" xfId="32614" xr:uid="{00000000-0005-0000-0000-000074600000}"/>
    <cellStyle name="SAPBEXHLevel1X 5 2 3 6" xfId="20106" xr:uid="{00000000-0005-0000-0000-000075600000}"/>
    <cellStyle name="SAPBEXHLevel1X 5 2 3 6 2" xfId="35043" xr:uid="{00000000-0005-0000-0000-000076600000}"/>
    <cellStyle name="SAPBEXHLevel1X 5 2 3 7" xfId="15809" xr:uid="{00000000-0005-0000-0000-000077600000}"/>
    <cellStyle name="SAPBEXHLevel1X 5 2 3 7 2" xfId="31053" xr:uid="{00000000-0005-0000-0000-000078600000}"/>
    <cellStyle name="SAPBEXHLevel1X 5 2 4" xfId="5394" xr:uid="{00000000-0005-0000-0000-000079600000}"/>
    <cellStyle name="SAPBEXHLevel1X 5 2 4 2" xfId="22654" xr:uid="{00000000-0005-0000-0000-00007A600000}"/>
    <cellStyle name="SAPBEXHLevel1X 5 2 5" xfId="7635" xr:uid="{00000000-0005-0000-0000-00007B600000}"/>
    <cellStyle name="SAPBEXHLevel1X 5 2 5 2" xfId="23772" xr:uid="{00000000-0005-0000-0000-00007C600000}"/>
    <cellStyle name="SAPBEXHLevel1X 5 2 6" xfId="7562" xr:uid="{00000000-0005-0000-0000-00007D600000}"/>
    <cellStyle name="SAPBEXHLevel1X 5 2 6 2" xfId="23717" xr:uid="{00000000-0005-0000-0000-00007E600000}"/>
    <cellStyle name="SAPBEXHLevel1X 5 2 7" xfId="5827" xr:uid="{00000000-0005-0000-0000-00007F600000}"/>
    <cellStyle name="SAPBEXHLevel1X 5 2 7 2" xfId="22844" xr:uid="{00000000-0005-0000-0000-000080600000}"/>
    <cellStyle name="SAPBEXHLevel1X 5 2 8" xfId="6672" xr:uid="{00000000-0005-0000-0000-000081600000}"/>
    <cellStyle name="SAPBEXHLevel1X 5 2 8 2" xfId="23172" xr:uid="{00000000-0005-0000-0000-000082600000}"/>
    <cellStyle name="SAPBEXHLevel1X 5 2 9" xfId="18492" xr:uid="{00000000-0005-0000-0000-000083600000}"/>
    <cellStyle name="SAPBEXHLevel1X 5 2 9 2" xfId="33517" xr:uid="{00000000-0005-0000-0000-000084600000}"/>
    <cellStyle name="SAPBEXHLevel1X 5 20" xfId="6607" xr:uid="{00000000-0005-0000-0000-000085600000}"/>
    <cellStyle name="SAPBEXHLevel1X 5 20 2" xfId="23144" xr:uid="{00000000-0005-0000-0000-000086600000}"/>
    <cellStyle name="SAPBEXHLevel1X 5 21" xfId="14187" xr:uid="{00000000-0005-0000-0000-000087600000}"/>
    <cellStyle name="SAPBEXHLevel1X 5 21 2" xfId="29740" xr:uid="{00000000-0005-0000-0000-000088600000}"/>
    <cellStyle name="SAPBEXHLevel1X 5 22" xfId="11828" xr:uid="{00000000-0005-0000-0000-000089600000}"/>
    <cellStyle name="SAPBEXHLevel1X 5 22 2" xfId="27674" xr:uid="{00000000-0005-0000-0000-00008A600000}"/>
    <cellStyle name="SAPBEXHLevel1X 5 23" xfId="13077" xr:uid="{00000000-0005-0000-0000-00008B600000}"/>
    <cellStyle name="SAPBEXHLevel1X 5 23 2" xfId="28857" xr:uid="{00000000-0005-0000-0000-00008C600000}"/>
    <cellStyle name="SAPBEXHLevel1X 5 24" xfId="5069" xr:uid="{00000000-0005-0000-0000-00008D600000}"/>
    <cellStyle name="SAPBEXHLevel1X 5 25" xfId="22200" xr:uid="{00000000-0005-0000-0000-00008E600000}"/>
    <cellStyle name="SAPBEXHLevel1X 5 3" xfId="3335" xr:uid="{00000000-0005-0000-0000-00008F600000}"/>
    <cellStyle name="SAPBEXHLevel1X 5 3 2" xfId="4200" xr:uid="{00000000-0005-0000-0000-000090600000}"/>
    <cellStyle name="SAPBEXHLevel1X 5 3 2 2" xfId="9355" xr:uid="{00000000-0005-0000-0000-000091600000}"/>
    <cellStyle name="SAPBEXHLevel1X 5 3 2 2 2" xfId="25347" xr:uid="{00000000-0005-0000-0000-000092600000}"/>
    <cellStyle name="SAPBEXHLevel1X 5 3 2 3" xfId="12174" xr:uid="{00000000-0005-0000-0000-000093600000}"/>
    <cellStyle name="SAPBEXHLevel1X 5 3 2 3 2" xfId="28018" xr:uid="{00000000-0005-0000-0000-000094600000}"/>
    <cellStyle name="SAPBEXHLevel1X 5 3 2 4" xfId="10310" xr:uid="{00000000-0005-0000-0000-000095600000}"/>
    <cellStyle name="SAPBEXHLevel1X 5 3 2 4 2" xfId="26252" xr:uid="{00000000-0005-0000-0000-000096600000}"/>
    <cellStyle name="SAPBEXHLevel1X 5 3 2 5" xfId="17497" xr:uid="{00000000-0005-0000-0000-000097600000}"/>
    <cellStyle name="SAPBEXHLevel1X 5 3 2 5 2" xfId="32613" xr:uid="{00000000-0005-0000-0000-000098600000}"/>
    <cellStyle name="SAPBEXHLevel1X 5 3 2 6" xfId="20105" xr:uid="{00000000-0005-0000-0000-000099600000}"/>
    <cellStyle name="SAPBEXHLevel1X 5 3 2 6 2" xfId="35042" xr:uid="{00000000-0005-0000-0000-00009A600000}"/>
    <cellStyle name="SAPBEXHLevel1X 5 3 2 7" xfId="21724" xr:uid="{00000000-0005-0000-0000-00009B600000}"/>
    <cellStyle name="SAPBEXHLevel1X 5 3 2 7 2" xfId="36646" xr:uid="{00000000-0005-0000-0000-00009C600000}"/>
    <cellStyle name="SAPBEXHLevel1X 5 3 3" xfId="8503" xr:uid="{00000000-0005-0000-0000-00009D600000}"/>
    <cellStyle name="SAPBEXHLevel1X 5 3 3 2" xfId="24532" xr:uid="{00000000-0005-0000-0000-00009E600000}"/>
    <cellStyle name="SAPBEXHLevel1X 5 3 4" xfId="11330" xr:uid="{00000000-0005-0000-0000-00009F600000}"/>
    <cellStyle name="SAPBEXHLevel1X 5 3 4 2" xfId="27197" xr:uid="{00000000-0005-0000-0000-0000A0600000}"/>
    <cellStyle name="SAPBEXHLevel1X 5 3 5" xfId="13869" xr:uid="{00000000-0005-0000-0000-0000A1600000}"/>
    <cellStyle name="SAPBEXHLevel1X 5 3 5 2" xfId="29457" xr:uid="{00000000-0005-0000-0000-0000A2600000}"/>
    <cellStyle name="SAPBEXHLevel1X 5 3 6" xfId="16682" xr:uid="{00000000-0005-0000-0000-0000A3600000}"/>
    <cellStyle name="SAPBEXHLevel1X 5 3 6 2" xfId="31820" xr:uid="{00000000-0005-0000-0000-0000A4600000}"/>
    <cellStyle name="SAPBEXHLevel1X 5 3 7" xfId="19292" xr:uid="{00000000-0005-0000-0000-0000A5600000}"/>
    <cellStyle name="SAPBEXHLevel1X 5 3 7 2" xfId="34239" xr:uid="{00000000-0005-0000-0000-0000A6600000}"/>
    <cellStyle name="SAPBEXHLevel1X 5 3 8" xfId="22227" xr:uid="{00000000-0005-0000-0000-0000A7600000}"/>
    <cellStyle name="SAPBEXHLevel1X 5 4" xfId="3336" xr:uid="{00000000-0005-0000-0000-0000A8600000}"/>
    <cellStyle name="SAPBEXHLevel1X 5 4 2" xfId="4199" xr:uid="{00000000-0005-0000-0000-0000A9600000}"/>
    <cellStyle name="SAPBEXHLevel1X 5 4 2 2" xfId="9354" xr:uid="{00000000-0005-0000-0000-0000AA600000}"/>
    <cellStyle name="SAPBEXHLevel1X 5 4 2 2 2" xfId="25346" xr:uid="{00000000-0005-0000-0000-0000AB600000}"/>
    <cellStyle name="SAPBEXHLevel1X 5 4 2 3" xfId="12173" xr:uid="{00000000-0005-0000-0000-0000AC600000}"/>
    <cellStyle name="SAPBEXHLevel1X 5 4 2 3 2" xfId="28017" xr:uid="{00000000-0005-0000-0000-0000AD600000}"/>
    <cellStyle name="SAPBEXHLevel1X 5 4 2 4" xfId="6741" xr:uid="{00000000-0005-0000-0000-0000AE600000}"/>
    <cellStyle name="SAPBEXHLevel1X 5 4 2 4 2" xfId="23220" xr:uid="{00000000-0005-0000-0000-0000AF600000}"/>
    <cellStyle name="SAPBEXHLevel1X 5 4 2 5" xfId="17496" xr:uid="{00000000-0005-0000-0000-0000B0600000}"/>
    <cellStyle name="SAPBEXHLevel1X 5 4 2 5 2" xfId="32612" xr:uid="{00000000-0005-0000-0000-0000B1600000}"/>
    <cellStyle name="SAPBEXHLevel1X 5 4 2 6" xfId="20104" xr:uid="{00000000-0005-0000-0000-0000B2600000}"/>
    <cellStyle name="SAPBEXHLevel1X 5 4 2 6 2" xfId="35041" xr:uid="{00000000-0005-0000-0000-0000B3600000}"/>
    <cellStyle name="SAPBEXHLevel1X 5 4 2 7" xfId="22076" xr:uid="{00000000-0005-0000-0000-0000B4600000}"/>
    <cellStyle name="SAPBEXHLevel1X 5 4 2 7 2" xfId="36993" xr:uid="{00000000-0005-0000-0000-0000B5600000}"/>
    <cellStyle name="SAPBEXHLevel1X 5 4 3" xfId="8504" xr:uid="{00000000-0005-0000-0000-0000B6600000}"/>
    <cellStyle name="SAPBEXHLevel1X 5 4 3 2" xfId="24533" xr:uid="{00000000-0005-0000-0000-0000B7600000}"/>
    <cellStyle name="SAPBEXHLevel1X 5 4 4" xfId="11331" xr:uid="{00000000-0005-0000-0000-0000B8600000}"/>
    <cellStyle name="SAPBEXHLevel1X 5 4 4 2" xfId="27198" xr:uid="{00000000-0005-0000-0000-0000B9600000}"/>
    <cellStyle name="SAPBEXHLevel1X 5 4 5" xfId="14995" xr:uid="{00000000-0005-0000-0000-0000BA600000}"/>
    <cellStyle name="SAPBEXHLevel1X 5 4 5 2" xfId="30442" xr:uid="{00000000-0005-0000-0000-0000BB600000}"/>
    <cellStyle name="SAPBEXHLevel1X 5 4 6" xfId="16683" xr:uid="{00000000-0005-0000-0000-0000BC600000}"/>
    <cellStyle name="SAPBEXHLevel1X 5 4 6 2" xfId="31821" xr:uid="{00000000-0005-0000-0000-0000BD600000}"/>
    <cellStyle name="SAPBEXHLevel1X 5 4 7" xfId="19293" xr:uid="{00000000-0005-0000-0000-0000BE600000}"/>
    <cellStyle name="SAPBEXHLevel1X 5 4 7 2" xfId="34240" xr:uid="{00000000-0005-0000-0000-0000BF600000}"/>
    <cellStyle name="SAPBEXHLevel1X 5 5" xfId="3337" xr:uid="{00000000-0005-0000-0000-0000C0600000}"/>
    <cellStyle name="SAPBEXHLevel1X 5 5 2" xfId="4198" xr:uid="{00000000-0005-0000-0000-0000C1600000}"/>
    <cellStyle name="SAPBEXHLevel1X 5 5 2 2" xfId="9353" xr:uid="{00000000-0005-0000-0000-0000C2600000}"/>
    <cellStyle name="SAPBEXHLevel1X 5 5 2 2 2" xfId="25345" xr:uid="{00000000-0005-0000-0000-0000C3600000}"/>
    <cellStyle name="SAPBEXHLevel1X 5 5 2 3" xfId="12172" xr:uid="{00000000-0005-0000-0000-0000C4600000}"/>
    <cellStyle name="SAPBEXHLevel1X 5 5 2 3 2" xfId="28016" xr:uid="{00000000-0005-0000-0000-0000C5600000}"/>
    <cellStyle name="SAPBEXHLevel1X 5 5 2 4" xfId="5960" xr:uid="{00000000-0005-0000-0000-0000C6600000}"/>
    <cellStyle name="SAPBEXHLevel1X 5 5 2 4 2" xfId="22934" xr:uid="{00000000-0005-0000-0000-0000C7600000}"/>
    <cellStyle name="SAPBEXHLevel1X 5 5 2 5" xfId="17495" xr:uid="{00000000-0005-0000-0000-0000C8600000}"/>
    <cellStyle name="SAPBEXHLevel1X 5 5 2 5 2" xfId="32611" xr:uid="{00000000-0005-0000-0000-0000C9600000}"/>
    <cellStyle name="SAPBEXHLevel1X 5 5 2 6" xfId="20103" xr:uid="{00000000-0005-0000-0000-0000CA600000}"/>
    <cellStyle name="SAPBEXHLevel1X 5 5 2 6 2" xfId="35040" xr:uid="{00000000-0005-0000-0000-0000CB600000}"/>
    <cellStyle name="SAPBEXHLevel1X 5 5 2 7" xfId="21631" xr:uid="{00000000-0005-0000-0000-0000CC600000}"/>
    <cellStyle name="SAPBEXHLevel1X 5 5 2 7 2" xfId="36557" xr:uid="{00000000-0005-0000-0000-0000CD600000}"/>
    <cellStyle name="SAPBEXHLevel1X 5 5 3" xfId="8505" xr:uid="{00000000-0005-0000-0000-0000CE600000}"/>
    <cellStyle name="SAPBEXHLevel1X 5 5 3 2" xfId="24534" xr:uid="{00000000-0005-0000-0000-0000CF600000}"/>
    <cellStyle name="SAPBEXHLevel1X 5 5 4" xfId="11332" xr:uid="{00000000-0005-0000-0000-0000D0600000}"/>
    <cellStyle name="SAPBEXHLevel1X 5 5 4 2" xfId="27199" xr:uid="{00000000-0005-0000-0000-0000D1600000}"/>
    <cellStyle name="SAPBEXHLevel1X 5 5 5" xfId="7566" xr:uid="{00000000-0005-0000-0000-0000D2600000}"/>
    <cellStyle name="SAPBEXHLevel1X 5 5 5 2" xfId="23718" xr:uid="{00000000-0005-0000-0000-0000D3600000}"/>
    <cellStyle name="SAPBEXHLevel1X 5 5 6" xfId="16684" xr:uid="{00000000-0005-0000-0000-0000D4600000}"/>
    <cellStyle name="SAPBEXHLevel1X 5 5 6 2" xfId="31822" xr:uid="{00000000-0005-0000-0000-0000D5600000}"/>
    <cellStyle name="SAPBEXHLevel1X 5 5 7" xfId="19294" xr:uid="{00000000-0005-0000-0000-0000D6600000}"/>
    <cellStyle name="SAPBEXHLevel1X 5 5 7 2" xfId="34241" xr:uid="{00000000-0005-0000-0000-0000D7600000}"/>
    <cellStyle name="SAPBEXHLevel1X 5 6" xfId="3338" xr:uid="{00000000-0005-0000-0000-0000D8600000}"/>
    <cellStyle name="SAPBEXHLevel1X 5 6 2" xfId="4197" xr:uid="{00000000-0005-0000-0000-0000D9600000}"/>
    <cellStyle name="SAPBEXHLevel1X 5 6 2 2" xfId="9352" xr:uid="{00000000-0005-0000-0000-0000DA600000}"/>
    <cellStyle name="SAPBEXHLevel1X 5 6 2 2 2" xfId="25344" xr:uid="{00000000-0005-0000-0000-0000DB600000}"/>
    <cellStyle name="SAPBEXHLevel1X 5 6 2 3" xfId="12171" xr:uid="{00000000-0005-0000-0000-0000DC600000}"/>
    <cellStyle name="SAPBEXHLevel1X 5 6 2 3 2" xfId="28015" xr:uid="{00000000-0005-0000-0000-0000DD600000}"/>
    <cellStyle name="SAPBEXHLevel1X 5 6 2 4" xfId="14544" xr:uid="{00000000-0005-0000-0000-0000DE600000}"/>
    <cellStyle name="SAPBEXHLevel1X 5 6 2 4 2" xfId="30047" xr:uid="{00000000-0005-0000-0000-0000DF600000}"/>
    <cellStyle name="SAPBEXHLevel1X 5 6 2 5" xfId="17494" xr:uid="{00000000-0005-0000-0000-0000E0600000}"/>
    <cellStyle name="SAPBEXHLevel1X 5 6 2 5 2" xfId="32610" xr:uid="{00000000-0005-0000-0000-0000E1600000}"/>
    <cellStyle name="SAPBEXHLevel1X 5 6 2 6" xfId="20102" xr:uid="{00000000-0005-0000-0000-0000E2600000}"/>
    <cellStyle name="SAPBEXHLevel1X 5 6 2 6 2" xfId="35039" xr:uid="{00000000-0005-0000-0000-0000E3600000}"/>
    <cellStyle name="SAPBEXHLevel1X 5 6 2 7" xfId="21630" xr:uid="{00000000-0005-0000-0000-0000E4600000}"/>
    <cellStyle name="SAPBEXHLevel1X 5 6 2 7 2" xfId="36556" xr:uid="{00000000-0005-0000-0000-0000E5600000}"/>
    <cellStyle name="SAPBEXHLevel1X 5 6 3" xfId="8506" xr:uid="{00000000-0005-0000-0000-0000E6600000}"/>
    <cellStyle name="SAPBEXHLevel1X 5 6 3 2" xfId="24535" xr:uid="{00000000-0005-0000-0000-0000E7600000}"/>
    <cellStyle name="SAPBEXHLevel1X 5 6 4" xfId="11333" xr:uid="{00000000-0005-0000-0000-0000E8600000}"/>
    <cellStyle name="SAPBEXHLevel1X 5 6 4 2" xfId="27200" xr:uid="{00000000-0005-0000-0000-0000E9600000}"/>
    <cellStyle name="SAPBEXHLevel1X 5 6 5" xfId="13871" xr:uid="{00000000-0005-0000-0000-0000EA600000}"/>
    <cellStyle name="SAPBEXHLevel1X 5 6 5 2" xfId="29459" xr:uid="{00000000-0005-0000-0000-0000EB600000}"/>
    <cellStyle name="SAPBEXHLevel1X 5 6 6" xfId="16685" xr:uid="{00000000-0005-0000-0000-0000EC600000}"/>
    <cellStyle name="SAPBEXHLevel1X 5 6 6 2" xfId="31823" xr:uid="{00000000-0005-0000-0000-0000ED600000}"/>
    <cellStyle name="SAPBEXHLevel1X 5 6 7" xfId="19295" xr:uid="{00000000-0005-0000-0000-0000EE600000}"/>
    <cellStyle name="SAPBEXHLevel1X 5 6 7 2" xfId="34242" xr:uid="{00000000-0005-0000-0000-0000EF600000}"/>
    <cellStyle name="SAPBEXHLevel1X 5 7" xfId="3339" xr:uid="{00000000-0005-0000-0000-0000F0600000}"/>
    <cellStyle name="SAPBEXHLevel1X 5 7 2" xfId="4196" xr:uid="{00000000-0005-0000-0000-0000F1600000}"/>
    <cellStyle name="SAPBEXHLevel1X 5 7 2 2" xfId="9351" xr:uid="{00000000-0005-0000-0000-0000F2600000}"/>
    <cellStyle name="SAPBEXHLevel1X 5 7 2 2 2" xfId="25343" xr:uid="{00000000-0005-0000-0000-0000F3600000}"/>
    <cellStyle name="SAPBEXHLevel1X 5 7 2 3" xfId="12170" xr:uid="{00000000-0005-0000-0000-0000F4600000}"/>
    <cellStyle name="SAPBEXHLevel1X 5 7 2 3 2" xfId="28014" xr:uid="{00000000-0005-0000-0000-0000F5600000}"/>
    <cellStyle name="SAPBEXHLevel1X 5 7 2 4" xfId="14392" xr:uid="{00000000-0005-0000-0000-0000F6600000}"/>
    <cellStyle name="SAPBEXHLevel1X 5 7 2 4 2" xfId="29912" xr:uid="{00000000-0005-0000-0000-0000F7600000}"/>
    <cellStyle name="SAPBEXHLevel1X 5 7 2 5" xfId="17493" xr:uid="{00000000-0005-0000-0000-0000F8600000}"/>
    <cellStyle name="SAPBEXHLevel1X 5 7 2 5 2" xfId="32609" xr:uid="{00000000-0005-0000-0000-0000F9600000}"/>
    <cellStyle name="SAPBEXHLevel1X 5 7 2 6" xfId="20101" xr:uid="{00000000-0005-0000-0000-0000FA600000}"/>
    <cellStyle name="SAPBEXHLevel1X 5 7 2 6 2" xfId="35038" xr:uid="{00000000-0005-0000-0000-0000FB600000}"/>
    <cellStyle name="SAPBEXHLevel1X 5 7 2 7" xfId="21628" xr:uid="{00000000-0005-0000-0000-0000FC600000}"/>
    <cellStyle name="SAPBEXHLevel1X 5 7 2 7 2" xfId="36554" xr:uid="{00000000-0005-0000-0000-0000FD600000}"/>
    <cellStyle name="SAPBEXHLevel1X 5 7 3" xfId="8507" xr:uid="{00000000-0005-0000-0000-0000FE600000}"/>
    <cellStyle name="SAPBEXHLevel1X 5 7 3 2" xfId="24536" xr:uid="{00000000-0005-0000-0000-0000FF600000}"/>
    <cellStyle name="SAPBEXHLevel1X 5 7 4" xfId="11334" xr:uid="{00000000-0005-0000-0000-000000610000}"/>
    <cellStyle name="SAPBEXHLevel1X 5 7 4 2" xfId="27201" xr:uid="{00000000-0005-0000-0000-000001610000}"/>
    <cellStyle name="SAPBEXHLevel1X 5 7 5" xfId="14994" xr:uid="{00000000-0005-0000-0000-000002610000}"/>
    <cellStyle name="SAPBEXHLevel1X 5 7 5 2" xfId="30441" xr:uid="{00000000-0005-0000-0000-000003610000}"/>
    <cellStyle name="SAPBEXHLevel1X 5 7 6" xfId="16686" xr:uid="{00000000-0005-0000-0000-000004610000}"/>
    <cellStyle name="SAPBEXHLevel1X 5 7 6 2" xfId="31824" xr:uid="{00000000-0005-0000-0000-000005610000}"/>
    <cellStyle name="SAPBEXHLevel1X 5 7 7" xfId="19296" xr:uid="{00000000-0005-0000-0000-000006610000}"/>
    <cellStyle name="SAPBEXHLevel1X 5 7 7 2" xfId="34243" xr:uid="{00000000-0005-0000-0000-000007610000}"/>
    <cellStyle name="SAPBEXHLevel1X 5 8" xfId="3340" xr:uid="{00000000-0005-0000-0000-000008610000}"/>
    <cellStyle name="SAPBEXHLevel1X 5 8 2" xfId="4195" xr:uid="{00000000-0005-0000-0000-000009610000}"/>
    <cellStyle name="SAPBEXHLevel1X 5 8 2 2" xfId="9350" xr:uid="{00000000-0005-0000-0000-00000A610000}"/>
    <cellStyle name="SAPBEXHLevel1X 5 8 2 2 2" xfId="25342" xr:uid="{00000000-0005-0000-0000-00000B610000}"/>
    <cellStyle name="SAPBEXHLevel1X 5 8 2 3" xfId="12169" xr:uid="{00000000-0005-0000-0000-00000C610000}"/>
    <cellStyle name="SAPBEXHLevel1X 5 8 2 3 2" xfId="28013" xr:uid="{00000000-0005-0000-0000-00000D610000}"/>
    <cellStyle name="SAPBEXHLevel1X 5 8 2 4" xfId="6740" xr:uid="{00000000-0005-0000-0000-00000E610000}"/>
    <cellStyle name="SAPBEXHLevel1X 5 8 2 4 2" xfId="23219" xr:uid="{00000000-0005-0000-0000-00000F610000}"/>
    <cellStyle name="SAPBEXHLevel1X 5 8 2 5" xfId="17492" xr:uid="{00000000-0005-0000-0000-000010610000}"/>
    <cellStyle name="SAPBEXHLevel1X 5 8 2 5 2" xfId="32608" xr:uid="{00000000-0005-0000-0000-000011610000}"/>
    <cellStyle name="SAPBEXHLevel1X 5 8 2 6" xfId="20100" xr:uid="{00000000-0005-0000-0000-000012610000}"/>
    <cellStyle name="SAPBEXHLevel1X 5 8 2 6 2" xfId="35037" xr:uid="{00000000-0005-0000-0000-000013610000}"/>
    <cellStyle name="SAPBEXHLevel1X 5 8 2 7" xfId="21725" xr:uid="{00000000-0005-0000-0000-000014610000}"/>
    <cellStyle name="SAPBEXHLevel1X 5 8 2 7 2" xfId="36647" xr:uid="{00000000-0005-0000-0000-000015610000}"/>
    <cellStyle name="SAPBEXHLevel1X 5 8 3" xfId="8508" xr:uid="{00000000-0005-0000-0000-000016610000}"/>
    <cellStyle name="SAPBEXHLevel1X 5 8 3 2" xfId="24537" xr:uid="{00000000-0005-0000-0000-000017610000}"/>
    <cellStyle name="SAPBEXHLevel1X 5 8 4" xfId="11335" xr:uid="{00000000-0005-0000-0000-000018610000}"/>
    <cellStyle name="SAPBEXHLevel1X 5 8 4 2" xfId="27202" xr:uid="{00000000-0005-0000-0000-000019610000}"/>
    <cellStyle name="SAPBEXHLevel1X 5 8 5" xfId="13872" xr:uid="{00000000-0005-0000-0000-00001A610000}"/>
    <cellStyle name="SAPBEXHLevel1X 5 8 5 2" xfId="29460" xr:uid="{00000000-0005-0000-0000-00001B610000}"/>
    <cellStyle name="SAPBEXHLevel1X 5 8 6" xfId="16687" xr:uid="{00000000-0005-0000-0000-00001C610000}"/>
    <cellStyle name="SAPBEXHLevel1X 5 8 6 2" xfId="31825" xr:uid="{00000000-0005-0000-0000-00001D610000}"/>
    <cellStyle name="SAPBEXHLevel1X 5 8 7" xfId="19297" xr:uid="{00000000-0005-0000-0000-00001E610000}"/>
    <cellStyle name="SAPBEXHLevel1X 5 8 7 2" xfId="34244" xr:uid="{00000000-0005-0000-0000-00001F610000}"/>
    <cellStyle name="SAPBEXHLevel1X 5 9" xfId="3341" xr:uid="{00000000-0005-0000-0000-000020610000}"/>
    <cellStyle name="SAPBEXHLevel1X 5 9 2" xfId="4194" xr:uid="{00000000-0005-0000-0000-000021610000}"/>
    <cellStyle name="SAPBEXHLevel1X 5 9 2 2" xfId="9349" xr:uid="{00000000-0005-0000-0000-000022610000}"/>
    <cellStyle name="SAPBEXHLevel1X 5 9 2 2 2" xfId="25341" xr:uid="{00000000-0005-0000-0000-000023610000}"/>
    <cellStyle name="SAPBEXHLevel1X 5 9 2 3" xfId="12168" xr:uid="{00000000-0005-0000-0000-000024610000}"/>
    <cellStyle name="SAPBEXHLevel1X 5 9 2 3 2" xfId="28012" xr:uid="{00000000-0005-0000-0000-000025610000}"/>
    <cellStyle name="SAPBEXHLevel1X 5 9 2 4" xfId="14545" xr:uid="{00000000-0005-0000-0000-000026610000}"/>
    <cellStyle name="SAPBEXHLevel1X 5 9 2 4 2" xfId="30048" xr:uid="{00000000-0005-0000-0000-000027610000}"/>
    <cellStyle name="SAPBEXHLevel1X 5 9 2 5" xfId="17491" xr:uid="{00000000-0005-0000-0000-000028610000}"/>
    <cellStyle name="SAPBEXHLevel1X 5 9 2 5 2" xfId="32607" xr:uid="{00000000-0005-0000-0000-000029610000}"/>
    <cellStyle name="SAPBEXHLevel1X 5 9 2 6" xfId="20099" xr:uid="{00000000-0005-0000-0000-00002A610000}"/>
    <cellStyle name="SAPBEXHLevel1X 5 9 2 6 2" xfId="35036" xr:uid="{00000000-0005-0000-0000-00002B610000}"/>
    <cellStyle name="SAPBEXHLevel1X 5 9 2 7" xfId="21528" xr:uid="{00000000-0005-0000-0000-00002C610000}"/>
    <cellStyle name="SAPBEXHLevel1X 5 9 2 7 2" xfId="36454" xr:uid="{00000000-0005-0000-0000-00002D610000}"/>
    <cellStyle name="SAPBEXHLevel1X 5 9 3" xfId="8509" xr:uid="{00000000-0005-0000-0000-00002E610000}"/>
    <cellStyle name="SAPBEXHLevel1X 5 9 3 2" xfId="24538" xr:uid="{00000000-0005-0000-0000-00002F610000}"/>
    <cellStyle name="SAPBEXHLevel1X 5 9 4" xfId="11336" xr:uid="{00000000-0005-0000-0000-000030610000}"/>
    <cellStyle name="SAPBEXHLevel1X 5 9 4 2" xfId="27203" xr:uid="{00000000-0005-0000-0000-000031610000}"/>
    <cellStyle name="SAPBEXHLevel1X 5 9 5" xfId="14993" xr:uid="{00000000-0005-0000-0000-000032610000}"/>
    <cellStyle name="SAPBEXHLevel1X 5 9 5 2" xfId="30440" xr:uid="{00000000-0005-0000-0000-000033610000}"/>
    <cellStyle name="SAPBEXHLevel1X 5 9 6" xfId="16688" xr:uid="{00000000-0005-0000-0000-000034610000}"/>
    <cellStyle name="SAPBEXHLevel1X 5 9 6 2" xfId="31826" xr:uid="{00000000-0005-0000-0000-000035610000}"/>
    <cellStyle name="SAPBEXHLevel1X 5 9 7" xfId="19298" xr:uid="{00000000-0005-0000-0000-000036610000}"/>
    <cellStyle name="SAPBEXHLevel1X 5 9 7 2" xfId="34245" xr:uid="{00000000-0005-0000-0000-000037610000}"/>
    <cellStyle name="SAPBEXHLevel1X 6" xfId="873" xr:uid="{00000000-0005-0000-0000-000038610000}"/>
    <cellStyle name="SAPBEXHLevel1X 6 10" xfId="7501" xr:uid="{00000000-0005-0000-0000-000039610000}"/>
    <cellStyle name="SAPBEXHLevel1X 6 10 2" xfId="23677" xr:uid="{00000000-0005-0000-0000-00003A610000}"/>
    <cellStyle name="SAPBEXHLevel1X 6 11" xfId="5071" xr:uid="{00000000-0005-0000-0000-00003B610000}"/>
    <cellStyle name="SAPBEXHLevel1X 6 2" xfId="1874" xr:uid="{00000000-0005-0000-0000-00003C610000}"/>
    <cellStyle name="SAPBEXHLevel1X 6 2 2" xfId="7136" xr:uid="{00000000-0005-0000-0000-00003D610000}"/>
    <cellStyle name="SAPBEXHLevel1X 6 2 2 2" xfId="23424" xr:uid="{00000000-0005-0000-0000-00003E610000}"/>
    <cellStyle name="SAPBEXHLevel1X 6 2 3" xfId="7525" xr:uid="{00000000-0005-0000-0000-00003F610000}"/>
    <cellStyle name="SAPBEXHLevel1X 6 2 3 2" xfId="23695" xr:uid="{00000000-0005-0000-0000-000040610000}"/>
    <cellStyle name="SAPBEXHLevel1X 6 2 4" xfId="13451" xr:uid="{00000000-0005-0000-0000-000041610000}"/>
    <cellStyle name="SAPBEXHLevel1X 6 2 4 2" xfId="29103" xr:uid="{00000000-0005-0000-0000-000042610000}"/>
    <cellStyle name="SAPBEXHLevel1X 6 2 5" xfId="15392" xr:uid="{00000000-0005-0000-0000-000043610000}"/>
    <cellStyle name="SAPBEXHLevel1X 6 2 5 2" xfId="30783" xr:uid="{00000000-0005-0000-0000-000044610000}"/>
    <cellStyle name="SAPBEXHLevel1X 6 2 6" xfId="15759" xr:uid="{00000000-0005-0000-0000-000045610000}"/>
    <cellStyle name="SAPBEXHLevel1X 6 2 6 2" xfId="31025" xr:uid="{00000000-0005-0000-0000-000046610000}"/>
    <cellStyle name="SAPBEXHLevel1X 6 2 7" xfId="18422" xr:uid="{00000000-0005-0000-0000-000047610000}"/>
    <cellStyle name="SAPBEXHLevel1X 6 2 7 2" xfId="33476" xr:uid="{00000000-0005-0000-0000-000048610000}"/>
    <cellStyle name="SAPBEXHLevel1X 6 2 8" xfId="6089" xr:uid="{00000000-0005-0000-0000-000049610000}"/>
    <cellStyle name="SAPBEXHLevel1X 6 3" xfId="3342" xr:uid="{00000000-0005-0000-0000-00004A610000}"/>
    <cellStyle name="SAPBEXHLevel1X 6 3 2" xfId="8510" xr:uid="{00000000-0005-0000-0000-00004B610000}"/>
    <cellStyle name="SAPBEXHLevel1X 6 3 2 2" xfId="24539" xr:uid="{00000000-0005-0000-0000-00004C610000}"/>
    <cellStyle name="SAPBEXHLevel1X 6 3 3" xfId="11337" xr:uid="{00000000-0005-0000-0000-00004D610000}"/>
    <cellStyle name="SAPBEXHLevel1X 6 3 3 2" xfId="27204" xr:uid="{00000000-0005-0000-0000-00004E610000}"/>
    <cellStyle name="SAPBEXHLevel1X 6 3 4" xfId="13873" xr:uid="{00000000-0005-0000-0000-00004F610000}"/>
    <cellStyle name="SAPBEXHLevel1X 6 3 4 2" xfId="29461" xr:uid="{00000000-0005-0000-0000-000050610000}"/>
    <cellStyle name="SAPBEXHLevel1X 6 3 5" xfId="16689" xr:uid="{00000000-0005-0000-0000-000051610000}"/>
    <cellStyle name="SAPBEXHLevel1X 6 3 5 2" xfId="31827" xr:uid="{00000000-0005-0000-0000-000052610000}"/>
    <cellStyle name="SAPBEXHLevel1X 6 3 6" xfId="19299" xr:uid="{00000000-0005-0000-0000-000053610000}"/>
    <cellStyle name="SAPBEXHLevel1X 6 3 6 2" xfId="34246" xr:uid="{00000000-0005-0000-0000-000054610000}"/>
    <cellStyle name="SAPBEXHLevel1X 6 3 7" xfId="21398" xr:uid="{00000000-0005-0000-0000-000055610000}"/>
    <cellStyle name="SAPBEXHLevel1X 6 3 7 2" xfId="36324" xr:uid="{00000000-0005-0000-0000-000056610000}"/>
    <cellStyle name="SAPBEXHLevel1X 6 3 8" xfId="6361" xr:uid="{00000000-0005-0000-0000-000057610000}"/>
    <cellStyle name="SAPBEXHLevel1X 6 4" xfId="3570" xr:uid="{00000000-0005-0000-0000-000058610000}"/>
    <cellStyle name="SAPBEXHLevel1X 6 4 2" xfId="8738" xr:uid="{00000000-0005-0000-0000-000059610000}"/>
    <cellStyle name="SAPBEXHLevel1X 6 4 2 2" xfId="24767" xr:uid="{00000000-0005-0000-0000-00005A610000}"/>
    <cellStyle name="SAPBEXHLevel1X 6 4 3" xfId="11565" xr:uid="{00000000-0005-0000-0000-00005B610000}"/>
    <cellStyle name="SAPBEXHLevel1X 6 4 3 2" xfId="27432" xr:uid="{00000000-0005-0000-0000-00005C610000}"/>
    <cellStyle name="SAPBEXHLevel1X 6 4 4" xfId="15271" xr:uid="{00000000-0005-0000-0000-00005D610000}"/>
    <cellStyle name="SAPBEXHLevel1X 6 4 4 2" xfId="30680" xr:uid="{00000000-0005-0000-0000-00005E610000}"/>
    <cellStyle name="SAPBEXHLevel1X 6 4 5" xfId="16917" xr:uid="{00000000-0005-0000-0000-00005F610000}"/>
    <cellStyle name="SAPBEXHLevel1X 6 4 5 2" xfId="32055" xr:uid="{00000000-0005-0000-0000-000060610000}"/>
    <cellStyle name="SAPBEXHLevel1X 6 4 6" xfId="19527" xr:uid="{00000000-0005-0000-0000-000061610000}"/>
    <cellStyle name="SAPBEXHLevel1X 6 4 6 2" xfId="34474" xr:uid="{00000000-0005-0000-0000-000062610000}"/>
    <cellStyle name="SAPBEXHLevel1X 6 4 7" xfId="22026" xr:uid="{00000000-0005-0000-0000-000063610000}"/>
    <cellStyle name="SAPBEXHLevel1X 6 4 7 2" xfId="36945" xr:uid="{00000000-0005-0000-0000-000064610000}"/>
    <cellStyle name="SAPBEXHLevel1X 6 5" xfId="5393" xr:uid="{00000000-0005-0000-0000-000065610000}"/>
    <cellStyle name="SAPBEXHLevel1X 6 5 2" xfId="22653" xr:uid="{00000000-0005-0000-0000-000066610000}"/>
    <cellStyle name="SAPBEXHLevel1X 6 6" xfId="6871" xr:uid="{00000000-0005-0000-0000-000067610000}"/>
    <cellStyle name="SAPBEXHLevel1X 6 6 2" xfId="23307" xr:uid="{00000000-0005-0000-0000-000068610000}"/>
    <cellStyle name="SAPBEXHLevel1X 6 7" xfId="7451" xr:uid="{00000000-0005-0000-0000-000069610000}"/>
    <cellStyle name="SAPBEXHLevel1X 6 7 2" xfId="23638" xr:uid="{00000000-0005-0000-0000-00006A610000}"/>
    <cellStyle name="SAPBEXHLevel1X 6 8" xfId="10636" xr:uid="{00000000-0005-0000-0000-00006B610000}"/>
    <cellStyle name="SAPBEXHLevel1X 6 8 2" xfId="26518" xr:uid="{00000000-0005-0000-0000-00006C610000}"/>
    <cellStyle name="SAPBEXHLevel1X 6 9" xfId="14724" xr:uid="{00000000-0005-0000-0000-00006D610000}"/>
    <cellStyle name="SAPBEXHLevel1X 6 9 2" xfId="30199" xr:uid="{00000000-0005-0000-0000-00006E610000}"/>
    <cellStyle name="SAPBEXHLevel1X 7" xfId="874" xr:uid="{00000000-0005-0000-0000-00006F610000}"/>
    <cellStyle name="SAPBEXHLevel1X 7 10" xfId="5072" xr:uid="{00000000-0005-0000-0000-000070610000}"/>
    <cellStyle name="SAPBEXHLevel1X 7 2" xfId="3343" xr:uid="{00000000-0005-0000-0000-000071610000}"/>
    <cellStyle name="SAPBEXHLevel1X 7 2 2" xfId="8511" xr:uid="{00000000-0005-0000-0000-000072610000}"/>
    <cellStyle name="SAPBEXHLevel1X 7 2 2 2" xfId="24540" xr:uid="{00000000-0005-0000-0000-000073610000}"/>
    <cellStyle name="SAPBEXHLevel1X 7 2 3" xfId="11338" xr:uid="{00000000-0005-0000-0000-000074610000}"/>
    <cellStyle name="SAPBEXHLevel1X 7 2 3 2" xfId="27205" xr:uid="{00000000-0005-0000-0000-000075610000}"/>
    <cellStyle name="SAPBEXHLevel1X 7 2 4" xfId="14992" xr:uid="{00000000-0005-0000-0000-000076610000}"/>
    <cellStyle name="SAPBEXHLevel1X 7 2 4 2" xfId="30439" xr:uid="{00000000-0005-0000-0000-000077610000}"/>
    <cellStyle name="SAPBEXHLevel1X 7 2 5" xfId="16690" xr:uid="{00000000-0005-0000-0000-000078610000}"/>
    <cellStyle name="SAPBEXHLevel1X 7 2 5 2" xfId="31828" xr:uid="{00000000-0005-0000-0000-000079610000}"/>
    <cellStyle name="SAPBEXHLevel1X 7 2 6" xfId="19300" xr:uid="{00000000-0005-0000-0000-00007A610000}"/>
    <cellStyle name="SAPBEXHLevel1X 7 2 6 2" xfId="34247" xr:uid="{00000000-0005-0000-0000-00007B610000}"/>
    <cellStyle name="SAPBEXHLevel1X 7 2 7" xfId="21399" xr:uid="{00000000-0005-0000-0000-00007C610000}"/>
    <cellStyle name="SAPBEXHLevel1X 7 2 7 2" xfId="36325" xr:uid="{00000000-0005-0000-0000-00007D610000}"/>
    <cellStyle name="SAPBEXHLevel1X 7 2 8" xfId="6362" xr:uid="{00000000-0005-0000-0000-00007E610000}"/>
    <cellStyle name="SAPBEXHLevel1X 7 3" xfId="4193" xr:uid="{00000000-0005-0000-0000-00007F610000}"/>
    <cellStyle name="SAPBEXHLevel1X 7 3 2" xfId="9348" xr:uid="{00000000-0005-0000-0000-000080610000}"/>
    <cellStyle name="SAPBEXHLevel1X 7 3 2 2" xfId="25340" xr:uid="{00000000-0005-0000-0000-000081610000}"/>
    <cellStyle name="SAPBEXHLevel1X 7 3 3" xfId="12167" xr:uid="{00000000-0005-0000-0000-000082610000}"/>
    <cellStyle name="SAPBEXHLevel1X 7 3 3 2" xfId="28011" xr:uid="{00000000-0005-0000-0000-000083610000}"/>
    <cellStyle name="SAPBEXHLevel1X 7 3 4" xfId="13969" xr:uid="{00000000-0005-0000-0000-000084610000}"/>
    <cellStyle name="SAPBEXHLevel1X 7 3 4 2" xfId="29551" xr:uid="{00000000-0005-0000-0000-000085610000}"/>
    <cellStyle name="SAPBEXHLevel1X 7 3 5" xfId="17490" xr:uid="{00000000-0005-0000-0000-000086610000}"/>
    <cellStyle name="SAPBEXHLevel1X 7 3 5 2" xfId="32606" xr:uid="{00000000-0005-0000-0000-000087610000}"/>
    <cellStyle name="SAPBEXHLevel1X 7 3 6" xfId="20098" xr:uid="{00000000-0005-0000-0000-000088610000}"/>
    <cellStyle name="SAPBEXHLevel1X 7 3 6 2" xfId="35035" xr:uid="{00000000-0005-0000-0000-000089610000}"/>
    <cellStyle name="SAPBEXHLevel1X 7 3 7" xfId="21209" xr:uid="{00000000-0005-0000-0000-00008A610000}"/>
    <cellStyle name="SAPBEXHLevel1X 7 3 7 2" xfId="36135" xr:uid="{00000000-0005-0000-0000-00008B610000}"/>
    <cellStyle name="SAPBEXHLevel1X 7 4" xfId="5392" xr:uid="{00000000-0005-0000-0000-00008C610000}"/>
    <cellStyle name="SAPBEXHLevel1X 7 4 2" xfId="22652" xr:uid="{00000000-0005-0000-0000-00008D610000}"/>
    <cellStyle name="SAPBEXHLevel1X 7 5" xfId="6494" xr:uid="{00000000-0005-0000-0000-00008E610000}"/>
    <cellStyle name="SAPBEXHLevel1X 7 5 2" xfId="23100" xr:uid="{00000000-0005-0000-0000-00008F610000}"/>
    <cellStyle name="SAPBEXHLevel1X 7 6" xfId="6661" xr:uid="{00000000-0005-0000-0000-000090610000}"/>
    <cellStyle name="SAPBEXHLevel1X 7 6 2" xfId="23165" xr:uid="{00000000-0005-0000-0000-000091610000}"/>
    <cellStyle name="SAPBEXHLevel1X 7 7" xfId="5828" xr:uid="{00000000-0005-0000-0000-000092610000}"/>
    <cellStyle name="SAPBEXHLevel1X 7 7 2" xfId="22845" xr:uid="{00000000-0005-0000-0000-000093610000}"/>
    <cellStyle name="SAPBEXHLevel1X 7 8" xfId="10449" xr:uid="{00000000-0005-0000-0000-000094610000}"/>
    <cellStyle name="SAPBEXHLevel1X 7 8 2" xfId="26371" xr:uid="{00000000-0005-0000-0000-000095610000}"/>
    <cellStyle name="SAPBEXHLevel1X 7 9" xfId="5881" xr:uid="{00000000-0005-0000-0000-000096610000}"/>
    <cellStyle name="SAPBEXHLevel1X 7 9 2" xfId="22874" xr:uid="{00000000-0005-0000-0000-000097610000}"/>
    <cellStyle name="SAPBEXHLevel1X 8" xfId="1875" xr:uid="{00000000-0005-0000-0000-000098610000}"/>
    <cellStyle name="SAPBEXHLevel1X 8 2" xfId="4192" xr:uid="{00000000-0005-0000-0000-000099610000}"/>
    <cellStyle name="SAPBEXHLevel1X 8 2 2" xfId="9347" xr:uid="{00000000-0005-0000-0000-00009A610000}"/>
    <cellStyle name="SAPBEXHLevel1X 8 2 2 2" xfId="25339" xr:uid="{00000000-0005-0000-0000-00009B610000}"/>
    <cellStyle name="SAPBEXHLevel1X 8 2 3" xfId="12166" xr:uid="{00000000-0005-0000-0000-00009C610000}"/>
    <cellStyle name="SAPBEXHLevel1X 8 2 3 2" xfId="28010" xr:uid="{00000000-0005-0000-0000-00009D610000}"/>
    <cellStyle name="SAPBEXHLevel1X 8 2 4" xfId="10311" xr:uid="{00000000-0005-0000-0000-00009E610000}"/>
    <cellStyle name="SAPBEXHLevel1X 8 2 4 2" xfId="26253" xr:uid="{00000000-0005-0000-0000-00009F610000}"/>
    <cellStyle name="SAPBEXHLevel1X 8 2 5" xfId="17489" xr:uid="{00000000-0005-0000-0000-0000A0610000}"/>
    <cellStyle name="SAPBEXHLevel1X 8 2 5 2" xfId="32605" xr:uid="{00000000-0005-0000-0000-0000A1610000}"/>
    <cellStyle name="SAPBEXHLevel1X 8 2 6" xfId="20097" xr:uid="{00000000-0005-0000-0000-0000A2610000}"/>
    <cellStyle name="SAPBEXHLevel1X 8 2 6 2" xfId="35034" xr:uid="{00000000-0005-0000-0000-0000A3610000}"/>
    <cellStyle name="SAPBEXHLevel1X 8 2 7" xfId="21402" xr:uid="{00000000-0005-0000-0000-0000A4610000}"/>
    <cellStyle name="SAPBEXHLevel1X 8 2 7 2" xfId="36328" xr:uid="{00000000-0005-0000-0000-0000A5610000}"/>
    <cellStyle name="SAPBEXHLevel1X 8 3" xfId="7137" xr:uid="{00000000-0005-0000-0000-0000A6610000}"/>
    <cellStyle name="SAPBEXHLevel1X 8 3 2" xfId="23425" xr:uid="{00000000-0005-0000-0000-0000A7610000}"/>
    <cellStyle name="SAPBEXHLevel1X 8 4" xfId="7524" xr:uid="{00000000-0005-0000-0000-0000A8610000}"/>
    <cellStyle name="SAPBEXHLevel1X 8 4 2" xfId="23694" xr:uid="{00000000-0005-0000-0000-0000A9610000}"/>
    <cellStyle name="SAPBEXHLevel1X 8 5" xfId="10072" xr:uid="{00000000-0005-0000-0000-0000AA610000}"/>
    <cellStyle name="SAPBEXHLevel1X 8 5 2" xfId="26052" xr:uid="{00000000-0005-0000-0000-0000AB610000}"/>
    <cellStyle name="SAPBEXHLevel1X 8 6" xfId="13213" xr:uid="{00000000-0005-0000-0000-0000AC610000}"/>
    <cellStyle name="SAPBEXHLevel1X 8 6 2" xfId="28985" xr:uid="{00000000-0005-0000-0000-0000AD610000}"/>
    <cellStyle name="SAPBEXHLevel1X 8 7" xfId="15758" xr:uid="{00000000-0005-0000-0000-0000AE610000}"/>
    <cellStyle name="SAPBEXHLevel1X 8 7 2" xfId="31024" xr:uid="{00000000-0005-0000-0000-0000AF610000}"/>
    <cellStyle name="SAPBEXHLevel1X 9" xfId="1876" xr:uid="{00000000-0005-0000-0000-0000B0610000}"/>
    <cellStyle name="SAPBEXHLevel1X 9 2" xfId="3593" xr:uid="{00000000-0005-0000-0000-0000B1610000}"/>
    <cellStyle name="SAPBEXHLevel1X 9 2 2" xfId="8761" xr:uid="{00000000-0005-0000-0000-0000B2610000}"/>
    <cellStyle name="SAPBEXHLevel1X 9 2 2 2" xfId="24790" xr:uid="{00000000-0005-0000-0000-0000B3610000}"/>
    <cellStyle name="SAPBEXHLevel1X 9 2 3" xfId="11588" xr:uid="{00000000-0005-0000-0000-0000B4610000}"/>
    <cellStyle name="SAPBEXHLevel1X 9 2 3 2" xfId="27455" xr:uid="{00000000-0005-0000-0000-0000B5610000}"/>
    <cellStyle name="SAPBEXHLevel1X 9 2 4" xfId="6702" xr:uid="{00000000-0005-0000-0000-0000B6610000}"/>
    <cellStyle name="SAPBEXHLevel1X 9 2 4 2" xfId="23194" xr:uid="{00000000-0005-0000-0000-0000B7610000}"/>
    <cellStyle name="SAPBEXHLevel1X 9 2 5" xfId="16940" xr:uid="{00000000-0005-0000-0000-0000B8610000}"/>
    <cellStyle name="SAPBEXHLevel1X 9 2 5 2" xfId="32078" xr:uid="{00000000-0005-0000-0000-0000B9610000}"/>
    <cellStyle name="SAPBEXHLevel1X 9 2 6" xfId="19550" xr:uid="{00000000-0005-0000-0000-0000BA610000}"/>
    <cellStyle name="SAPBEXHLevel1X 9 2 6 2" xfId="34497" xr:uid="{00000000-0005-0000-0000-0000BB610000}"/>
    <cellStyle name="SAPBEXHLevel1X 9 2 7" xfId="10204" xr:uid="{00000000-0005-0000-0000-0000BC610000}"/>
    <cellStyle name="SAPBEXHLevel1X 9 2 7 2" xfId="26169" xr:uid="{00000000-0005-0000-0000-0000BD610000}"/>
    <cellStyle name="SAPBEXHLevel1X 9 3" xfId="7138" xr:uid="{00000000-0005-0000-0000-0000BE610000}"/>
    <cellStyle name="SAPBEXHLevel1X 9 3 2" xfId="23426" xr:uid="{00000000-0005-0000-0000-0000BF610000}"/>
    <cellStyle name="SAPBEXHLevel1X 9 4" xfId="7523" xr:uid="{00000000-0005-0000-0000-0000C0610000}"/>
    <cellStyle name="SAPBEXHLevel1X 9 4 2" xfId="23693" xr:uid="{00000000-0005-0000-0000-0000C1610000}"/>
    <cellStyle name="SAPBEXHLevel1X 9 5" xfId="13453" xr:uid="{00000000-0005-0000-0000-0000C2610000}"/>
    <cellStyle name="SAPBEXHLevel1X 9 5 2" xfId="29104" xr:uid="{00000000-0005-0000-0000-0000C3610000}"/>
    <cellStyle name="SAPBEXHLevel1X 9 6" xfId="13485" xr:uid="{00000000-0005-0000-0000-0000C4610000}"/>
    <cellStyle name="SAPBEXHLevel1X 9 6 2" xfId="29125" xr:uid="{00000000-0005-0000-0000-0000C5610000}"/>
    <cellStyle name="SAPBEXHLevel1X 9 7" xfId="15757" xr:uid="{00000000-0005-0000-0000-0000C6610000}"/>
    <cellStyle name="SAPBEXHLevel1X 9 7 2" xfId="31023" xr:uid="{00000000-0005-0000-0000-0000C7610000}"/>
    <cellStyle name="SAPBEXHLevel1X_CC - Div XRef" xfId="1877" xr:uid="{00000000-0005-0000-0000-0000C8610000}"/>
    <cellStyle name="SAPBEXHLevel2" xfId="95" xr:uid="{00000000-0005-0000-0000-0000C9610000}"/>
    <cellStyle name="SAPBEXHLevel2 10" xfId="1878" xr:uid="{00000000-0005-0000-0000-0000CA610000}"/>
    <cellStyle name="SAPBEXHLevel2 10 10" xfId="23058" xr:uid="{00000000-0005-0000-0000-0000CB610000}"/>
    <cellStyle name="SAPBEXHLevel2 10 2" xfId="3346" xr:uid="{00000000-0005-0000-0000-0000CC610000}"/>
    <cellStyle name="SAPBEXHLevel2 10 2 2" xfId="8514" xr:uid="{00000000-0005-0000-0000-0000CD610000}"/>
    <cellStyle name="SAPBEXHLevel2 10 2 2 2" xfId="24543" xr:uid="{00000000-0005-0000-0000-0000CE610000}"/>
    <cellStyle name="SAPBEXHLevel2 10 2 3" xfId="11341" xr:uid="{00000000-0005-0000-0000-0000CF610000}"/>
    <cellStyle name="SAPBEXHLevel2 10 2 3 2" xfId="27208" xr:uid="{00000000-0005-0000-0000-0000D0610000}"/>
    <cellStyle name="SAPBEXHLevel2 10 2 4" xfId="13875" xr:uid="{00000000-0005-0000-0000-0000D1610000}"/>
    <cellStyle name="SAPBEXHLevel2 10 2 4 2" xfId="29463" xr:uid="{00000000-0005-0000-0000-0000D2610000}"/>
    <cellStyle name="SAPBEXHLevel2 10 2 5" xfId="16693" xr:uid="{00000000-0005-0000-0000-0000D3610000}"/>
    <cellStyle name="SAPBEXHLevel2 10 2 5 2" xfId="31831" xr:uid="{00000000-0005-0000-0000-0000D4610000}"/>
    <cellStyle name="SAPBEXHLevel2 10 2 6" xfId="19303" xr:uid="{00000000-0005-0000-0000-0000D5610000}"/>
    <cellStyle name="SAPBEXHLevel2 10 2 6 2" xfId="34250" xr:uid="{00000000-0005-0000-0000-0000D6610000}"/>
    <cellStyle name="SAPBEXHLevel2 10 2 7" xfId="21401" xr:uid="{00000000-0005-0000-0000-0000D7610000}"/>
    <cellStyle name="SAPBEXHLevel2 10 2 7 2" xfId="36327" xr:uid="{00000000-0005-0000-0000-0000D8610000}"/>
    <cellStyle name="SAPBEXHLevel2 10 2 8" xfId="6363" xr:uid="{00000000-0005-0000-0000-0000D9610000}"/>
    <cellStyle name="SAPBEXHLevel2 10 3" xfId="4945" xr:uid="{00000000-0005-0000-0000-0000DA610000}"/>
    <cellStyle name="SAPBEXHLevel2 10 3 2" xfId="10099" xr:uid="{00000000-0005-0000-0000-0000DB610000}"/>
    <cellStyle name="SAPBEXHLevel2 10 3 2 2" xfId="26077" xr:uid="{00000000-0005-0000-0000-0000DC610000}"/>
    <cellStyle name="SAPBEXHLevel2 10 3 3" xfId="12917" xr:uid="{00000000-0005-0000-0000-0000DD610000}"/>
    <cellStyle name="SAPBEXHLevel2 10 3 3 2" xfId="28756" xr:uid="{00000000-0005-0000-0000-0000DE610000}"/>
    <cellStyle name="SAPBEXHLevel2 10 3 4" xfId="15535" xr:uid="{00000000-0005-0000-0000-0000DF610000}"/>
    <cellStyle name="SAPBEXHLevel2 10 3 4 2" xfId="30890" xr:uid="{00000000-0005-0000-0000-0000E0610000}"/>
    <cellStyle name="SAPBEXHLevel2 10 3 5" xfId="18234" xr:uid="{00000000-0005-0000-0000-0000E1610000}"/>
    <cellStyle name="SAPBEXHLevel2 10 3 5 2" xfId="33339" xr:uid="{00000000-0005-0000-0000-0000E2610000}"/>
    <cellStyle name="SAPBEXHLevel2 10 3 6" xfId="20842" xr:uid="{00000000-0005-0000-0000-0000E3610000}"/>
    <cellStyle name="SAPBEXHLevel2 10 3 6 2" xfId="35773" xr:uid="{00000000-0005-0000-0000-0000E4610000}"/>
    <cellStyle name="SAPBEXHLevel2 10 3 7" xfId="22055" xr:uid="{00000000-0005-0000-0000-0000E5610000}"/>
    <cellStyle name="SAPBEXHLevel2 10 3 7 2" xfId="36972" xr:uid="{00000000-0005-0000-0000-0000E6610000}"/>
    <cellStyle name="SAPBEXHLevel2 10 4" xfId="7139" xr:uid="{00000000-0005-0000-0000-0000E7610000}"/>
    <cellStyle name="SAPBEXHLevel2 10 4 2" xfId="37877" xr:uid="{00000000-0005-0000-0000-0000E8610000}"/>
    <cellStyle name="SAPBEXHLevel2 10 5" xfId="7522" xr:uid="{00000000-0005-0000-0000-0000E9610000}"/>
    <cellStyle name="SAPBEXHLevel2 10 6" xfId="13452" xr:uid="{00000000-0005-0000-0000-0000EA610000}"/>
    <cellStyle name="SAPBEXHLevel2 10 7" xfId="15119" xr:uid="{00000000-0005-0000-0000-0000EB610000}"/>
    <cellStyle name="SAPBEXHLevel2 10 8" xfId="15756" xr:uid="{00000000-0005-0000-0000-0000EC610000}"/>
    <cellStyle name="SAPBEXHLevel2 10 9" xfId="13455" xr:uid="{00000000-0005-0000-0000-0000ED610000}"/>
    <cellStyle name="SAPBEXHLevel2 11" xfId="1879" xr:uid="{00000000-0005-0000-0000-0000EE610000}"/>
    <cellStyle name="SAPBEXHLevel2 11 2" xfId="4191" xr:uid="{00000000-0005-0000-0000-0000EF610000}"/>
    <cellStyle name="SAPBEXHLevel2 11 2 2" xfId="9346" xr:uid="{00000000-0005-0000-0000-0000F0610000}"/>
    <cellStyle name="SAPBEXHLevel2 11 2 2 2" xfId="25338" xr:uid="{00000000-0005-0000-0000-0000F1610000}"/>
    <cellStyle name="SAPBEXHLevel2 11 2 3" xfId="12165" xr:uid="{00000000-0005-0000-0000-0000F2610000}"/>
    <cellStyle name="SAPBEXHLevel2 11 2 3 2" xfId="28009" xr:uid="{00000000-0005-0000-0000-0000F3610000}"/>
    <cellStyle name="SAPBEXHLevel2 11 2 4" xfId="14908" xr:uid="{00000000-0005-0000-0000-0000F4610000}"/>
    <cellStyle name="SAPBEXHLevel2 11 2 4 2" xfId="30359" xr:uid="{00000000-0005-0000-0000-0000F5610000}"/>
    <cellStyle name="SAPBEXHLevel2 11 2 5" xfId="17488" xr:uid="{00000000-0005-0000-0000-0000F6610000}"/>
    <cellStyle name="SAPBEXHLevel2 11 2 5 2" xfId="32604" xr:uid="{00000000-0005-0000-0000-0000F7610000}"/>
    <cellStyle name="SAPBEXHLevel2 11 2 6" xfId="20096" xr:uid="{00000000-0005-0000-0000-0000F8610000}"/>
    <cellStyle name="SAPBEXHLevel2 11 2 6 2" xfId="35033" xr:uid="{00000000-0005-0000-0000-0000F9610000}"/>
    <cellStyle name="SAPBEXHLevel2 11 2 7" xfId="21726" xr:uid="{00000000-0005-0000-0000-0000FA610000}"/>
    <cellStyle name="SAPBEXHLevel2 11 2 7 2" xfId="36648" xr:uid="{00000000-0005-0000-0000-0000FB610000}"/>
    <cellStyle name="SAPBEXHLevel2 11 3" xfId="7140" xr:uid="{00000000-0005-0000-0000-0000FC610000}"/>
    <cellStyle name="SAPBEXHLevel2 11 3 2" xfId="23427" xr:uid="{00000000-0005-0000-0000-0000FD610000}"/>
    <cellStyle name="SAPBEXHLevel2 11 4" xfId="7521" xr:uid="{00000000-0005-0000-0000-0000FE610000}"/>
    <cellStyle name="SAPBEXHLevel2 11 4 2" xfId="23692" xr:uid="{00000000-0005-0000-0000-0000FF610000}"/>
    <cellStyle name="SAPBEXHLevel2 11 5" xfId="14715" xr:uid="{00000000-0005-0000-0000-000000620000}"/>
    <cellStyle name="SAPBEXHLevel2 11 5 2" xfId="30192" xr:uid="{00000000-0005-0000-0000-000001620000}"/>
    <cellStyle name="SAPBEXHLevel2 11 6" xfId="10113" xr:uid="{00000000-0005-0000-0000-000002620000}"/>
    <cellStyle name="SAPBEXHLevel2 11 6 2" xfId="26087" xr:uid="{00000000-0005-0000-0000-000003620000}"/>
    <cellStyle name="SAPBEXHLevel2 11 7" xfId="15755" xr:uid="{00000000-0005-0000-0000-000004620000}"/>
    <cellStyle name="SAPBEXHLevel2 11 7 2" xfId="31022" xr:uid="{00000000-0005-0000-0000-000005620000}"/>
    <cellStyle name="SAPBEXHLevel2 12" xfId="1880" xr:uid="{00000000-0005-0000-0000-000006620000}"/>
    <cellStyle name="SAPBEXHLevel2 12 2" xfId="4944" xr:uid="{00000000-0005-0000-0000-000007620000}"/>
    <cellStyle name="SAPBEXHLevel2 12 2 2" xfId="10098" xr:uid="{00000000-0005-0000-0000-000008620000}"/>
    <cellStyle name="SAPBEXHLevel2 12 2 2 2" xfId="26076" xr:uid="{00000000-0005-0000-0000-000009620000}"/>
    <cellStyle name="SAPBEXHLevel2 12 2 3" xfId="12916" xr:uid="{00000000-0005-0000-0000-00000A620000}"/>
    <cellStyle name="SAPBEXHLevel2 12 2 3 2" xfId="28755" xr:uid="{00000000-0005-0000-0000-00000B620000}"/>
    <cellStyle name="SAPBEXHLevel2 12 2 4" xfId="15534" xr:uid="{00000000-0005-0000-0000-00000C620000}"/>
    <cellStyle name="SAPBEXHLevel2 12 2 4 2" xfId="30889" xr:uid="{00000000-0005-0000-0000-00000D620000}"/>
    <cellStyle name="SAPBEXHLevel2 12 2 5" xfId="18233" xr:uid="{00000000-0005-0000-0000-00000E620000}"/>
    <cellStyle name="SAPBEXHLevel2 12 2 5 2" xfId="33338" xr:uid="{00000000-0005-0000-0000-00000F620000}"/>
    <cellStyle name="SAPBEXHLevel2 12 2 6" xfId="20841" xr:uid="{00000000-0005-0000-0000-000010620000}"/>
    <cellStyle name="SAPBEXHLevel2 12 2 6 2" xfId="35772" xr:uid="{00000000-0005-0000-0000-000011620000}"/>
    <cellStyle name="SAPBEXHLevel2 12 2 7" xfId="22058" xr:uid="{00000000-0005-0000-0000-000012620000}"/>
    <cellStyle name="SAPBEXHLevel2 12 2 7 2" xfId="36975" xr:uid="{00000000-0005-0000-0000-000013620000}"/>
    <cellStyle name="SAPBEXHLevel2 12 3" xfId="7141" xr:uid="{00000000-0005-0000-0000-000014620000}"/>
    <cellStyle name="SAPBEXHLevel2 12 3 2" xfId="23428" xr:uid="{00000000-0005-0000-0000-000015620000}"/>
    <cellStyle name="SAPBEXHLevel2 12 4" xfId="7520" xr:uid="{00000000-0005-0000-0000-000016620000}"/>
    <cellStyle name="SAPBEXHLevel2 12 4 2" xfId="23691" xr:uid="{00000000-0005-0000-0000-000017620000}"/>
    <cellStyle name="SAPBEXHLevel2 12 5" xfId="7013" xr:uid="{00000000-0005-0000-0000-000018620000}"/>
    <cellStyle name="SAPBEXHLevel2 12 5 2" xfId="23389" xr:uid="{00000000-0005-0000-0000-000019620000}"/>
    <cellStyle name="SAPBEXHLevel2 12 6" xfId="15393" xr:uid="{00000000-0005-0000-0000-00001A620000}"/>
    <cellStyle name="SAPBEXHLevel2 12 6 2" xfId="30784" xr:uid="{00000000-0005-0000-0000-00001B620000}"/>
    <cellStyle name="SAPBEXHLevel2 12 7" xfId="15754" xr:uid="{00000000-0005-0000-0000-00001C620000}"/>
    <cellStyle name="SAPBEXHLevel2 12 7 2" xfId="31021" xr:uid="{00000000-0005-0000-0000-00001D620000}"/>
    <cellStyle name="SAPBEXHLevel2 13" xfId="3349" xr:uid="{00000000-0005-0000-0000-00001E620000}"/>
    <cellStyle name="SAPBEXHLevel2 13 2" xfId="4190" xr:uid="{00000000-0005-0000-0000-00001F620000}"/>
    <cellStyle name="SAPBEXHLevel2 13 2 2" xfId="9345" xr:uid="{00000000-0005-0000-0000-000020620000}"/>
    <cellStyle name="SAPBEXHLevel2 13 2 2 2" xfId="25337" xr:uid="{00000000-0005-0000-0000-000021620000}"/>
    <cellStyle name="SAPBEXHLevel2 13 2 3" xfId="12164" xr:uid="{00000000-0005-0000-0000-000022620000}"/>
    <cellStyle name="SAPBEXHLevel2 13 2 3 2" xfId="28008" xr:uid="{00000000-0005-0000-0000-000023620000}"/>
    <cellStyle name="SAPBEXHLevel2 13 2 4" xfId="14907" xr:uid="{00000000-0005-0000-0000-000024620000}"/>
    <cellStyle name="SAPBEXHLevel2 13 2 4 2" xfId="30358" xr:uid="{00000000-0005-0000-0000-000025620000}"/>
    <cellStyle name="SAPBEXHLevel2 13 2 5" xfId="17487" xr:uid="{00000000-0005-0000-0000-000026620000}"/>
    <cellStyle name="SAPBEXHLevel2 13 2 5 2" xfId="32603" xr:uid="{00000000-0005-0000-0000-000027620000}"/>
    <cellStyle name="SAPBEXHLevel2 13 2 6" xfId="20095" xr:uid="{00000000-0005-0000-0000-000028620000}"/>
    <cellStyle name="SAPBEXHLevel2 13 2 6 2" xfId="35032" xr:uid="{00000000-0005-0000-0000-000029620000}"/>
    <cellStyle name="SAPBEXHLevel2 13 2 7" xfId="21980" xr:uid="{00000000-0005-0000-0000-00002A620000}"/>
    <cellStyle name="SAPBEXHLevel2 13 2 7 2" xfId="36899" xr:uid="{00000000-0005-0000-0000-00002B620000}"/>
    <cellStyle name="SAPBEXHLevel2 13 3" xfId="8517" xr:uid="{00000000-0005-0000-0000-00002C620000}"/>
    <cellStyle name="SAPBEXHLevel2 13 3 2" xfId="24546" xr:uid="{00000000-0005-0000-0000-00002D620000}"/>
    <cellStyle name="SAPBEXHLevel2 13 4" xfId="11344" xr:uid="{00000000-0005-0000-0000-00002E620000}"/>
    <cellStyle name="SAPBEXHLevel2 13 4 2" xfId="27211" xr:uid="{00000000-0005-0000-0000-00002F620000}"/>
    <cellStyle name="SAPBEXHLevel2 13 5" xfId="14468" xr:uid="{00000000-0005-0000-0000-000030620000}"/>
    <cellStyle name="SAPBEXHLevel2 13 5 2" xfId="29985" xr:uid="{00000000-0005-0000-0000-000031620000}"/>
    <cellStyle name="SAPBEXHLevel2 13 6" xfId="16696" xr:uid="{00000000-0005-0000-0000-000032620000}"/>
    <cellStyle name="SAPBEXHLevel2 13 6 2" xfId="31834" xr:uid="{00000000-0005-0000-0000-000033620000}"/>
    <cellStyle name="SAPBEXHLevel2 13 7" xfId="19306" xr:uid="{00000000-0005-0000-0000-000034620000}"/>
    <cellStyle name="SAPBEXHLevel2 13 7 2" xfId="34253" xr:uid="{00000000-0005-0000-0000-000035620000}"/>
    <cellStyle name="SAPBEXHLevel2 14" xfId="3350" xr:uid="{00000000-0005-0000-0000-000036620000}"/>
    <cellStyle name="SAPBEXHLevel2 14 2" xfId="3601" xr:uid="{00000000-0005-0000-0000-000037620000}"/>
    <cellStyle name="SAPBEXHLevel2 14 2 2" xfId="8769" xr:uid="{00000000-0005-0000-0000-000038620000}"/>
    <cellStyle name="SAPBEXHLevel2 14 2 2 2" xfId="24798" xr:uid="{00000000-0005-0000-0000-000039620000}"/>
    <cellStyle name="SAPBEXHLevel2 14 2 3" xfId="11596" xr:uid="{00000000-0005-0000-0000-00003A620000}"/>
    <cellStyle name="SAPBEXHLevel2 14 2 3 2" xfId="27463" xr:uid="{00000000-0005-0000-0000-00003B620000}"/>
    <cellStyle name="SAPBEXHLevel2 14 2 4" xfId="15262" xr:uid="{00000000-0005-0000-0000-00003C620000}"/>
    <cellStyle name="SAPBEXHLevel2 14 2 4 2" xfId="30671" xr:uid="{00000000-0005-0000-0000-00003D620000}"/>
    <cellStyle name="SAPBEXHLevel2 14 2 5" xfId="16948" xr:uid="{00000000-0005-0000-0000-00003E620000}"/>
    <cellStyle name="SAPBEXHLevel2 14 2 5 2" xfId="32086" xr:uid="{00000000-0005-0000-0000-00003F620000}"/>
    <cellStyle name="SAPBEXHLevel2 14 2 6" xfId="19558" xr:uid="{00000000-0005-0000-0000-000040620000}"/>
    <cellStyle name="SAPBEXHLevel2 14 2 6 2" xfId="34505" xr:uid="{00000000-0005-0000-0000-000041620000}"/>
    <cellStyle name="SAPBEXHLevel2 14 2 7" xfId="21110" xr:uid="{00000000-0005-0000-0000-000042620000}"/>
    <cellStyle name="SAPBEXHLevel2 14 2 7 2" xfId="36036" xr:uid="{00000000-0005-0000-0000-000043620000}"/>
    <cellStyle name="SAPBEXHLevel2 14 3" xfId="8518" xr:uid="{00000000-0005-0000-0000-000044620000}"/>
    <cellStyle name="SAPBEXHLevel2 14 3 2" xfId="24547" xr:uid="{00000000-0005-0000-0000-000045620000}"/>
    <cellStyle name="SAPBEXHLevel2 14 4" xfId="11345" xr:uid="{00000000-0005-0000-0000-000046620000}"/>
    <cellStyle name="SAPBEXHLevel2 14 4 2" xfId="27212" xr:uid="{00000000-0005-0000-0000-000047620000}"/>
    <cellStyle name="SAPBEXHLevel2 14 5" xfId="14990" xr:uid="{00000000-0005-0000-0000-000048620000}"/>
    <cellStyle name="SAPBEXHLevel2 14 5 2" xfId="30437" xr:uid="{00000000-0005-0000-0000-000049620000}"/>
    <cellStyle name="SAPBEXHLevel2 14 6" xfId="16697" xr:uid="{00000000-0005-0000-0000-00004A620000}"/>
    <cellStyle name="SAPBEXHLevel2 14 6 2" xfId="31835" xr:uid="{00000000-0005-0000-0000-00004B620000}"/>
    <cellStyle name="SAPBEXHLevel2 14 7" xfId="19307" xr:uid="{00000000-0005-0000-0000-00004C620000}"/>
    <cellStyle name="SAPBEXHLevel2 14 7 2" xfId="34254" xr:uid="{00000000-0005-0000-0000-00004D620000}"/>
    <cellStyle name="SAPBEXHLevel2 15" xfId="3351" xr:uid="{00000000-0005-0000-0000-00004E620000}"/>
    <cellStyle name="SAPBEXHLevel2 15 2" xfId="4943" xr:uid="{00000000-0005-0000-0000-00004F620000}"/>
    <cellStyle name="SAPBEXHLevel2 15 2 2" xfId="10097" xr:uid="{00000000-0005-0000-0000-000050620000}"/>
    <cellStyle name="SAPBEXHLevel2 15 2 2 2" xfId="26075" xr:uid="{00000000-0005-0000-0000-000051620000}"/>
    <cellStyle name="SAPBEXHLevel2 15 2 3" xfId="12915" xr:uid="{00000000-0005-0000-0000-000052620000}"/>
    <cellStyle name="SAPBEXHLevel2 15 2 3 2" xfId="28754" xr:uid="{00000000-0005-0000-0000-000053620000}"/>
    <cellStyle name="SAPBEXHLevel2 15 2 4" xfId="15533" xr:uid="{00000000-0005-0000-0000-000054620000}"/>
    <cellStyle name="SAPBEXHLevel2 15 2 4 2" xfId="30888" xr:uid="{00000000-0005-0000-0000-000055620000}"/>
    <cellStyle name="SAPBEXHLevel2 15 2 5" xfId="18232" xr:uid="{00000000-0005-0000-0000-000056620000}"/>
    <cellStyle name="SAPBEXHLevel2 15 2 5 2" xfId="33337" xr:uid="{00000000-0005-0000-0000-000057620000}"/>
    <cellStyle name="SAPBEXHLevel2 15 2 6" xfId="20840" xr:uid="{00000000-0005-0000-0000-000058620000}"/>
    <cellStyle name="SAPBEXHLevel2 15 2 6 2" xfId="35771" xr:uid="{00000000-0005-0000-0000-000059620000}"/>
    <cellStyle name="SAPBEXHLevel2 15 2 7" xfId="22057" xr:uid="{00000000-0005-0000-0000-00005A620000}"/>
    <cellStyle name="SAPBEXHLevel2 15 2 7 2" xfId="36974" xr:uid="{00000000-0005-0000-0000-00005B620000}"/>
    <cellStyle name="SAPBEXHLevel2 15 3" xfId="8519" xr:uid="{00000000-0005-0000-0000-00005C620000}"/>
    <cellStyle name="SAPBEXHLevel2 15 3 2" xfId="24548" xr:uid="{00000000-0005-0000-0000-00005D620000}"/>
    <cellStyle name="SAPBEXHLevel2 15 4" xfId="11346" xr:uid="{00000000-0005-0000-0000-00005E620000}"/>
    <cellStyle name="SAPBEXHLevel2 15 4 2" xfId="27213" xr:uid="{00000000-0005-0000-0000-00005F620000}"/>
    <cellStyle name="SAPBEXHLevel2 15 5" xfId="13876" xr:uid="{00000000-0005-0000-0000-000060620000}"/>
    <cellStyle name="SAPBEXHLevel2 15 5 2" xfId="29464" xr:uid="{00000000-0005-0000-0000-000061620000}"/>
    <cellStyle name="SAPBEXHLevel2 15 6" xfId="16698" xr:uid="{00000000-0005-0000-0000-000062620000}"/>
    <cellStyle name="SAPBEXHLevel2 15 6 2" xfId="31836" xr:uid="{00000000-0005-0000-0000-000063620000}"/>
    <cellStyle name="SAPBEXHLevel2 15 7" xfId="19308" xr:uid="{00000000-0005-0000-0000-000064620000}"/>
    <cellStyle name="SAPBEXHLevel2 15 7 2" xfId="34255" xr:uid="{00000000-0005-0000-0000-000065620000}"/>
    <cellStyle name="SAPBEXHLevel2 16" xfId="3352" xr:uid="{00000000-0005-0000-0000-000066620000}"/>
    <cellStyle name="SAPBEXHLevel2 16 2" xfId="4942" xr:uid="{00000000-0005-0000-0000-000067620000}"/>
    <cellStyle name="SAPBEXHLevel2 16 2 2" xfId="10096" xr:uid="{00000000-0005-0000-0000-000068620000}"/>
    <cellStyle name="SAPBEXHLevel2 16 2 2 2" xfId="26074" xr:uid="{00000000-0005-0000-0000-000069620000}"/>
    <cellStyle name="SAPBEXHLevel2 16 2 3" xfId="12914" xr:uid="{00000000-0005-0000-0000-00006A620000}"/>
    <cellStyle name="SAPBEXHLevel2 16 2 3 2" xfId="28753" xr:uid="{00000000-0005-0000-0000-00006B620000}"/>
    <cellStyle name="SAPBEXHLevel2 16 2 4" xfId="15532" xr:uid="{00000000-0005-0000-0000-00006C620000}"/>
    <cellStyle name="SAPBEXHLevel2 16 2 4 2" xfId="30887" xr:uid="{00000000-0005-0000-0000-00006D620000}"/>
    <cellStyle name="SAPBEXHLevel2 16 2 5" xfId="18231" xr:uid="{00000000-0005-0000-0000-00006E620000}"/>
    <cellStyle name="SAPBEXHLevel2 16 2 5 2" xfId="33336" xr:uid="{00000000-0005-0000-0000-00006F620000}"/>
    <cellStyle name="SAPBEXHLevel2 16 2 6" xfId="20839" xr:uid="{00000000-0005-0000-0000-000070620000}"/>
    <cellStyle name="SAPBEXHLevel2 16 2 6 2" xfId="35770" xr:uid="{00000000-0005-0000-0000-000071620000}"/>
    <cellStyle name="SAPBEXHLevel2 16 2 7" xfId="22084" xr:uid="{00000000-0005-0000-0000-000072620000}"/>
    <cellStyle name="SAPBEXHLevel2 16 2 7 2" xfId="37001" xr:uid="{00000000-0005-0000-0000-000073620000}"/>
    <cellStyle name="SAPBEXHLevel2 16 3" xfId="8520" xr:uid="{00000000-0005-0000-0000-000074620000}"/>
    <cellStyle name="SAPBEXHLevel2 16 3 2" xfId="24549" xr:uid="{00000000-0005-0000-0000-000075620000}"/>
    <cellStyle name="SAPBEXHLevel2 16 4" xfId="11347" xr:uid="{00000000-0005-0000-0000-000076620000}"/>
    <cellStyle name="SAPBEXHLevel2 16 4 2" xfId="27214" xr:uid="{00000000-0005-0000-0000-000077620000}"/>
    <cellStyle name="SAPBEXHLevel2 16 5" xfId="14989" xr:uid="{00000000-0005-0000-0000-000078620000}"/>
    <cellStyle name="SAPBEXHLevel2 16 5 2" xfId="30436" xr:uid="{00000000-0005-0000-0000-000079620000}"/>
    <cellStyle name="SAPBEXHLevel2 16 6" xfId="16699" xr:uid="{00000000-0005-0000-0000-00007A620000}"/>
    <cellStyle name="SAPBEXHLevel2 16 6 2" xfId="31837" xr:uid="{00000000-0005-0000-0000-00007B620000}"/>
    <cellStyle name="SAPBEXHLevel2 16 7" xfId="19309" xr:uid="{00000000-0005-0000-0000-00007C620000}"/>
    <cellStyle name="SAPBEXHLevel2 16 7 2" xfId="34256" xr:uid="{00000000-0005-0000-0000-00007D620000}"/>
    <cellStyle name="SAPBEXHLevel2 17" xfId="3353" xr:uid="{00000000-0005-0000-0000-00007E620000}"/>
    <cellStyle name="SAPBEXHLevel2 17 2" xfId="4189" xr:uid="{00000000-0005-0000-0000-00007F620000}"/>
    <cellStyle name="SAPBEXHLevel2 17 2 2" xfId="9344" xr:uid="{00000000-0005-0000-0000-000080620000}"/>
    <cellStyle name="SAPBEXHLevel2 17 2 2 2" xfId="25336" xr:uid="{00000000-0005-0000-0000-000081620000}"/>
    <cellStyle name="SAPBEXHLevel2 17 2 3" xfId="12163" xr:uid="{00000000-0005-0000-0000-000082620000}"/>
    <cellStyle name="SAPBEXHLevel2 17 2 3 2" xfId="28007" xr:uid="{00000000-0005-0000-0000-000083620000}"/>
    <cellStyle name="SAPBEXHLevel2 17 2 4" xfId="13968" xr:uid="{00000000-0005-0000-0000-000084620000}"/>
    <cellStyle name="SAPBEXHLevel2 17 2 4 2" xfId="29550" xr:uid="{00000000-0005-0000-0000-000085620000}"/>
    <cellStyle name="SAPBEXHLevel2 17 2 5" xfId="17486" xr:uid="{00000000-0005-0000-0000-000086620000}"/>
    <cellStyle name="SAPBEXHLevel2 17 2 5 2" xfId="32602" xr:uid="{00000000-0005-0000-0000-000087620000}"/>
    <cellStyle name="SAPBEXHLevel2 17 2 6" xfId="20094" xr:uid="{00000000-0005-0000-0000-000088620000}"/>
    <cellStyle name="SAPBEXHLevel2 17 2 6 2" xfId="35031" xr:uid="{00000000-0005-0000-0000-000089620000}"/>
    <cellStyle name="SAPBEXHLevel2 17 2 7" xfId="21208" xr:uid="{00000000-0005-0000-0000-00008A620000}"/>
    <cellStyle name="SAPBEXHLevel2 17 2 7 2" xfId="36134" xr:uid="{00000000-0005-0000-0000-00008B620000}"/>
    <cellStyle name="SAPBEXHLevel2 17 3" xfId="8521" xr:uid="{00000000-0005-0000-0000-00008C620000}"/>
    <cellStyle name="SAPBEXHLevel2 17 3 2" xfId="24550" xr:uid="{00000000-0005-0000-0000-00008D620000}"/>
    <cellStyle name="SAPBEXHLevel2 17 4" xfId="11348" xr:uid="{00000000-0005-0000-0000-00008E620000}"/>
    <cellStyle name="SAPBEXHLevel2 17 4 2" xfId="27215" xr:uid="{00000000-0005-0000-0000-00008F620000}"/>
    <cellStyle name="SAPBEXHLevel2 17 5" xfId="13877" xr:uid="{00000000-0005-0000-0000-000090620000}"/>
    <cellStyle name="SAPBEXHLevel2 17 5 2" xfId="29465" xr:uid="{00000000-0005-0000-0000-000091620000}"/>
    <cellStyle name="SAPBEXHLevel2 17 6" xfId="16700" xr:uid="{00000000-0005-0000-0000-000092620000}"/>
    <cellStyle name="SAPBEXHLevel2 17 6 2" xfId="31838" xr:uid="{00000000-0005-0000-0000-000093620000}"/>
    <cellStyle name="SAPBEXHLevel2 17 7" xfId="19310" xr:uid="{00000000-0005-0000-0000-000094620000}"/>
    <cellStyle name="SAPBEXHLevel2 17 7 2" xfId="34257" xr:uid="{00000000-0005-0000-0000-000095620000}"/>
    <cellStyle name="SAPBEXHLevel2 18" xfId="3354" xr:uid="{00000000-0005-0000-0000-000096620000}"/>
    <cellStyle name="SAPBEXHLevel2 18 2" xfId="4188" xr:uid="{00000000-0005-0000-0000-000097620000}"/>
    <cellStyle name="SAPBEXHLevel2 18 2 2" xfId="9343" xr:uid="{00000000-0005-0000-0000-000098620000}"/>
    <cellStyle name="SAPBEXHLevel2 18 2 2 2" xfId="25335" xr:uid="{00000000-0005-0000-0000-000099620000}"/>
    <cellStyle name="SAPBEXHLevel2 18 2 3" xfId="12162" xr:uid="{00000000-0005-0000-0000-00009A620000}"/>
    <cellStyle name="SAPBEXHLevel2 18 2 3 2" xfId="28006" xr:uid="{00000000-0005-0000-0000-00009B620000}"/>
    <cellStyle name="SAPBEXHLevel2 18 2 4" xfId="11816" xr:uid="{00000000-0005-0000-0000-00009C620000}"/>
    <cellStyle name="SAPBEXHLevel2 18 2 4 2" xfId="27667" xr:uid="{00000000-0005-0000-0000-00009D620000}"/>
    <cellStyle name="SAPBEXHLevel2 18 2 5" xfId="17485" xr:uid="{00000000-0005-0000-0000-00009E620000}"/>
    <cellStyle name="SAPBEXHLevel2 18 2 5 2" xfId="32601" xr:uid="{00000000-0005-0000-0000-00009F620000}"/>
    <cellStyle name="SAPBEXHLevel2 18 2 6" xfId="20093" xr:uid="{00000000-0005-0000-0000-0000A0620000}"/>
    <cellStyle name="SAPBEXHLevel2 18 2 6 2" xfId="35030" xr:uid="{00000000-0005-0000-0000-0000A1620000}"/>
    <cellStyle name="SAPBEXHLevel2 18 2 7" xfId="21527" xr:uid="{00000000-0005-0000-0000-0000A2620000}"/>
    <cellStyle name="SAPBEXHLevel2 18 2 7 2" xfId="36453" xr:uid="{00000000-0005-0000-0000-0000A3620000}"/>
    <cellStyle name="SAPBEXHLevel2 18 3" xfId="8522" xr:uid="{00000000-0005-0000-0000-0000A4620000}"/>
    <cellStyle name="SAPBEXHLevel2 18 3 2" xfId="24551" xr:uid="{00000000-0005-0000-0000-0000A5620000}"/>
    <cellStyle name="SAPBEXHLevel2 18 4" xfId="11349" xr:uid="{00000000-0005-0000-0000-0000A6620000}"/>
    <cellStyle name="SAPBEXHLevel2 18 4 2" xfId="27216" xr:uid="{00000000-0005-0000-0000-0000A7620000}"/>
    <cellStyle name="SAPBEXHLevel2 18 5" xfId="14988" xr:uid="{00000000-0005-0000-0000-0000A8620000}"/>
    <cellStyle name="SAPBEXHLevel2 18 5 2" xfId="30435" xr:uid="{00000000-0005-0000-0000-0000A9620000}"/>
    <cellStyle name="SAPBEXHLevel2 18 6" xfId="16701" xr:uid="{00000000-0005-0000-0000-0000AA620000}"/>
    <cellStyle name="SAPBEXHLevel2 18 6 2" xfId="31839" xr:uid="{00000000-0005-0000-0000-0000AB620000}"/>
    <cellStyle name="SAPBEXHLevel2 18 7" xfId="19311" xr:uid="{00000000-0005-0000-0000-0000AC620000}"/>
    <cellStyle name="SAPBEXHLevel2 18 7 2" xfId="34258" xr:uid="{00000000-0005-0000-0000-0000AD620000}"/>
    <cellStyle name="SAPBEXHLevel2 19" xfId="3355" xr:uid="{00000000-0005-0000-0000-0000AE620000}"/>
    <cellStyle name="SAPBEXHLevel2 19 2" xfId="4187" xr:uid="{00000000-0005-0000-0000-0000AF620000}"/>
    <cellStyle name="SAPBEXHLevel2 19 2 2" xfId="9342" xr:uid="{00000000-0005-0000-0000-0000B0620000}"/>
    <cellStyle name="SAPBEXHLevel2 19 2 2 2" xfId="25334" xr:uid="{00000000-0005-0000-0000-0000B1620000}"/>
    <cellStyle name="SAPBEXHLevel2 19 2 3" xfId="12161" xr:uid="{00000000-0005-0000-0000-0000B2620000}"/>
    <cellStyle name="SAPBEXHLevel2 19 2 3 2" xfId="28005" xr:uid="{00000000-0005-0000-0000-0000B3620000}"/>
    <cellStyle name="SAPBEXHLevel2 19 2 4" xfId="10437" xr:uid="{00000000-0005-0000-0000-0000B4620000}"/>
    <cellStyle name="SAPBEXHLevel2 19 2 4 2" xfId="26360" xr:uid="{00000000-0005-0000-0000-0000B5620000}"/>
    <cellStyle name="SAPBEXHLevel2 19 2 5" xfId="17484" xr:uid="{00000000-0005-0000-0000-0000B6620000}"/>
    <cellStyle name="SAPBEXHLevel2 19 2 5 2" xfId="32600" xr:uid="{00000000-0005-0000-0000-0000B7620000}"/>
    <cellStyle name="SAPBEXHLevel2 19 2 6" xfId="20092" xr:uid="{00000000-0005-0000-0000-0000B8620000}"/>
    <cellStyle name="SAPBEXHLevel2 19 2 6 2" xfId="35029" xr:uid="{00000000-0005-0000-0000-0000B9620000}"/>
    <cellStyle name="SAPBEXHLevel2 19 2 7" xfId="21207" xr:uid="{00000000-0005-0000-0000-0000BA620000}"/>
    <cellStyle name="SAPBEXHLevel2 19 2 7 2" xfId="36133" xr:uid="{00000000-0005-0000-0000-0000BB620000}"/>
    <cellStyle name="SAPBEXHLevel2 19 3" xfId="8523" xr:uid="{00000000-0005-0000-0000-0000BC620000}"/>
    <cellStyle name="SAPBEXHLevel2 19 3 2" xfId="24552" xr:uid="{00000000-0005-0000-0000-0000BD620000}"/>
    <cellStyle name="SAPBEXHLevel2 19 4" xfId="11350" xr:uid="{00000000-0005-0000-0000-0000BE620000}"/>
    <cellStyle name="SAPBEXHLevel2 19 4 2" xfId="27217" xr:uid="{00000000-0005-0000-0000-0000BF620000}"/>
    <cellStyle name="SAPBEXHLevel2 19 5" xfId="13870" xr:uid="{00000000-0005-0000-0000-0000C0620000}"/>
    <cellStyle name="SAPBEXHLevel2 19 5 2" xfId="29458" xr:uid="{00000000-0005-0000-0000-0000C1620000}"/>
    <cellStyle name="SAPBEXHLevel2 19 6" xfId="16702" xr:uid="{00000000-0005-0000-0000-0000C2620000}"/>
    <cellStyle name="SAPBEXHLevel2 19 6 2" xfId="31840" xr:uid="{00000000-0005-0000-0000-0000C3620000}"/>
    <cellStyle name="SAPBEXHLevel2 19 7" xfId="19312" xr:uid="{00000000-0005-0000-0000-0000C4620000}"/>
    <cellStyle name="SAPBEXHLevel2 19 7 2" xfId="34259" xr:uid="{00000000-0005-0000-0000-0000C5620000}"/>
    <cellStyle name="SAPBEXHLevel2 2" xfId="875" xr:uid="{00000000-0005-0000-0000-0000C6620000}"/>
    <cellStyle name="SAPBEXHLevel2 2 10" xfId="3357" xr:uid="{00000000-0005-0000-0000-0000C7620000}"/>
    <cellStyle name="SAPBEXHLevel2 2 10 2" xfId="4185" xr:uid="{00000000-0005-0000-0000-0000C8620000}"/>
    <cellStyle name="SAPBEXHLevel2 2 10 2 2" xfId="9340" xr:uid="{00000000-0005-0000-0000-0000C9620000}"/>
    <cellStyle name="SAPBEXHLevel2 2 10 2 2 2" xfId="25332" xr:uid="{00000000-0005-0000-0000-0000CA620000}"/>
    <cellStyle name="SAPBEXHLevel2 2 10 2 3" xfId="12159" xr:uid="{00000000-0005-0000-0000-0000CB620000}"/>
    <cellStyle name="SAPBEXHLevel2 2 10 2 3 2" xfId="28003" xr:uid="{00000000-0005-0000-0000-0000CC620000}"/>
    <cellStyle name="SAPBEXHLevel2 2 10 2 4" xfId="14391" xr:uid="{00000000-0005-0000-0000-0000CD620000}"/>
    <cellStyle name="SAPBEXHLevel2 2 10 2 4 2" xfId="29911" xr:uid="{00000000-0005-0000-0000-0000CE620000}"/>
    <cellStyle name="SAPBEXHLevel2 2 10 2 5" xfId="17482" xr:uid="{00000000-0005-0000-0000-0000CF620000}"/>
    <cellStyle name="SAPBEXHLevel2 2 10 2 5 2" xfId="32598" xr:uid="{00000000-0005-0000-0000-0000D0620000}"/>
    <cellStyle name="SAPBEXHLevel2 2 10 2 6" xfId="20090" xr:uid="{00000000-0005-0000-0000-0000D1620000}"/>
    <cellStyle name="SAPBEXHLevel2 2 10 2 6 2" xfId="35027" xr:uid="{00000000-0005-0000-0000-0000D2620000}"/>
    <cellStyle name="SAPBEXHLevel2 2 10 2 7" xfId="21727" xr:uid="{00000000-0005-0000-0000-0000D3620000}"/>
    <cellStyle name="SAPBEXHLevel2 2 10 2 7 2" xfId="36649" xr:uid="{00000000-0005-0000-0000-0000D4620000}"/>
    <cellStyle name="SAPBEXHLevel2 2 10 3" xfId="8525" xr:uid="{00000000-0005-0000-0000-0000D5620000}"/>
    <cellStyle name="SAPBEXHLevel2 2 10 3 2" xfId="24554" xr:uid="{00000000-0005-0000-0000-0000D6620000}"/>
    <cellStyle name="SAPBEXHLevel2 2 10 4" xfId="11352" xr:uid="{00000000-0005-0000-0000-0000D7620000}"/>
    <cellStyle name="SAPBEXHLevel2 2 10 4 2" xfId="27219" xr:uid="{00000000-0005-0000-0000-0000D8620000}"/>
    <cellStyle name="SAPBEXHLevel2 2 10 5" xfId="14467" xr:uid="{00000000-0005-0000-0000-0000D9620000}"/>
    <cellStyle name="SAPBEXHLevel2 2 10 5 2" xfId="29984" xr:uid="{00000000-0005-0000-0000-0000DA620000}"/>
    <cellStyle name="SAPBEXHLevel2 2 10 6" xfId="16704" xr:uid="{00000000-0005-0000-0000-0000DB620000}"/>
    <cellStyle name="SAPBEXHLevel2 2 10 6 2" xfId="31842" xr:uid="{00000000-0005-0000-0000-0000DC620000}"/>
    <cellStyle name="SAPBEXHLevel2 2 10 7" xfId="19314" xr:uid="{00000000-0005-0000-0000-0000DD620000}"/>
    <cellStyle name="SAPBEXHLevel2 2 10 7 2" xfId="34261" xr:uid="{00000000-0005-0000-0000-0000DE620000}"/>
    <cellStyle name="SAPBEXHLevel2 2 11" xfId="3358" xr:uid="{00000000-0005-0000-0000-0000DF620000}"/>
    <cellStyle name="SAPBEXHLevel2 2 11 2" xfId="4941" xr:uid="{00000000-0005-0000-0000-0000E0620000}"/>
    <cellStyle name="SAPBEXHLevel2 2 11 2 2" xfId="10095" xr:uid="{00000000-0005-0000-0000-0000E1620000}"/>
    <cellStyle name="SAPBEXHLevel2 2 11 2 2 2" xfId="26073" xr:uid="{00000000-0005-0000-0000-0000E2620000}"/>
    <cellStyle name="SAPBEXHLevel2 2 11 2 3" xfId="12913" xr:uid="{00000000-0005-0000-0000-0000E3620000}"/>
    <cellStyle name="SAPBEXHLevel2 2 11 2 3 2" xfId="28752" xr:uid="{00000000-0005-0000-0000-0000E4620000}"/>
    <cellStyle name="SAPBEXHLevel2 2 11 2 4" xfId="15531" xr:uid="{00000000-0005-0000-0000-0000E5620000}"/>
    <cellStyle name="SAPBEXHLevel2 2 11 2 4 2" xfId="30886" xr:uid="{00000000-0005-0000-0000-0000E6620000}"/>
    <cellStyle name="SAPBEXHLevel2 2 11 2 5" xfId="18230" xr:uid="{00000000-0005-0000-0000-0000E7620000}"/>
    <cellStyle name="SAPBEXHLevel2 2 11 2 5 2" xfId="33335" xr:uid="{00000000-0005-0000-0000-0000E8620000}"/>
    <cellStyle name="SAPBEXHLevel2 2 11 2 6" xfId="20838" xr:uid="{00000000-0005-0000-0000-0000E9620000}"/>
    <cellStyle name="SAPBEXHLevel2 2 11 2 6 2" xfId="35769" xr:uid="{00000000-0005-0000-0000-0000EA620000}"/>
    <cellStyle name="SAPBEXHLevel2 2 11 2 7" xfId="22059" xr:uid="{00000000-0005-0000-0000-0000EB620000}"/>
    <cellStyle name="SAPBEXHLevel2 2 11 2 7 2" xfId="36976" xr:uid="{00000000-0005-0000-0000-0000EC620000}"/>
    <cellStyle name="SAPBEXHLevel2 2 11 3" xfId="8526" xr:uid="{00000000-0005-0000-0000-0000ED620000}"/>
    <cellStyle name="SAPBEXHLevel2 2 11 3 2" xfId="24555" xr:uid="{00000000-0005-0000-0000-0000EE620000}"/>
    <cellStyle name="SAPBEXHLevel2 2 11 4" xfId="11353" xr:uid="{00000000-0005-0000-0000-0000EF620000}"/>
    <cellStyle name="SAPBEXHLevel2 2 11 4 2" xfId="27220" xr:uid="{00000000-0005-0000-0000-0000F0620000}"/>
    <cellStyle name="SAPBEXHLevel2 2 11 5" xfId="7407" xr:uid="{00000000-0005-0000-0000-0000F1620000}"/>
    <cellStyle name="SAPBEXHLevel2 2 11 5 2" xfId="23604" xr:uid="{00000000-0005-0000-0000-0000F2620000}"/>
    <cellStyle name="SAPBEXHLevel2 2 11 6" xfId="16705" xr:uid="{00000000-0005-0000-0000-0000F3620000}"/>
    <cellStyle name="SAPBEXHLevel2 2 11 6 2" xfId="31843" xr:uid="{00000000-0005-0000-0000-0000F4620000}"/>
    <cellStyle name="SAPBEXHLevel2 2 11 7" xfId="19315" xr:uid="{00000000-0005-0000-0000-0000F5620000}"/>
    <cellStyle name="SAPBEXHLevel2 2 11 7 2" xfId="34262" xr:uid="{00000000-0005-0000-0000-0000F6620000}"/>
    <cellStyle name="SAPBEXHLevel2 2 12" xfId="3359" xr:uid="{00000000-0005-0000-0000-0000F7620000}"/>
    <cellStyle name="SAPBEXHLevel2 2 12 2" xfId="4940" xr:uid="{00000000-0005-0000-0000-0000F8620000}"/>
    <cellStyle name="SAPBEXHLevel2 2 12 2 2" xfId="10094" xr:uid="{00000000-0005-0000-0000-0000F9620000}"/>
    <cellStyle name="SAPBEXHLevel2 2 12 2 2 2" xfId="26072" xr:uid="{00000000-0005-0000-0000-0000FA620000}"/>
    <cellStyle name="SAPBEXHLevel2 2 12 2 3" xfId="12912" xr:uid="{00000000-0005-0000-0000-0000FB620000}"/>
    <cellStyle name="SAPBEXHLevel2 2 12 2 3 2" xfId="28751" xr:uid="{00000000-0005-0000-0000-0000FC620000}"/>
    <cellStyle name="SAPBEXHLevel2 2 12 2 4" xfId="15530" xr:uid="{00000000-0005-0000-0000-0000FD620000}"/>
    <cellStyle name="SAPBEXHLevel2 2 12 2 4 2" xfId="30885" xr:uid="{00000000-0005-0000-0000-0000FE620000}"/>
    <cellStyle name="SAPBEXHLevel2 2 12 2 5" xfId="18229" xr:uid="{00000000-0005-0000-0000-0000FF620000}"/>
    <cellStyle name="SAPBEXHLevel2 2 12 2 5 2" xfId="33334" xr:uid="{00000000-0005-0000-0000-000000630000}"/>
    <cellStyle name="SAPBEXHLevel2 2 12 2 6" xfId="20837" xr:uid="{00000000-0005-0000-0000-000001630000}"/>
    <cellStyle name="SAPBEXHLevel2 2 12 2 6 2" xfId="35768" xr:uid="{00000000-0005-0000-0000-000002630000}"/>
    <cellStyle name="SAPBEXHLevel2 2 12 2 7" xfId="20973" xr:uid="{00000000-0005-0000-0000-000003630000}"/>
    <cellStyle name="SAPBEXHLevel2 2 12 2 7 2" xfId="35899" xr:uid="{00000000-0005-0000-0000-000004630000}"/>
    <cellStyle name="SAPBEXHLevel2 2 12 3" xfId="8527" xr:uid="{00000000-0005-0000-0000-000005630000}"/>
    <cellStyle name="SAPBEXHLevel2 2 12 3 2" xfId="24556" xr:uid="{00000000-0005-0000-0000-000006630000}"/>
    <cellStyle name="SAPBEXHLevel2 2 12 4" xfId="11354" xr:uid="{00000000-0005-0000-0000-000007630000}"/>
    <cellStyle name="SAPBEXHLevel2 2 12 4 2" xfId="27221" xr:uid="{00000000-0005-0000-0000-000008630000}"/>
    <cellStyle name="SAPBEXHLevel2 2 12 5" xfId="15302" xr:uid="{00000000-0005-0000-0000-000009630000}"/>
    <cellStyle name="SAPBEXHLevel2 2 12 5 2" xfId="30711" xr:uid="{00000000-0005-0000-0000-00000A630000}"/>
    <cellStyle name="SAPBEXHLevel2 2 12 6" xfId="16706" xr:uid="{00000000-0005-0000-0000-00000B630000}"/>
    <cellStyle name="SAPBEXHLevel2 2 12 6 2" xfId="31844" xr:uid="{00000000-0005-0000-0000-00000C630000}"/>
    <cellStyle name="SAPBEXHLevel2 2 12 7" xfId="19316" xr:uid="{00000000-0005-0000-0000-00000D630000}"/>
    <cellStyle name="SAPBEXHLevel2 2 12 7 2" xfId="34263" xr:uid="{00000000-0005-0000-0000-00000E630000}"/>
    <cellStyle name="SAPBEXHLevel2 2 13" xfId="3360" xr:uid="{00000000-0005-0000-0000-00000F630000}"/>
    <cellStyle name="SAPBEXHLevel2 2 13 2" xfId="3640" xr:uid="{00000000-0005-0000-0000-000010630000}"/>
    <cellStyle name="SAPBEXHLevel2 2 13 2 2" xfId="8808" xr:uid="{00000000-0005-0000-0000-000011630000}"/>
    <cellStyle name="SAPBEXHLevel2 2 13 2 2 2" xfId="24837" xr:uid="{00000000-0005-0000-0000-000012630000}"/>
    <cellStyle name="SAPBEXHLevel2 2 13 2 3" xfId="11635" xr:uid="{00000000-0005-0000-0000-000013630000}"/>
    <cellStyle name="SAPBEXHLevel2 2 13 2 3 2" xfId="27502" xr:uid="{00000000-0005-0000-0000-000014630000}"/>
    <cellStyle name="SAPBEXHLevel2 2 13 2 4" xfId="7628" xr:uid="{00000000-0005-0000-0000-000015630000}"/>
    <cellStyle name="SAPBEXHLevel2 2 13 2 4 2" xfId="23767" xr:uid="{00000000-0005-0000-0000-000016630000}"/>
    <cellStyle name="SAPBEXHLevel2 2 13 2 5" xfId="16987" xr:uid="{00000000-0005-0000-0000-000017630000}"/>
    <cellStyle name="SAPBEXHLevel2 2 13 2 5 2" xfId="32125" xr:uid="{00000000-0005-0000-0000-000018630000}"/>
    <cellStyle name="SAPBEXHLevel2 2 13 2 6" xfId="19597" xr:uid="{00000000-0005-0000-0000-000019630000}"/>
    <cellStyle name="SAPBEXHLevel2 2 13 2 6 2" xfId="34544" xr:uid="{00000000-0005-0000-0000-00001A630000}"/>
    <cellStyle name="SAPBEXHLevel2 2 13 2 7" xfId="20862" xr:uid="{00000000-0005-0000-0000-00001B630000}"/>
    <cellStyle name="SAPBEXHLevel2 2 13 2 7 2" xfId="35789" xr:uid="{00000000-0005-0000-0000-00001C630000}"/>
    <cellStyle name="SAPBEXHLevel2 2 13 3" xfId="8528" xr:uid="{00000000-0005-0000-0000-00001D630000}"/>
    <cellStyle name="SAPBEXHLevel2 2 13 3 2" xfId="24557" xr:uid="{00000000-0005-0000-0000-00001E630000}"/>
    <cellStyle name="SAPBEXHLevel2 2 13 4" xfId="11355" xr:uid="{00000000-0005-0000-0000-00001F630000}"/>
    <cellStyle name="SAPBEXHLevel2 2 13 4 2" xfId="27222" xr:uid="{00000000-0005-0000-0000-000020630000}"/>
    <cellStyle name="SAPBEXHLevel2 2 13 5" xfId="13573" xr:uid="{00000000-0005-0000-0000-000021630000}"/>
    <cellStyle name="SAPBEXHLevel2 2 13 5 2" xfId="29197" xr:uid="{00000000-0005-0000-0000-000022630000}"/>
    <cellStyle name="SAPBEXHLevel2 2 13 6" xfId="16707" xr:uid="{00000000-0005-0000-0000-000023630000}"/>
    <cellStyle name="SAPBEXHLevel2 2 13 6 2" xfId="31845" xr:uid="{00000000-0005-0000-0000-000024630000}"/>
    <cellStyle name="SAPBEXHLevel2 2 13 7" xfId="19317" xr:uid="{00000000-0005-0000-0000-000025630000}"/>
    <cellStyle name="SAPBEXHLevel2 2 13 7 2" xfId="34264" xr:uid="{00000000-0005-0000-0000-000026630000}"/>
    <cellStyle name="SAPBEXHLevel2 2 14" xfId="3361" xr:uid="{00000000-0005-0000-0000-000027630000}"/>
    <cellStyle name="SAPBEXHLevel2 2 14 2" xfId="4184" xr:uid="{00000000-0005-0000-0000-000028630000}"/>
    <cellStyle name="SAPBEXHLevel2 2 14 2 2" xfId="9339" xr:uid="{00000000-0005-0000-0000-000029630000}"/>
    <cellStyle name="SAPBEXHLevel2 2 14 2 2 2" xfId="25331" xr:uid="{00000000-0005-0000-0000-00002A630000}"/>
    <cellStyle name="SAPBEXHLevel2 2 14 2 3" xfId="12158" xr:uid="{00000000-0005-0000-0000-00002B630000}"/>
    <cellStyle name="SAPBEXHLevel2 2 14 2 3 2" xfId="28002" xr:uid="{00000000-0005-0000-0000-00002C630000}"/>
    <cellStyle name="SAPBEXHLevel2 2 14 2 4" xfId="10291" xr:uid="{00000000-0005-0000-0000-00002D630000}"/>
    <cellStyle name="SAPBEXHLevel2 2 14 2 4 2" xfId="26234" xr:uid="{00000000-0005-0000-0000-00002E630000}"/>
    <cellStyle name="SAPBEXHLevel2 2 14 2 5" xfId="17481" xr:uid="{00000000-0005-0000-0000-00002F630000}"/>
    <cellStyle name="SAPBEXHLevel2 2 14 2 5 2" xfId="32597" xr:uid="{00000000-0005-0000-0000-000030630000}"/>
    <cellStyle name="SAPBEXHLevel2 2 14 2 6" xfId="20089" xr:uid="{00000000-0005-0000-0000-000031630000}"/>
    <cellStyle name="SAPBEXHLevel2 2 14 2 6 2" xfId="35026" xr:uid="{00000000-0005-0000-0000-000032630000}"/>
    <cellStyle name="SAPBEXHLevel2 2 14 2 7" xfId="21526" xr:uid="{00000000-0005-0000-0000-000033630000}"/>
    <cellStyle name="SAPBEXHLevel2 2 14 2 7 2" xfId="36452" xr:uid="{00000000-0005-0000-0000-000034630000}"/>
    <cellStyle name="SAPBEXHLevel2 2 14 3" xfId="8529" xr:uid="{00000000-0005-0000-0000-000035630000}"/>
    <cellStyle name="SAPBEXHLevel2 2 14 3 2" xfId="24558" xr:uid="{00000000-0005-0000-0000-000036630000}"/>
    <cellStyle name="SAPBEXHLevel2 2 14 4" xfId="11356" xr:uid="{00000000-0005-0000-0000-000037630000}"/>
    <cellStyle name="SAPBEXHLevel2 2 14 4 2" xfId="27223" xr:uid="{00000000-0005-0000-0000-000038630000}"/>
    <cellStyle name="SAPBEXHLevel2 2 14 5" xfId="15303" xr:uid="{00000000-0005-0000-0000-000039630000}"/>
    <cellStyle name="SAPBEXHLevel2 2 14 5 2" xfId="30712" xr:uid="{00000000-0005-0000-0000-00003A630000}"/>
    <cellStyle name="SAPBEXHLevel2 2 14 6" xfId="16708" xr:uid="{00000000-0005-0000-0000-00003B630000}"/>
    <cellStyle name="SAPBEXHLevel2 2 14 6 2" xfId="31846" xr:uid="{00000000-0005-0000-0000-00003C630000}"/>
    <cellStyle name="SAPBEXHLevel2 2 14 7" xfId="19318" xr:uid="{00000000-0005-0000-0000-00003D630000}"/>
    <cellStyle name="SAPBEXHLevel2 2 14 7 2" xfId="34265" xr:uid="{00000000-0005-0000-0000-00003E630000}"/>
    <cellStyle name="SAPBEXHLevel2 2 15" xfId="3362" xr:uid="{00000000-0005-0000-0000-00003F630000}"/>
    <cellStyle name="SAPBEXHLevel2 2 15 2" xfId="3641" xr:uid="{00000000-0005-0000-0000-000040630000}"/>
    <cellStyle name="SAPBEXHLevel2 2 15 2 2" xfId="8809" xr:uid="{00000000-0005-0000-0000-000041630000}"/>
    <cellStyle name="SAPBEXHLevel2 2 15 2 2 2" xfId="24838" xr:uid="{00000000-0005-0000-0000-000042630000}"/>
    <cellStyle name="SAPBEXHLevel2 2 15 2 3" xfId="11636" xr:uid="{00000000-0005-0000-0000-000043630000}"/>
    <cellStyle name="SAPBEXHLevel2 2 15 2 3 2" xfId="27503" xr:uid="{00000000-0005-0000-0000-000044630000}"/>
    <cellStyle name="SAPBEXHLevel2 2 15 2 4" xfId="7601" xr:uid="{00000000-0005-0000-0000-000045630000}"/>
    <cellStyle name="SAPBEXHLevel2 2 15 2 4 2" xfId="23743" xr:uid="{00000000-0005-0000-0000-000046630000}"/>
    <cellStyle name="SAPBEXHLevel2 2 15 2 5" xfId="16988" xr:uid="{00000000-0005-0000-0000-000047630000}"/>
    <cellStyle name="SAPBEXHLevel2 2 15 2 5 2" xfId="32126" xr:uid="{00000000-0005-0000-0000-000048630000}"/>
    <cellStyle name="SAPBEXHLevel2 2 15 2 6" xfId="19598" xr:uid="{00000000-0005-0000-0000-000049630000}"/>
    <cellStyle name="SAPBEXHLevel2 2 15 2 6 2" xfId="34545" xr:uid="{00000000-0005-0000-0000-00004A630000}"/>
    <cellStyle name="SAPBEXHLevel2 2 15 2 7" xfId="20911" xr:uid="{00000000-0005-0000-0000-00004B630000}"/>
    <cellStyle name="SAPBEXHLevel2 2 15 2 7 2" xfId="35837" xr:uid="{00000000-0005-0000-0000-00004C630000}"/>
    <cellStyle name="SAPBEXHLevel2 2 15 3" xfId="8530" xr:uid="{00000000-0005-0000-0000-00004D630000}"/>
    <cellStyle name="SAPBEXHLevel2 2 15 3 2" xfId="24559" xr:uid="{00000000-0005-0000-0000-00004E630000}"/>
    <cellStyle name="SAPBEXHLevel2 2 15 4" xfId="11357" xr:uid="{00000000-0005-0000-0000-00004F630000}"/>
    <cellStyle name="SAPBEXHLevel2 2 15 4 2" xfId="27224" xr:uid="{00000000-0005-0000-0000-000050630000}"/>
    <cellStyle name="SAPBEXHLevel2 2 15 5" xfId="6696" xr:uid="{00000000-0005-0000-0000-000051630000}"/>
    <cellStyle name="SAPBEXHLevel2 2 15 5 2" xfId="23188" xr:uid="{00000000-0005-0000-0000-000052630000}"/>
    <cellStyle name="SAPBEXHLevel2 2 15 6" xfId="16709" xr:uid="{00000000-0005-0000-0000-000053630000}"/>
    <cellStyle name="SAPBEXHLevel2 2 15 6 2" xfId="31847" xr:uid="{00000000-0005-0000-0000-000054630000}"/>
    <cellStyle name="SAPBEXHLevel2 2 15 7" xfId="19319" xr:uid="{00000000-0005-0000-0000-000055630000}"/>
    <cellStyle name="SAPBEXHLevel2 2 15 7 2" xfId="34266" xr:uid="{00000000-0005-0000-0000-000056630000}"/>
    <cellStyle name="SAPBEXHLevel2 2 16" xfId="3356" xr:uid="{00000000-0005-0000-0000-000057630000}"/>
    <cellStyle name="SAPBEXHLevel2 2 16 2" xfId="8524" xr:uid="{00000000-0005-0000-0000-000058630000}"/>
    <cellStyle name="SAPBEXHLevel2 2 16 2 2" xfId="24553" xr:uid="{00000000-0005-0000-0000-000059630000}"/>
    <cellStyle name="SAPBEXHLevel2 2 16 3" xfId="11351" xr:uid="{00000000-0005-0000-0000-00005A630000}"/>
    <cellStyle name="SAPBEXHLevel2 2 16 3 2" xfId="27218" xr:uid="{00000000-0005-0000-0000-00005B630000}"/>
    <cellStyle name="SAPBEXHLevel2 2 16 4" xfId="13016" xr:uid="{00000000-0005-0000-0000-00005C630000}"/>
    <cellStyle name="SAPBEXHLevel2 2 16 4 2" xfId="28816" xr:uid="{00000000-0005-0000-0000-00005D630000}"/>
    <cellStyle name="SAPBEXHLevel2 2 16 5" xfId="16703" xr:uid="{00000000-0005-0000-0000-00005E630000}"/>
    <cellStyle name="SAPBEXHLevel2 2 16 5 2" xfId="31841" xr:uid="{00000000-0005-0000-0000-00005F630000}"/>
    <cellStyle name="SAPBEXHLevel2 2 16 6" xfId="19313" xr:uid="{00000000-0005-0000-0000-000060630000}"/>
    <cellStyle name="SAPBEXHLevel2 2 16 6 2" xfId="34260" xr:uid="{00000000-0005-0000-0000-000061630000}"/>
    <cellStyle name="SAPBEXHLevel2 2 16 7" xfId="21404" xr:uid="{00000000-0005-0000-0000-000062630000}"/>
    <cellStyle name="SAPBEXHLevel2 2 16 7 2" xfId="36330" xr:uid="{00000000-0005-0000-0000-000063630000}"/>
    <cellStyle name="SAPBEXHLevel2 2 16 8" xfId="6364" xr:uid="{00000000-0005-0000-0000-000064630000}"/>
    <cellStyle name="SAPBEXHLevel2 2 17" xfId="4186" xr:uid="{00000000-0005-0000-0000-000065630000}"/>
    <cellStyle name="SAPBEXHLevel2 2 17 2" xfId="9341" xr:uid="{00000000-0005-0000-0000-000066630000}"/>
    <cellStyle name="SAPBEXHLevel2 2 17 2 2" xfId="25333" xr:uid="{00000000-0005-0000-0000-000067630000}"/>
    <cellStyle name="SAPBEXHLevel2 2 17 3" xfId="12160" xr:uid="{00000000-0005-0000-0000-000068630000}"/>
    <cellStyle name="SAPBEXHLevel2 2 17 3 2" xfId="28004" xr:uid="{00000000-0005-0000-0000-000069630000}"/>
    <cellStyle name="SAPBEXHLevel2 2 17 4" xfId="14546" xr:uid="{00000000-0005-0000-0000-00006A630000}"/>
    <cellStyle name="SAPBEXHLevel2 2 17 4 2" xfId="30049" xr:uid="{00000000-0005-0000-0000-00006B630000}"/>
    <cellStyle name="SAPBEXHLevel2 2 17 5" xfId="17483" xr:uid="{00000000-0005-0000-0000-00006C630000}"/>
    <cellStyle name="SAPBEXHLevel2 2 17 5 2" xfId="32599" xr:uid="{00000000-0005-0000-0000-00006D630000}"/>
    <cellStyle name="SAPBEXHLevel2 2 17 6" xfId="20091" xr:uid="{00000000-0005-0000-0000-00006E630000}"/>
    <cellStyle name="SAPBEXHLevel2 2 17 6 2" xfId="35028" xr:uid="{00000000-0005-0000-0000-00006F630000}"/>
    <cellStyle name="SAPBEXHLevel2 2 17 7" xfId="21982" xr:uid="{00000000-0005-0000-0000-000070630000}"/>
    <cellStyle name="SAPBEXHLevel2 2 17 7 2" xfId="36901" xr:uid="{00000000-0005-0000-0000-000071630000}"/>
    <cellStyle name="SAPBEXHLevel2 2 18" xfId="5391" xr:uid="{00000000-0005-0000-0000-000072630000}"/>
    <cellStyle name="SAPBEXHLevel2 2 18 2" xfId="37055" xr:uid="{00000000-0005-0000-0000-000073630000}"/>
    <cellStyle name="SAPBEXHLevel2 2 19" xfId="6033" xr:uid="{00000000-0005-0000-0000-000074630000}"/>
    <cellStyle name="SAPBEXHLevel2 2 2" xfId="876" xr:uid="{00000000-0005-0000-0000-000075630000}"/>
    <cellStyle name="SAPBEXHLevel2 2 2 10" xfId="7820" xr:uid="{00000000-0005-0000-0000-000076630000}"/>
    <cellStyle name="SAPBEXHLevel2 2 2 10 2" xfId="23853" xr:uid="{00000000-0005-0000-0000-000077630000}"/>
    <cellStyle name="SAPBEXHLevel2 2 2 11" xfId="5073" xr:uid="{00000000-0005-0000-0000-000078630000}"/>
    <cellStyle name="SAPBEXHLevel2 2 2 2" xfId="877" xr:uid="{00000000-0005-0000-0000-000079630000}"/>
    <cellStyle name="SAPBEXHLevel2 2 2 2 2" xfId="5201" xr:uid="{00000000-0005-0000-0000-00007A630000}"/>
    <cellStyle name="SAPBEXHLevel2 2 2 2 2 2" xfId="22534" xr:uid="{00000000-0005-0000-0000-00007B630000}"/>
    <cellStyle name="SAPBEXHLevel2 2 2 2 3" xfId="7194" xr:uid="{00000000-0005-0000-0000-00007C630000}"/>
    <cellStyle name="SAPBEXHLevel2 2 2 2 3 2" xfId="23468" xr:uid="{00000000-0005-0000-0000-00007D630000}"/>
    <cellStyle name="SAPBEXHLevel2 2 2 2 4" xfId="6492" xr:uid="{00000000-0005-0000-0000-00007E630000}"/>
    <cellStyle name="SAPBEXHLevel2 2 2 2 4 2" xfId="23098" xr:uid="{00000000-0005-0000-0000-00007F630000}"/>
    <cellStyle name="SAPBEXHLevel2 2 2 2 5" xfId="10634" xr:uid="{00000000-0005-0000-0000-000080630000}"/>
    <cellStyle name="SAPBEXHLevel2 2 2 2 5 2" xfId="26517" xr:uid="{00000000-0005-0000-0000-000081630000}"/>
    <cellStyle name="SAPBEXHLevel2 2 2 2 6" xfId="8987" xr:uid="{00000000-0005-0000-0000-000082630000}"/>
    <cellStyle name="SAPBEXHLevel2 2 2 2 6 2" xfId="24998" xr:uid="{00000000-0005-0000-0000-000083630000}"/>
    <cellStyle name="SAPBEXHLevel2 2 2 2 7" xfId="6554" xr:uid="{00000000-0005-0000-0000-000084630000}"/>
    <cellStyle name="SAPBEXHLevel2 2 2 2 7 2" xfId="23114" xr:uid="{00000000-0005-0000-0000-000085630000}"/>
    <cellStyle name="SAPBEXHLevel2 2 2 2 8" xfId="5074" xr:uid="{00000000-0005-0000-0000-000086630000}"/>
    <cellStyle name="SAPBEXHLevel2 2 2 3" xfId="3363" xr:uid="{00000000-0005-0000-0000-000087630000}"/>
    <cellStyle name="SAPBEXHLevel2 2 2 3 2" xfId="8531" xr:uid="{00000000-0005-0000-0000-000088630000}"/>
    <cellStyle name="SAPBEXHLevel2 2 2 3 2 2" xfId="24560" xr:uid="{00000000-0005-0000-0000-000089630000}"/>
    <cellStyle name="SAPBEXHLevel2 2 2 3 3" xfId="11358" xr:uid="{00000000-0005-0000-0000-00008A630000}"/>
    <cellStyle name="SAPBEXHLevel2 2 2 3 3 2" xfId="27225" xr:uid="{00000000-0005-0000-0000-00008B630000}"/>
    <cellStyle name="SAPBEXHLevel2 2 2 3 4" xfId="6942" xr:uid="{00000000-0005-0000-0000-00008C630000}"/>
    <cellStyle name="SAPBEXHLevel2 2 2 3 4 2" xfId="23346" xr:uid="{00000000-0005-0000-0000-00008D630000}"/>
    <cellStyle name="SAPBEXHLevel2 2 2 3 5" xfId="16710" xr:uid="{00000000-0005-0000-0000-00008E630000}"/>
    <cellStyle name="SAPBEXHLevel2 2 2 3 5 2" xfId="31848" xr:uid="{00000000-0005-0000-0000-00008F630000}"/>
    <cellStyle name="SAPBEXHLevel2 2 2 3 6" xfId="19320" xr:uid="{00000000-0005-0000-0000-000090630000}"/>
    <cellStyle name="SAPBEXHLevel2 2 2 3 6 2" xfId="34267" xr:uid="{00000000-0005-0000-0000-000091630000}"/>
    <cellStyle name="SAPBEXHLevel2 2 2 3 7" xfId="21405" xr:uid="{00000000-0005-0000-0000-000092630000}"/>
    <cellStyle name="SAPBEXHLevel2 2 2 3 7 2" xfId="36331" xr:uid="{00000000-0005-0000-0000-000093630000}"/>
    <cellStyle name="SAPBEXHLevel2 2 2 3 8" xfId="6365" xr:uid="{00000000-0005-0000-0000-000094630000}"/>
    <cellStyle name="SAPBEXHLevel2 2 2 4" xfId="4939" xr:uid="{00000000-0005-0000-0000-000095630000}"/>
    <cellStyle name="SAPBEXHLevel2 2 2 4 2" xfId="10093" xr:uid="{00000000-0005-0000-0000-000096630000}"/>
    <cellStyle name="SAPBEXHLevel2 2 2 4 2 2" xfId="26071" xr:uid="{00000000-0005-0000-0000-000097630000}"/>
    <cellStyle name="SAPBEXHLevel2 2 2 4 3" xfId="12911" xr:uid="{00000000-0005-0000-0000-000098630000}"/>
    <cellStyle name="SAPBEXHLevel2 2 2 4 3 2" xfId="28750" xr:uid="{00000000-0005-0000-0000-000099630000}"/>
    <cellStyle name="SAPBEXHLevel2 2 2 4 4" xfId="12937" xr:uid="{00000000-0005-0000-0000-00009A630000}"/>
    <cellStyle name="SAPBEXHLevel2 2 2 4 4 2" xfId="28776" xr:uid="{00000000-0005-0000-0000-00009B630000}"/>
    <cellStyle name="SAPBEXHLevel2 2 2 4 5" xfId="18228" xr:uid="{00000000-0005-0000-0000-00009C630000}"/>
    <cellStyle name="SAPBEXHLevel2 2 2 4 5 2" xfId="33333" xr:uid="{00000000-0005-0000-0000-00009D630000}"/>
    <cellStyle name="SAPBEXHLevel2 2 2 4 6" xfId="20836" xr:uid="{00000000-0005-0000-0000-00009E630000}"/>
    <cellStyle name="SAPBEXHLevel2 2 2 4 6 2" xfId="35767" xr:uid="{00000000-0005-0000-0000-00009F630000}"/>
    <cellStyle name="SAPBEXHLevel2 2 2 4 7" xfId="22060" xr:uid="{00000000-0005-0000-0000-0000A0630000}"/>
    <cellStyle name="SAPBEXHLevel2 2 2 4 7 2" xfId="36977" xr:uid="{00000000-0005-0000-0000-0000A1630000}"/>
    <cellStyle name="SAPBEXHLevel2 2 2 5" xfId="5390" xr:uid="{00000000-0005-0000-0000-0000A2630000}"/>
    <cellStyle name="SAPBEXHLevel2 2 2 5 2" xfId="22651" xr:uid="{00000000-0005-0000-0000-0000A3630000}"/>
    <cellStyle name="SAPBEXHLevel2 2 2 6" xfId="7198" xr:uid="{00000000-0005-0000-0000-0000A4630000}"/>
    <cellStyle name="SAPBEXHLevel2 2 2 6 2" xfId="23472" xr:uid="{00000000-0005-0000-0000-0000A5630000}"/>
    <cellStyle name="SAPBEXHLevel2 2 2 7" xfId="5867" xr:uid="{00000000-0005-0000-0000-0000A6630000}"/>
    <cellStyle name="SAPBEXHLevel2 2 2 7 2" xfId="22866" xr:uid="{00000000-0005-0000-0000-0000A7630000}"/>
    <cellStyle name="SAPBEXHLevel2 2 2 8" xfId="5829" xr:uid="{00000000-0005-0000-0000-0000A8630000}"/>
    <cellStyle name="SAPBEXHLevel2 2 2 8 2" xfId="22846" xr:uid="{00000000-0005-0000-0000-0000A9630000}"/>
    <cellStyle name="SAPBEXHLevel2 2 2 9" xfId="15861" xr:uid="{00000000-0005-0000-0000-0000AA630000}"/>
    <cellStyle name="SAPBEXHLevel2 2 2 9 2" xfId="31083" xr:uid="{00000000-0005-0000-0000-0000AB630000}"/>
    <cellStyle name="SAPBEXHLevel2 2 20" xfId="8983" xr:uid="{00000000-0005-0000-0000-0000AC630000}"/>
    <cellStyle name="SAPBEXHLevel2 2 21" xfId="10635" xr:uid="{00000000-0005-0000-0000-0000AD630000}"/>
    <cellStyle name="SAPBEXHLevel2 2 22" xfId="10294" xr:uid="{00000000-0005-0000-0000-0000AE630000}"/>
    <cellStyle name="SAPBEXHLevel2 2 23" xfId="15804" xr:uid="{00000000-0005-0000-0000-0000AF630000}"/>
    <cellStyle name="SAPBEXHLevel2 2 24" xfId="22472" xr:uid="{00000000-0005-0000-0000-0000B0630000}"/>
    <cellStyle name="SAPBEXHLevel2 2 25" xfId="38046" xr:uid="{00000000-0005-0000-0000-0000B1630000}"/>
    <cellStyle name="SAPBEXHLevel2 2 3" xfId="1881" xr:uid="{00000000-0005-0000-0000-0000B2630000}"/>
    <cellStyle name="SAPBEXHLevel2 2 3 10" xfId="23059" xr:uid="{00000000-0005-0000-0000-0000B3630000}"/>
    <cellStyle name="SAPBEXHLevel2 2 3 2" xfId="3364" xr:uid="{00000000-0005-0000-0000-0000B4630000}"/>
    <cellStyle name="SAPBEXHLevel2 2 3 2 2" xfId="8532" xr:uid="{00000000-0005-0000-0000-0000B5630000}"/>
    <cellStyle name="SAPBEXHLevel2 2 3 2 2 2" xfId="24561" xr:uid="{00000000-0005-0000-0000-0000B6630000}"/>
    <cellStyle name="SAPBEXHLevel2 2 3 2 3" xfId="11359" xr:uid="{00000000-0005-0000-0000-0000B7630000}"/>
    <cellStyle name="SAPBEXHLevel2 2 3 2 3 2" xfId="27226" xr:uid="{00000000-0005-0000-0000-0000B8630000}"/>
    <cellStyle name="SAPBEXHLevel2 2 3 2 4" xfId="13576" xr:uid="{00000000-0005-0000-0000-0000B9630000}"/>
    <cellStyle name="SAPBEXHLevel2 2 3 2 4 2" xfId="29200" xr:uid="{00000000-0005-0000-0000-0000BA630000}"/>
    <cellStyle name="SAPBEXHLevel2 2 3 2 5" xfId="16711" xr:uid="{00000000-0005-0000-0000-0000BB630000}"/>
    <cellStyle name="SAPBEXHLevel2 2 3 2 5 2" xfId="31849" xr:uid="{00000000-0005-0000-0000-0000BC630000}"/>
    <cellStyle name="SAPBEXHLevel2 2 3 2 6" xfId="19321" xr:uid="{00000000-0005-0000-0000-0000BD630000}"/>
    <cellStyle name="SAPBEXHLevel2 2 3 2 6 2" xfId="34268" xr:uid="{00000000-0005-0000-0000-0000BE630000}"/>
    <cellStyle name="SAPBEXHLevel2 2 3 2 7" xfId="21406" xr:uid="{00000000-0005-0000-0000-0000BF630000}"/>
    <cellStyle name="SAPBEXHLevel2 2 3 2 7 2" xfId="36332" xr:uid="{00000000-0005-0000-0000-0000C0630000}"/>
    <cellStyle name="SAPBEXHLevel2 2 3 2 8" xfId="6366" xr:uid="{00000000-0005-0000-0000-0000C1630000}"/>
    <cellStyle name="SAPBEXHLevel2 2 3 3" xfId="4938" xr:uid="{00000000-0005-0000-0000-0000C2630000}"/>
    <cellStyle name="SAPBEXHLevel2 2 3 3 2" xfId="10092" xr:uid="{00000000-0005-0000-0000-0000C3630000}"/>
    <cellStyle name="SAPBEXHLevel2 2 3 3 2 2" xfId="26070" xr:uid="{00000000-0005-0000-0000-0000C4630000}"/>
    <cellStyle name="SAPBEXHLevel2 2 3 3 3" xfId="12910" xr:uid="{00000000-0005-0000-0000-0000C5630000}"/>
    <cellStyle name="SAPBEXHLevel2 2 3 3 3 2" xfId="28749" xr:uid="{00000000-0005-0000-0000-0000C6630000}"/>
    <cellStyle name="SAPBEXHLevel2 2 3 3 4" xfId="10119" xr:uid="{00000000-0005-0000-0000-0000C7630000}"/>
    <cellStyle name="SAPBEXHLevel2 2 3 3 4 2" xfId="26091" xr:uid="{00000000-0005-0000-0000-0000C8630000}"/>
    <cellStyle name="SAPBEXHLevel2 2 3 3 5" xfId="18227" xr:uid="{00000000-0005-0000-0000-0000C9630000}"/>
    <cellStyle name="SAPBEXHLevel2 2 3 3 5 2" xfId="33332" xr:uid="{00000000-0005-0000-0000-0000CA630000}"/>
    <cellStyle name="SAPBEXHLevel2 2 3 3 6" xfId="20835" xr:uid="{00000000-0005-0000-0000-0000CB630000}"/>
    <cellStyle name="SAPBEXHLevel2 2 3 3 6 2" xfId="35766" xr:uid="{00000000-0005-0000-0000-0000CC630000}"/>
    <cellStyle name="SAPBEXHLevel2 2 3 3 7" xfId="20972" xr:uid="{00000000-0005-0000-0000-0000CD630000}"/>
    <cellStyle name="SAPBEXHLevel2 2 3 3 7 2" xfId="35898" xr:uid="{00000000-0005-0000-0000-0000CE630000}"/>
    <cellStyle name="SAPBEXHLevel2 2 3 4" xfId="7142" xr:uid="{00000000-0005-0000-0000-0000CF630000}"/>
    <cellStyle name="SAPBEXHLevel2 2 3 4 2" xfId="37878" xr:uid="{00000000-0005-0000-0000-0000D0630000}"/>
    <cellStyle name="SAPBEXHLevel2 2 3 5" xfId="7519" xr:uid="{00000000-0005-0000-0000-0000D1630000}"/>
    <cellStyle name="SAPBEXHLevel2 2 3 6" xfId="7475" xr:uid="{00000000-0005-0000-0000-0000D2630000}"/>
    <cellStyle name="SAPBEXHLevel2 2 3 7" xfId="10070" xr:uid="{00000000-0005-0000-0000-0000D3630000}"/>
    <cellStyle name="SAPBEXHLevel2 2 3 8" xfId="15753" xr:uid="{00000000-0005-0000-0000-0000D4630000}"/>
    <cellStyle name="SAPBEXHLevel2 2 3 9" xfId="18420" xr:uid="{00000000-0005-0000-0000-0000D5630000}"/>
    <cellStyle name="SAPBEXHLevel2 2 4" xfId="1882" xr:uid="{00000000-0005-0000-0000-0000D6630000}"/>
    <cellStyle name="SAPBEXHLevel2 2 4 10" xfId="23060" xr:uid="{00000000-0005-0000-0000-0000D7630000}"/>
    <cellStyle name="SAPBEXHLevel2 2 4 2" xfId="3365" xr:uid="{00000000-0005-0000-0000-0000D8630000}"/>
    <cellStyle name="SAPBEXHLevel2 2 4 2 2" xfId="8533" xr:uid="{00000000-0005-0000-0000-0000D9630000}"/>
    <cellStyle name="SAPBEXHLevel2 2 4 2 2 2" xfId="24562" xr:uid="{00000000-0005-0000-0000-0000DA630000}"/>
    <cellStyle name="SAPBEXHLevel2 2 4 2 3" xfId="11360" xr:uid="{00000000-0005-0000-0000-0000DB630000}"/>
    <cellStyle name="SAPBEXHLevel2 2 4 2 3 2" xfId="27227" xr:uid="{00000000-0005-0000-0000-0000DC630000}"/>
    <cellStyle name="SAPBEXHLevel2 2 4 2 4" xfId="6711" xr:uid="{00000000-0005-0000-0000-0000DD630000}"/>
    <cellStyle name="SAPBEXHLevel2 2 4 2 4 2" xfId="23200" xr:uid="{00000000-0005-0000-0000-0000DE630000}"/>
    <cellStyle name="SAPBEXHLevel2 2 4 2 5" xfId="16712" xr:uid="{00000000-0005-0000-0000-0000DF630000}"/>
    <cellStyle name="SAPBEXHLevel2 2 4 2 5 2" xfId="31850" xr:uid="{00000000-0005-0000-0000-0000E0630000}"/>
    <cellStyle name="SAPBEXHLevel2 2 4 2 6" xfId="19322" xr:uid="{00000000-0005-0000-0000-0000E1630000}"/>
    <cellStyle name="SAPBEXHLevel2 2 4 2 6 2" xfId="34269" xr:uid="{00000000-0005-0000-0000-0000E2630000}"/>
    <cellStyle name="SAPBEXHLevel2 2 4 2 7" xfId="21407" xr:uid="{00000000-0005-0000-0000-0000E3630000}"/>
    <cellStyle name="SAPBEXHLevel2 2 4 2 7 2" xfId="36333" xr:uid="{00000000-0005-0000-0000-0000E4630000}"/>
    <cellStyle name="SAPBEXHLevel2 2 4 2 8" xfId="6367" xr:uid="{00000000-0005-0000-0000-0000E5630000}"/>
    <cellStyle name="SAPBEXHLevel2 2 4 3" xfId="4937" xr:uid="{00000000-0005-0000-0000-0000E6630000}"/>
    <cellStyle name="SAPBEXHLevel2 2 4 3 2" xfId="10091" xr:uid="{00000000-0005-0000-0000-0000E7630000}"/>
    <cellStyle name="SAPBEXHLevel2 2 4 3 2 2" xfId="26069" xr:uid="{00000000-0005-0000-0000-0000E8630000}"/>
    <cellStyle name="SAPBEXHLevel2 2 4 3 3" xfId="12909" xr:uid="{00000000-0005-0000-0000-0000E9630000}"/>
    <cellStyle name="SAPBEXHLevel2 2 4 3 3 2" xfId="28748" xr:uid="{00000000-0005-0000-0000-0000EA630000}"/>
    <cellStyle name="SAPBEXHLevel2 2 4 3 4" xfId="7597" xr:uid="{00000000-0005-0000-0000-0000EB630000}"/>
    <cellStyle name="SAPBEXHLevel2 2 4 3 4 2" xfId="23741" xr:uid="{00000000-0005-0000-0000-0000EC630000}"/>
    <cellStyle name="SAPBEXHLevel2 2 4 3 5" xfId="18226" xr:uid="{00000000-0005-0000-0000-0000ED630000}"/>
    <cellStyle name="SAPBEXHLevel2 2 4 3 5 2" xfId="33331" xr:uid="{00000000-0005-0000-0000-0000EE630000}"/>
    <cellStyle name="SAPBEXHLevel2 2 4 3 6" xfId="20834" xr:uid="{00000000-0005-0000-0000-0000EF630000}"/>
    <cellStyle name="SAPBEXHLevel2 2 4 3 6 2" xfId="35765" xr:uid="{00000000-0005-0000-0000-0000F0630000}"/>
    <cellStyle name="SAPBEXHLevel2 2 4 3 7" xfId="22061" xr:uid="{00000000-0005-0000-0000-0000F1630000}"/>
    <cellStyle name="SAPBEXHLevel2 2 4 3 7 2" xfId="36978" xr:uid="{00000000-0005-0000-0000-0000F2630000}"/>
    <cellStyle name="SAPBEXHLevel2 2 4 4" xfId="7143" xr:uid="{00000000-0005-0000-0000-0000F3630000}"/>
    <cellStyle name="SAPBEXHLevel2 2 4 4 2" xfId="37879" xr:uid="{00000000-0005-0000-0000-0000F4630000}"/>
    <cellStyle name="SAPBEXHLevel2 2 4 5" xfId="7518" xr:uid="{00000000-0005-0000-0000-0000F5630000}"/>
    <cellStyle name="SAPBEXHLevel2 2 4 6" xfId="8967" xr:uid="{00000000-0005-0000-0000-0000F6630000}"/>
    <cellStyle name="SAPBEXHLevel2 2 4 7" xfId="13484" xr:uid="{00000000-0005-0000-0000-0000F7630000}"/>
    <cellStyle name="SAPBEXHLevel2 2 4 8" xfId="15752" xr:uid="{00000000-0005-0000-0000-0000F8630000}"/>
    <cellStyle name="SAPBEXHLevel2 2 4 9" xfId="18419" xr:uid="{00000000-0005-0000-0000-0000F9630000}"/>
    <cellStyle name="SAPBEXHLevel2 2 5" xfId="3366" xr:uid="{00000000-0005-0000-0000-0000FA630000}"/>
    <cellStyle name="SAPBEXHLevel2 2 5 2" xfId="4951" xr:uid="{00000000-0005-0000-0000-0000FB630000}"/>
    <cellStyle name="SAPBEXHLevel2 2 5 2 2" xfId="10105" xr:uid="{00000000-0005-0000-0000-0000FC630000}"/>
    <cellStyle name="SAPBEXHLevel2 2 5 2 2 2" xfId="26083" xr:uid="{00000000-0005-0000-0000-0000FD630000}"/>
    <cellStyle name="SAPBEXHLevel2 2 5 2 3" xfId="12923" xr:uid="{00000000-0005-0000-0000-0000FE630000}"/>
    <cellStyle name="SAPBEXHLevel2 2 5 2 3 2" xfId="28762" xr:uid="{00000000-0005-0000-0000-0000FF630000}"/>
    <cellStyle name="SAPBEXHLevel2 2 5 2 4" xfId="15541" xr:uid="{00000000-0005-0000-0000-000000640000}"/>
    <cellStyle name="SAPBEXHLevel2 2 5 2 4 2" xfId="30896" xr:uid="{00000000-0005-0000-0000-000001640000}"/>
    <cellStyle name="SAPBEXHLevel2 2 5 2 5" xfId="18240" xr:uid="{00000000-0005-0000-0000-000002640000}"/>
    <cellStyle name="SAPBEXHLevel2 2 5 2 5 2" xfId="33345" xr:uid="{00000000-0005-0000-0000-000003640000}"/>
    <cellStyle name="SAPBEXHLevel2 2 5 2 6" xfId="20848" xr:uid="{00000000-0005-0000-0000-000004640000}"/>
    <cellStyle name="SAPBEXHLevel2 2 5 2 6 2" xfId="35779" xr:uid="{00000000-0005-0000-0000-000005640000}"/>
    <cellStyle name="SAPBEXHLevel2 2 5 2 7" xfId="22051" xr:uid="{00000000-0005-0000-0000-000006640000}"/>
    <cellStyle name="SAPBEXHLevel2 2 5 2 7 2" xfId="36968" xr:uid="{00000000-0005-0000-0000-000007640000}"/>
    <cellStyle name="SAPBEXHLevel2 2 5 3" xfId="8534" xr:uid="{00000000-0005-0000-0000-000008640000}"/>
    <cellStyle name="SAPBEXHLevel2 2 5 3 2" xfId="24563" xr:uid="{00000000-0005-0000-0000-000009640000}"/>
    <cellStyle name="SAPBEXHLevel2 2 5 4" xfId="11361" xr:uid="{00000000-0005-0000-0000-00000A640000}"/>
    <cellStyle name="SAPBEXHLevel2 2 5 4 2" xfId="27228" xr:uid="{00000000-0005-0000-0000-00000B640000}"/>
    <cellStyle name="SAPBEXHLevel2 2 5 5" xfId="15300" xr:uid="{00000000-0005-0000-0000-00000C640000}"/>
    <cellStyle name="SAPBEXHLevel2 2 5 5 2" xfId="30709" xr:uid="{00000000-0005-0000-0000-00000D640000}"/>
    <cellStyle name="SAPBEXHLevel2 2 5 6" xfId="16713" xr:uid="{00000000-0005-0000-0000-00000E640000}"/>
    <cellStyle name="SAPBEXHLevel2 2 5 6 2" xfId="31851" xr:uid="{00000000-0005-0000-0000-00000F640000}"/>
    <cellStyle name="SAPBEXHLevel2 2 5 7" xfId="19323" xr:uid="{00000000-0005-0000-0000-000010640000}"/>
    <cellStyle name="SAPBEXHLevel2 2 5 7 2" xfId="34270" xr:uid="{00000000-0005-0000-0000-000011640000}"/>
    <cellStyle name="SAPBEXHLevel2 2 6" xfId="3367" xr:uid="{00000000-0005-0000-0000-000012640000}"/>
    <cellStyle name="SAPBEXHLevel2 2 6 2" xfId="4183" xr:uid="{00000000-0005-0000-0000-000013640000}"/>
    <cellStyle name="SAPBEXHLevel2 2 6 2 2" xfId="9338" xr:uid="{00000000-0005-0000-0000-000014640000}"/>
    <cellStyle name="SAPBEXHLevel2 2 6 2 2 2" xfId="25330" xr:uid="{00000000-0005-0000-0000-000015640000}"/>
    <cellStyle name="SAPBEXHLevel2 2 6 2 3" xfId="12157" xr:uid="{00000000-0005-0000-0000-000016640000}"/>
    <cellStyle name="SAPBEXHLevel2 2 6 2 3 2" xfId="28001" xr:uid="{00000000-0005-0000-0000-000017640000}"/>
    <cellStyle name="SAPBEXHLevel2 2 6 2 4" xfId="10161" xr:uid="{00000000-0005-0000-0000-000018640000}"/>
    <cellStyle name="SAPBEXHLevel2 2 6 2 4 2" xfId="26128" xr:uid="{00000000-0005-0000-0000-000019640000}"/>
    <cellStyle name="SAPBEXHLevel2 2 6 2 5" xfId="17480" xr:uid="{00000000-0005-0000-0000-00001A640000}"/>
    <cellStyle name="SAPBEXHLevel2 2 6 2 5 2" xfId="32596" xr:uid="{00000000-0005-0000-0000-00001B640000}"/>
    <cellStyle name="SAPBEXHLevel2 2 6 2 6" xfId="20088" xr:uid="{00000000-0005-0000-0000-00001C640000}"/>
    <cellStyle name="SAPBEXHLevel2 2 6 2 6 2" xfId="35025" xr:uid="{00000000-0005-0000-0000-00001D640000}"/>
    <cellStyle name="SAPBEXHLevel2 2 6 2 7" xfId="21728" xr:uid="{00000000-0005-0000-0000-00001E640000}"/>
    <cellStyle name="SAPBEXHLevel2 2 6 2 7 2" xfId="36650" xr:uid="{00000000-0005-0000-0000-00001F640000}"/>
    <cellStyle name="SAPBEXHLevel2 2 6 3" xfId="8535" xr:uid="{00000000-0005-0000-0000-000020640000}"/>
    <cellStyle name="SAPBEXHLevel2 2 6 3 2" xfId="24564" xr:uid="{00000000-0005-0000-0000-000021640000}"/>
    <cellStyle name="SAPBEXHLevel2 2 6 4" xfId="11362" xr:uid="{00000000-0005-0000-0000-000022640000}"/>
    <cellStyle name="SAPBEXHLevel2 2 6 4 2" xfId="27229" xr:uid="{00000000-0005-0000-0000-000023640000}"/>
    <cellStyle name="SAPBEXHLevel2 2 6 5" xfId="13879" xr:uid="{00000000-0005-0000-0000-000024640000}"/>
    <cellStyle name="SAPBEXHLevel2 2 6 5 2" xfId="29467" xr:uid="{00000000-0005-0000-0000-000025640000}"/>
    <cellStyle name="SAPBEXHLevel2 2 6 6" xfId="16714" xr:uid="{00000000-0005-0000-0000-000026640000}"/>
    <cellStyle name="SAPBEXHLevel2 2 6 6 2" xfId="31852" xr:uid="{00000000-0005-0000-0000-000027640000}"/>
    <cellStyle name="SAPBEXHLevel2 2 6 7" xfId="19324" xr:uid="{00000000-0005-0000-0000-000028640000}"/>
    <cellStyle name="SAPBEXHLevel2 2 6 7 2" xfId="34271" xr:uid="{00000000-0005-0000-0000-000029640000}"/>
    <cellStyle name="SAPBEXHLevel2 2 7" xfId="3368" xr:uid="{00000000-0005-0000-0000-00002A640000}"/>
    <cellStyle name="SAPBEXHLevel2 2 7 2" xfId="4182" xr:uid="{00000000-0005-0000-0000-00002B640000}"/>
    <cellStyle name="SAPBEXHLevel2 2 7 2 2" xfId="9337" xr:uid="{00000000-0005-0000-0000-00002C640000}"/>
    <cellStyle name="SAPBEXHLevel2 2 7 2 2 2" xfId="25329" xr:uid="{00000000-0005-0000-0000-00002D640000}"/>
    <cellStyle name="SAPBEXHLevel2 2 7 2 3" xfId="12156" xr:uid="{00000000-0005-0000-0000-00002E640000}"/>
    <cellStyle name="SAPBEXHLevel2 2 7 2 3 2" xfId="28000" xr:uid="{00000000-0005-0000-0000-00002F640000}"/>
    <cellStyle name="SAPBEXHLevel2 2 7 2 4" xfId="14483" xr:uid="{00000000-0005-0000-0000-000030640000}"/>
    <cellStyle name="SAPBEXHLevel2 2 7 2 4 2" xfId="29999" xr:uid="{00000000-0005-0000-0000-000031640000}"/>
    <cellStyle name="SAPBEXHLevel2 2 7 2 5" xfId="17479" xr:uid="{00000000-0005-0000-0000-000032640000}"/>
    <cellStyle name="SAPBEXHLevel2 2 7 2 5 2" xfId="32595" xr:uid="{00000000-0005-0000-0000-000033640000}"/>
    <cellStyle name="SAPBEXHLevel2 2 7 2 6" xfId="20087" xr:uid="{00000000-0005-0000-0000-000034640000}"/>
    <cellStyle name="SAPBEXHLevel2 2 7 2 6 2" xfId="35024" xr:uid="{00000000-0005-0000-0000-000035640000}"/>
    <cellStyle name="SAPBEXHLevel2 2 7 2 7" xfId="21525" xr:uid="{00000000-0005-0000-0000-000036640000}"/>
    <cellStyle name="SAPBEXHLevel2 2 7 2 7 2" xfId="36451" xr:uid="{00000000-0005-0000-0000-000037640000}"/>
    <cellStyle name="SAPBEXHLevel2 2 7 3" xfId="8536" xr:uid="{00000000-0005-0000-0000-000038640000}"/>
    <cellStyle name="SAPBEXHLevel2 2 7 3 2" xfId="24565" xr:uid="{00000000-0005-0000-0000-000039640000}"/>
    <cellStyle name="SAPBEXHLevel2 2 7 4" xfId="11363" xr:uid="{00000000-0005-0000-0000-00003A640000}"/>
    <cellStyle name="SAPBEXHLevel2 2 7 4 2" xfId="27230" xr:uid="{00000000-0005-0000-0000-00003B640000}"/>
    <cellStyle name="SAPBEXHLevel2 2 7 5" xfId="13575" xr:uid="{00000000-0005-0000-0000-00003C640000}"/>
    <cellStyle name="SAPBEXHLevel2 2 7 5 2" xfId="29199" xr:uid="{00000000-0005-0000-0000-00003D640000}"/>
    <cellStyle name="SAPBEXHLevel2 2 7 6" xfId="16715" xr:uid="{00000000-0005-0000-0000-00003E640000}"/>
    <cellStyle name="SAPBEXHLevel2 2 7 6 2" xfId="31853" xr:uid="{00000000-0005-0000-0000-00003F640000}"/>
    <cellStyle name="SAPBEXHLevel2 2 7 7" xfId="19325" xr:uid="{00000000-0005-0000-0000-000040640000}"/>
    <cellStyle name="SAPBEXHLevel2 2 7 7 2" xfId="34272" xr:uid="{00000000-0005-0000-0000-000041640000}"/>
    <cellStyle name="SAPBEXHLevel2 2 8" xfId="3369" xr:uid="{00000000-0005-0000-0000-000042640000}"/>
    <cellStyle name="SAPBEXHLevel2 2 8 2" xfId="4181" xr:uid="{00000000-0005-0000-0000-000043640000}"/>
    <cellStyle name="SAPBEXHLevel2 2 8 2 2" xfId="9336" xr:uid="{00000000-0005-0000-0000-000044640000}"/>
    <cellStyle name="SAPBEXHLevel2 2 8 2 2 2" xfId="25328" xr:uid="{00000000-0005-0000-0000-000045640000}"/>
    <cellStyle name="SAPBEXHLevel2 2 8 2 3" xfId="12155" xr:uid="{00000000-0005-0000-0000-000046640000}"/>
    <cellStyle name="SAPBEXHLevel2 2 8 2 3 2" xfId="27999" xr:uid="{00000000-0005-0000-0000-000047640000}"/>
    <cellStyle name="SAPBEXHLevel2 2 8 2 4" xfId="6739" xr:uid="{00000000-0005-0000-0000-000048640000}"/>
    <cellStyle name="SAPBEXHLevel2 2 8 2 4 2" xfId="23218" xr:uid="{00000000-0005-0000-0000-000049640000}"/>
    <cellStyle name="SAPBEXHLevel2 2 8 2 5" xfId="17478" xr:uid="{00000000-0005-0000-0000-00004A640000}"/>
    <cellStyle name="SAPBEXHLevel2 2 8 2 5 2" xfId="32594" xr:uid="{00000000-0005-0000-0000-00004B640000}"/>
    <cellStyle name="SAPBEXHLevel2 2 8 2 6" xfId="20086" xr:uid="{00000000-0005-0000-0000-00004C640000}"/>
    <cellStyle name="SAPBEXHLevel2 2 8 2 6 2" xfId="35023" xr:uid="{00000000-0005-0000-0000-00004D640000}"/>
    <cellStyle name="SAPBEXHLevel2 2 8 2 7" xfId="21729" xr:uid="{00000000-0005-0000-0000-00004E640000}"/>
    <cellStyle name="SAPBEXHLevel2 2 8 2 7 2" xfId="36651" xr:uid="{00000000-0005-0000-0000-00004F640000}"/>
    <cellStyle name="SAPBEXHLevel2 2 8 3" xfId="8537" xr:uid="{00000000-0005-0000-0000-000050640000}"/>
    <cellStyle name="SAPBEXHLevel2 2 8 3 2" xfId="24566" xr:uid="{00000000-0005-0000-0000-000051640000}"/>
    <cellStyle name="SAPBEXHLevel2 2 8 4" xfId="11364" xr:uid="{00000000-0005-0000-0000-000052640000}"/>
    <cellStyle name="SAPBEXHLevel2 2 8 4 2" xfId="27231" xr:uid="{00000000-0005-0000-0000-000053640000}"/>
    <cellStyle name="SAPBEXHLevel2 2 8 5" xfId="14986" xr:uid="{00000000-0005-0000-0000-000054640000}"/>
    <cellStyle name="SAPBEXHLevel2 2 8 5 2" xfId="30433" xr:uid="{00000000-0005-0000-0000-000055640000}"/>
    <cellStyle name="SAPBEXHLevel2 2 8 6" xfId="16716" xr:uid="{00000000-0005-0000-0000-000056640000}"/>
    <cellStyle name="SAPBEXHLevel2 2 8 6 2" xfId="31854" xr:uid="{00000000-0005-0000-0000-000057640000}"/>
    <cellStyle name="SAPBEXHLevel2 2 8 7" xfId="19326" xr:uid="{00000000-0005-0000-0000-000058640000}"/>
    <cellStyle name="SAPBEXHLevel2 2 8 7 2" xfId="34273" xr:uid="{00000000-0005-0000-0000-000059640000}"/>
    <cellStyle name="SAPBEXHLevel2 2 9" xfId="3370" xr:uid="{00000000-0005-0000-0000-00005A640000}"/>
    <cellStyle name="SAPBEXHLevel2 2 9 2" xfId="4180" xr:uid="{00000000-0005-0000-0000-00005B640000}"/>
    <cellStyle name="SAPBEXHLevel2 2 9 2 2" xfId="9335" xr:uid="{00000000-0005-0000-0000-00005C640000}"/>
    <cellStyle name="SAPBEXHLevel2 2 9 2 2 2" xfId="25327" xr:uid="{00000000-0005-0000-0000-00005D640000}"/>
    <cellStyle name="SAPBEXHLevel2 2 9 2 3" xfId="12154" xr:uid="{00000000-0005-0000-0000-00005E640000}"/>
    <cellStyle name="SAPBEXHLevel2 2 9 2 3 2" xfId="27998" xr:uid="{00000000-0005-0000-0000-00005F640000}"/>
    <cellStyle name="SAPBEXHLevel2 2 9 2 4" xfId="5961" xr:uid="{00000000-0005-0000-0000-000060640000}"/>
    <cellStyle name="SAPBEXHLevel2 2 9 2 4 2" xfId="22935" xr:uid="{00000000-0005-0000-0000-000061640000}"/>
    <cellStyle name="SAPBEXHLevel2 2 9 2 5" xfId="17477" xr:uid="{00000000-0005-0000-0000-000062640000}"/>
    <cellStyle name="SAPBEXHLevel2 2 9 2 5 2" xfId="32593" xr:uid="{00000000-0005-0000-0000-000063640000}"/>
    <cellStyle name="SAPBEXHLevel2 2 9 2 6" xfId="20085" xr:uid="{00000000-0005-0000-0000-000064640000}"/>
    <cellStyle name="SAPBEXHLevel2 2 9 2 6 2" xfId="35022" xr:uid="{00000000-0005-0000-0000-000065640000}"/>
    <cellStyle name="SAPBEXHLevel2 2 9 2 7" xfId="21524" xr:uid="{00000000-0005-0000-0000-000066640000}"/>
    <cellStyle name="SAPBEXHLevel2 2 9 2 7 2" xfId="36450" xr:uid="{00000000-0005-0000-0000-000067640000}"/>
    <cellStyle name="SAPBEXHLevel2 2 9 3" xfId="8538" xr:uid="{00000000-0005-0000-0000-000068640000}"/>
    <cellStyle name="SAPBEXHLevel2 2 9 3 2" xfId="24567" xr:uid="{00000000-0005-0000-0000-000069640000}"/>
    <cellStyle name="SAPBEXHLevel2 2 9 4" xfId="11365" xr:uid="{00000000-0005-0000-0000-00006A640000}"/>
    <cellStyle name="SAPBEXHLevel2 2 9 4 2" xfId="27232" xr:uid="{00000000-0005-0000-0000-00006B640000}"/>
    <cellStyle name="SAPBEXHLevel2 2 9 5" xfId="15301" xr:uid="{00000000-0005-0000-0000-00006C640000}"/>
    <cellStyle name="SAPBEXHLevel2 2 9 5 2" xfId="30710" xr:uid="{00000000-0005-0000-0000-00006D640000}"/>
    <cellStyle name="SAPBEXHLevel2 2 9 6" xfId="16717" xr:uid="{00000000-0005-0000-0000-00006E640000}"/>
    <cellStyle name="SAPBEXHLevel2 2 9 6 2" xfId="31855" xr:uid="{00000000-0005-0000-0000-00006F640000}"/>
    <cellStyle name="SAPBEXHLevel2 2 9 7" xfId="19327" xr:uid="{00000000-0005-0000-0000-000070640000}"/>
    <cellStyle name="SAPBEXHLevel2 2 9 7 2" xfId="34274" xr:uid="{00000000-0005-0000-0000-000071640000}"/>
    <cellStyle name="SAPBEXHLevel2 20" xfId="4898" xr:uid="{00000000-0005-0000-0000-000072640000}"/>
    <cellStyle name="SAPBEXHLevel2 20 2" xfId="10053" xr:uid="{00000000-0005-0000-0000-000073640000}"/>
    <cellStyle name="SAPBEXHLevel2 20 2 2" xfId="26035" xr:uid="{00000000-0005-0000-0000-000074640000}"/>
    <cellStyle name="SAPBEXHLevel2 20 3" xfId="12871" xr:uid="{00000000-0005-0000-0000-000075640000}"/>
    <cellStyle name="SAPBEXHLevel2 20 3 2" xfId="28712" xr:uid="{00000000-0005-0000-0000-000076640000}"/>
    <cellStyle name="SAPBEXHLevel2 20 4" xfId="10171" xr:uid="{00000000-0005-0000-0000-000077640000}"/>
    <cellStyle name="SAPBEXHLevel2 20 4 2" xfId="26136" xr:uid="{00000000-0005-0000-0000-000078640000}"/>
    <cellStyle name="SAPBEXHLevel2 20 5" xfId="18192" xr:uid="{00000000-0005-0000-0000-000079640000}"/>
    <cellStyle name="SAPBEXHLevel2 20 5 2" xfId="33298" xr:uid="{00000000-0005-0000-0000-00007A640000}"/>
    <cellStyle name="SAPBEXHLevel2 20 6" xfId="20799" xr:uid="{00000000-0005-0000-0000-00007B640000}"/>
    <cellStyle name="SAPBEXHLevel2 20 6 2" xfId="35732" xr:uid="{00000000-0005-0000-0000-00007C640000}"/>
    <cellStyle name="SAPBEXHLevel2 20 7" xfId="20951" xr:uid="{00000000-0005-0000-0000-00007D640000}"/>
    <cellStyle name="SAPBEXHLevel2 20 7 2" xfId="35877" xr:uid="{00000000-0005-0000-0000-00007E640000}"/>
    <cellStyle name="SAPBEXHLevel2 21" xfId="5993" xr:uid="{00000000-0005-0000-0000-00007F640000}"/>
    <cellStyle name="SAPBEXHLevel2 21 2" xfId="22962" xr:uid="{00000000-0005-0000-0000-000080640000}"/>
    <cellStyle name="SAPBEXHLevel2 22" xfId="5456" xr:uid="{00000000-0005-0000-0000-000081640000}"/>
    <cellStyle name="SAPBEXHLevel2 22 2" xfId="22688" xr:uid="{00000000-0005-0000-0000-000082640000}"/>
    <cellStyle name="SAPBEXHLevel2 23" xfId="10266" xr:uid="{00000000-0005-0000-0000-000083640000}"/>
    <cellStyle name="SAPBEXHLevel2 23 2" xfId="26219" xr:uid="{00000000-0005-0000-0000-000084640000}"/>
    <cellStyle name="SAPBEXHLevel2 24" xfId="14633" xr:uid="{00000000-0005-0000-0000-000085640000}"/>
    <cellStyle name="SAPBEXHLevel2 24 2" xfId="30134" xr:uid="{00000000-0005-0000-0000-000086640000}"/>
    <cellStyle name="SAPBEXHLevel2 25" xfId="7003" xr:uid="{00000000-0005-0000-0000-000087640000}"/>
    <cellStyle name="SAPBEXHLevel2 25 2" xfId="23381" xr:uid="{00000000-0005-0000-0000-000088640000}"/>
    <cellStyle name="SAPBEXHLevel2 3" xfId="878" xr:uid="{00000000-0005-0000-0000-000089640000}"/>
    <cellStyle name="SAPBEXHLevel2 3 10" xfId="3372" xr:uid="{00000000-0005-0000-0000-00008A640000}"/>
    <cellStyle name="SAPBEXHLevel2 3 10 2" xfId="4178" xr:uid="{00000000-0005-0000-0000-00008B640000}"/>
    <cellStyle name="SAPBEXHLevel2 3 10 2 2" xfId="9333" xr:uid="{00000000-0005-0000-0000-00008C640000}"/>
    <cellStyle name="SAPBEXHLevel2 3 10 2 2 2" xfId="25325" xr:uid="{00000000-0005-0000-0000-00008D640000}"/>
    <cellStyle name="SAPBEXHLevel2 3 10 2 3" xfId="12152" xr:uid="{00000000-0005-0000-0000-00008E640000}"/>
    <cellStyle name="SAPBEXHLevel2 3 10 2 3 2" xfId="27996" xr:uid="{00000000-0005-0000-0000-00008F640000}"/>
    <cellStyle name="SAPBEXHLevel2 3 10 2 4" xfId="14910" xr:uid="{00000000-0005-0000-0000-000090640000}"/>
    <cellStyle name="SAPBEXHLevel2 3 10 2 4 2" xfId="30361" xr:uid="{00000000-0005-0000-0000-000091640000}"/>
    <cellStyle name="SAPBEXHLevel2 3 10 2 5" xfId="17475" xr:uid="{00000000-0005-0000-0000-000092640000}"/>
    <cellStyle name="SAPBEXHLevel2 3 10 2 5 2" xfId="32591" xr:uid="{00000000-0005-0000-0000-000093640000}"/>
    <cellStyle name="SAPBEXHLevel2 3 10 2 6" xfId="20083" xr:uid="{00000000-0005-0000-0000-000094640000}"/>
    <cellStyle name="SAPBEXHLevel2 3 10 2 6 2" xfId="35020" xr:uid="{00000000-0005-0000-0000-000095640000}"/>
    <cellStyle name="SAPBEXHLevel2 3 10 2 7" xfId="21981" xr:uid="{00000000-0005-0000-0000-000096640000}"/>
    <cellStyle name="SAPBEXHLevel2 3 10 2 7 2" xfId="36900" xr:uid="{00000000-0005-0000-0000-000097640000}"/>
    <cellStyle name="SAPBEXHLevel2 3 10 3" xfId="8540" xr:uid="{00000000-0005-0000-0000-000098640000}"/>
    <cellStyle name="SAPBEXHLevel2 3 10 3 2" xfId="24569" xr:uid="{00000000-0005-0000-0000-000099640000}"/>
    <cellStyle name="SAPBEXHLevel2 3 10 4" xfId="11367" xr:uid="{00000000-0005-0000-0000-00009A640000}"/>
    <cellStyle name="SAPBEXHLevel2 3 10 4 2" xfId="27234" xr:uid="{00000000-0005-0000-0000-00009B640000}"/>
    <cellStyle name="SAPBEXHLevel2 3 10 5" xfId="14502" xr:uid="{00000000-0005-0000-0000-00009C640000}"/>
    <cellStyle name="SAPBEXHLevel2 3 10 5 2" xfId="30018" xr:uid="{00000000-0005-0000-0000-00009D640000}"/>
    <cellStyle name="SAPBEXHLevel2 3 10 6" xfId="16719" xr:uid="{00000000-0005-0000-0000-00009E640000}"/>
    <cellStyle name="SAPBEXHLevel2 3 10 6 2" xfId="31857" xr:uid="{00000000-0005-0000-0000-00009F640000}"/>
    <cellStyle name="SAPBEXHLevel2 3 10 7" xfId="19329" xr:uid="{00000000-0005-0000-0000-0000A0640000}"/>
    <cellStyle name="SAPBEXHLevel2 3 10 7 2" xfId="34276" xr:uid="{00000000-0005-0000-0000-0000A1640000}"/>
    <cellStyle name="SAPBEXHLevel2 3 11" xfId="3373" xr:uid="{00000000-0005-0000-0000-0000A2640000}"/>
    <cellStyle name="SAPBEXHLevel2 3 11 2" xfId="4177" xr:uid="{00000000-0005-0000-0000-0000A3640000}"/>
    <cellStyle name="SAPBEXHLevel2 3 11 2 2" xfId="9332" xr:uid="{00000000-0005-0000-0000-0000A4640000}"/>
    <cellStyle name="SAPBEXHLevel2 3 11 2 2 2" xfId="25324" xr:uid="{00000000-0005-0000-0000-0000A5640000}"/>
    <cellStyle name="SAPBEXHLevel2 3 11 2 3" xfId="12151" xr:uid="{00000000-0005-0000-0000-0000A6640000}"/>
    <cellStyle name="SAPBEXHLevel2 3 11 2 3 2" xfId="27995" xr:uid="{00000000-0005-0000-0000-0000A7640000}"/>
    <cellStyle name="SAPBEXHLevel2 3 11 2 4" xfId="14547" xr:uid="{00000000-0005-0000-0000-0000A8640000}"/>
    <cellStyle name="SAPBEXHLevel2 3 11 2 4 2" xfId="30050" xr:uid="{00000000-0005-0000-0000-0000A9640000}"/>
    <cellStyle name="SAPBEXHLevel2 3 11 2 5" xfId="17474" xr:uid="{00000000-0005-0000-0000-0000AA640000}"/>
    <cellStyle name="SAPBEXHLevel2 3 11 2 5 2" xfId="32590" xr:uid="{00000000-0005-0000-0000-0000AB640000}"/>
    <cellStyle name="SAPBEXHLevel2 3 11 2 6" xfId="20082" xr:uid="{00000000-0005-0000-0000-0000AC640000}"/>
    <cellStyle name="SAPBEXHLevel2 3 11 2 6 2" xfId="35019" xr:uid="{00000000-0005-0000-0000-0000AD640000}"/>
    <cellStyle name="SAPBEXHLevel2 3 11 2 7" xfId="21206" xr:uid="{00000000-0005-0000-0000-0000AE640000}"/>
    <cellStyle name="SAPBEXHLevel2 3 11 2 7 2" xfId="36132" xr:uid="{00000000-0005-0000-0000-0000AF640000}"/>
    <cellStyle name="SAPBEXHLevel2 3 11 3" xfId="8541" xr:uid="{00000000-0005-0000-0000-0000B0640000}"/>
    <cellStyle name="SAPBEXHLevel2 3 11 3 2" xfId="24570" xr:uid="{00000000-0005-0000-0000-0000B1640000}"/>
    <cellStyle name="SAPBEXHLevel2 3 11 4" xfId="11368" xr:uid="{00000000-0005-0000-0000-0000B2640000}"/>
    <cellStyle name="SAPBEXHLevel2 3 11 4 2" xfId="27235" xr:uid="{00000000-0005-0000-0000-0000B3640000}"/>
    <cellStyle name="SAPBEXHLevel2 3 11 5" xfId="14987" xr:uid="{00000000-0005-0000-0000-0000B4640000}"/>
    <cellStyle name="SAPBEXHLevel2 3 11 5 2" xfId="30434" xr:uid="{00000000-0005-0000-0000-0000B5640000}"/>
    <cellStyle name="SAPBEXHLevel2 3 11 6" xfId="16720" xr:uid="{00000000-0005-0000-0000-0000B6640000}"/>
    <cellStyle name="SAPBEXHLevel2 3 11 6 2" xfId="31858" xr:uid="{00000000-0005-0000-0000-0000B7640000}"/>
    <cellStyle name="SAPBEXHLevel2 3 11 7" xfId="19330" xr:uid="{00000000-0005-0000-0000-0000B8640000}"/>
    <cellStyle name="SAPBEXHLevel2 3 11 7 2" xfId="34277" xr:uid="{00000000-0005-0000-0000-0000B9640000}"/>
    <cellStyle name="SAPBEXHLevel2 3 12" xfId="3374" xr:uid="{00000000-0005-0000-0000-0000BA640000}"/>
    <cellStyle name="SAPBEXHLevel2 3 12 2" xfId="4176" xr:uid="{00000000-0005-0000-0000-0000BB640000}"/>
    <cellStyle name="SAPBEXHLevel2 3 12 2 2" xfId="9331" xr:uid="{00000000-0005-0000-0000-0000BC640000}"/>
    <cellStyle name="SAPBEXHLevel2 3 12 2 2 2" xfId="25323" xr:uid="{00000000-0005-0000-0000-0000BD640000}"/>
    <cellStyle name="SAPBEXHLevel2 3 12 2 3" xfId="12150" xr:uid="{00000000-0005-0000-0000-0000BE640000}"/>
    <cellStyle name="SAPBEXHLevel2 3 12 2 3 2" xfId="27994" xr:uid="{00000000-0005-0000-0000-0000BF640000}"/>
    <cellStyle name="SAPBEXHLevel2 3 12 2 4" xfId="14909" xr:uid="{00000000-0005-0000-0000-0000C0640000}"/>
    <cellStyle name="SAPBEXHLevel2 3 12 2 4 2" xfId="30360" xr:uid="{00000000-0005-0000-0000-0000C1640000}"/>
    <cellStyle name="SAPBEXHLevel2 3 12 2 5" xfId="17473" xr:uid="{00000000-0005-0000-0000-0000C2640000}"/>
    <cellStyle name="SAPBEXHLevel2 3 12 2 5 2" xfId="32589" xr:uid="{00000000-0005-0000-0000-0000C3640000}"/>
    <cellStyle name="SAPBEXHLevel2 3 12 2 6" xfId="20081" xr:uid="{00000000-0005-0000-0000-0000C4640000}"/>
    <cellStyle name="SAPBEXHLevel2 3 12 2 6 2" xfId="35018" xr:uid="{00000000-0005-0000-0000-0000C5640000}"/>
    <cellStyle name="SAPBEXHLevel2 3 12 2 7" xfId="13224" xr:uid="{00000000-0005-0000-0000-0000C6640000}"/>
    <cellStyle name="SAPBEXHLevel2 3 12 2 7 2" xfId="28992" xr:uid="{00000000-0005-0000-0000-0000C7640000}"/>
    <cellStyle name="SAPBEXHLevel2 3 12 3" xfId="8542" xr:uid="{00000000-0005-0000-0000-0000C8640000}"/>
    <cellStyle name="SAPBEXHLevel2 3 12 3 2" xfId="24571" xr:uid="{00000000-0005-0000-0000-0000C9640000}"/>
    <cellStyle name="SAPBEXHLevel2 3 12 4" xfId="11369" xr:uid="{00000000-0005-0000-0000-0000CA640000}"/>
    <cellStyle name="SAPBEXHLevel2 3 12 4 2" xfId="27236" xr:uid="{00000000-0005-0000-0000-0000CB640000}"/>
    <cellStyle name="SAPBEXHLevel2 3 12 5" xfId="13880" xr:uid="{00000000-0005-0000-0000-0000CC640000}"/>
    <cellStyle name="SAPBEXHLevel2 3 12 5 2" xfId="29468" xr:uid="{00000000-0005-0000-0000-0000CD640000}"/>
    <cellStyle name="SAPBEXHLevel2 3 12 6" xfId="16721" xr:uid="{00000000-0005-0000-0000-0000CE640000}"/>
    <cellStyle name="SAPBEXHLevel2 3 12 6 2" xfId="31859" xr:uid="{00000000-0005-0000-0000-0000CF640000}"/>
    <cellStyle name="SAPBEXHLevel2 3 12 7" xfId="19331" xr:uid="{00000000-0005-0000-0000-0000D0640000}"/>
    <cellStyle name="SAPBEXHLevel2 3 12 7 2" xfId="34278" xr:uid="{00000000-0005-0000-0000-0000D1640000}"/>
    <cellStyle name="SAPBEXHLevel2 3 13" xfId="3375" xr:uid="{00000000-0005-0000-0000-0000D2640000}"/>
    <cellStyle name="SAPBEXHLevel2 3 13 2" xfId="2136" xr:uid="{00000000-0005-0000-0000-0000D3640000}"/>
    <cellStyle name="SAPBEXHLevel2 3 13 2 2" xfId="7376" xr:uid="{00000000-0005-0000-0000-0000D4640000}"/>
    <cellStyle name="SAPBEXHLevel2 3 13 2 2 2" xfId="23578" xr:uid="{00000000-0005-0000-0000-0000D5640000}"/>
    <cellStyle name="SAPBEXHLevel2 3 13 2 3" xfId="10217" xr:uid="{00000000-0005-0000-0000-0000D6640000}"/>
    <cellStyle name="SAPBEXHLevel2 3 13 2 3 2" xfId="26181" xr:uid="{00000000-0005-0000-0000-0000D7640000}"/>
    <cellStyle name="SAPBEXHLevel2 3 13 2 4" xfId="6927" xr:uid="{00000000-0005-0000-0000-0000D8640000}"/>
    <cellStyle name="SAPBEXHLevel2 3 13 2 4 2" xfId="23337" xr:uid="{00000000-0005-0000-0000-0000D9640000}"/>
    <cellStyle name="SAPBEXHLevel2 3 13 2 5" xfId="15665" xr:uid="{00000000-0005-0000-0000-0000DA640000}"/>
    <cellStyle name="SAPBEXHLevel2 3 13 2 5 2" xfId="30962" xr:uid="{00000000-0005-0000-0000-0000DB640000}"/>
    <cellStyle name="SAPBEXHLevel2 3 13 2 6" xfId="18351" xr:uid="{00000000-0005-0000-0000-0000DC640000}"/>
    <cellStyle name="SAPBEXHLevel2 3 13 2 6 2" xfId="33414" xr:uid="{00000000-0005-0000-0000-0000DD640000}"/>
    <cellStyle name="SAPBEXHLevel2 3 13 2 7" xfId="7582" xr:uid="{00000000-0005-0000-0000-0000DE640000}"/>
    <cellStyle name="SAPBEXHLevel2 3 13 2 7 2" xfId="23732" xr:uid="{00000000-0005-0000-0000-0000DF640000}"/>
    <cellStyle name="SAPBEXHLevel2 3 13 3" xfId="8543" xr:uid="{00000000-0005-0000-0000-0000E0640000}"/>
    <cellStyle name="SAPBEXHLevel2 3 13 3 2" xfId="24572" xr:uid="{00000000-0005-0000-0000-0000E1640000}"/>
    <cellStyle name="SAPBEXHLevel2 3 13 4" xfId="11370" xr:uid="{00000000-0005-0000-0000-0000E2640000}"/>
    <cellStyle name="SAPBEXHLevel2 3 13 4 2" xfId="27237" xr:uid="{00000000-0005-0000-0000-0000E3640000}"/>
    <cellStyle name="SAPBEXHLevel2 3 13 5" xfId="13881" xr:uid="{00000000-0005-0000-0000-0000E4640000}"/>
    <cellStyle name="SAPBEXHLevel2 3 13 5 2" xfId="29469" xr:uid="{00000000-0005-0000-0000-0000E5640000}"/>
    <cellStyle name="SAPBEXHLevel2 3 13 6" xfId="16722" xr:uid="{00000000-0005-0000-0000-0000E6640000}"/>
    <cellStyle name="SAPBEXHLevel2 3 13 6 2" xfId="31860" xr:uid="{00000000-0005-0000-0000-0000E7640000}"/>
    <cellStyle name="SAPBEXHLevel2 3 13 7" xfId="19332" xr:uid="{00000000-0005-0000-0000-0000E8640000}"/>
    <cellStyle name="SAPBEXHLevel2 3 13 7 2" xfId="34279" xr:uid="{00000000-0005-0000-0000-0000E9640000}"/>
    <cellStyle name="SAPBEXHLevel2 3 14" xfId="3376" xr:uid="{00000000-0005-0000-0000-0000EA640000}"/>
    <cellStyle name="SAPBEXHLevel2 3 14 2" xfId="2137" xr:uid="{00000000-0005-0000-0000-0000EB640000}"/>
    <cellStyle name="SAPBEXHLevel2 3 14 2 2" xfId="7377" xr:uid="{00000000-0005-0000-0000-0000EC640000}"/>
    <cellStyle name="SAPBEXHLevel2 3 14 2 2 2" xfId="23579" xr:uid="{00000000-0005-0000-0000-0000ED640000}"/>
    <cellStyle name="SAPBEXHLevel2 3 14 2 3" xfId="10218" xr:uid="{00000000-0005-0000-0000-0000EE640000}"/>
    <cellStyle name="SAPBEXHLevel2 3 14 2 3 2" xfId="26182" xr:uid="{00000000-0005-0000-0000-0000EF640000}"/>
    <cellStyle name="SAPBEXHLevel2 3 14 2 4" xfId="14212" xr:uid="{00000000-0005-0000-0000-0000F0640000}"/>
    <cellStyle name="SAPBEXHLevel2 3 14 2 4 2" xfId="29753" xr:uid="{00000000-0005-0000-0000-0000F1640000}"/>
    <cellStyle name="SAPBEXHLevel2 3 14 2 5" xfId="15666" xr:uid="{00000000-0005-0000-0000-0000F2640000}"/>
    <cellStyle name="SAPBEXHLevel2 3 14 2 5 2" xfId="30963" xr:uid="{00000000-0005-0000-0000-0000F3640000}"/>
    <cellStyle name="SAPBEXHLevel2 3 14 2 6" xfId="18352" xr:uid="{00000000-0005-0000-0000-0000F4640000}"/>
    <cellStyle name="SAPBEXHLevel2 3 14 2 6 2" xfId="33415" xr:uid="{00000000-0005-0000-0000-0000F5640000}"/>
    <cellStyle name="SAPBEXHLevel2 3 14 2 7" xfId="22103" xr:uid="{00000000-0005-0000-0000-0000F6640000}"/>
    <cellStyle name="SAPBEXHLevel2 3 14 2 7 2" xfId="37016" xr:uid="{00000000-0005-0000-0000-0000F7640000}"/>
    <cellStyle name="SAPBEXHLevel2 3 14 3" xfId="8544" xr:uid="{00000000-0005-0000-0000-0000F8640000}"/>
    <cellStyle name="SAPBEXHLevel2 3 14 3 2" xfId="24573" xr:uid="{00000000-0005-0000-0000-0000F9640000}"/>
    <cellStyle name="SAPBEXHLevel2 3 14 4" xfId="11371" xr:uid="{00000000-0005-0000-0000-0000FA640000}"/>
    <cellStyle name="SAPBEXHLevel2 3 14 4 2" xfId="27238" xr:uid="{00000000-0005-0000-0000-0000FB640000}"/>
    <cellStyle name="SAPBEXHLevel2 3 14 5" xfId="14984" xr:uid="{00000000-0005-0000-0000-0000FC640000}"/>
    <cellStyle name="SAPBEXHLevel2 3 14 5 2" xfId="30431" xr:uid="{00000000-0005-0000-0000-0000FD640000}"/>
    <cellStyle name="SAPBEXHLevel2 3 14 6" xfId="16723" xr:uid="{00000000-0005-0000-0000-0000FE640000}"/>
    <cellStyle name="SAPBEXHLevel2 3 14 6 2" xfId="31861" xr:uid="{00000000-0005-0000-0000-0000FF640000}"/>
    <cellStyle name="SAPBEXHLevel2 3 14 7" xfId="19333" xr:uid="{00000000-0005-0000-0000-000000650000}"/>
    <cellStyle name="SAPBEXHLevel2 3 14 7 2" xfId="34280" xr:uid="{00000000-0005-0000-0000-000001650000}"/>
    <cellStyle name="SAPBEXHLevel2 3 15" xfId="3377" xr:uid="{00000000-0005-0000-0000-000002650000}"/>
    <cellStyle name="SAPBEXHLevel2 3 15 2" xfId="4175" xr:uid="{00000000-0005-0000-0000-000003650000}"/>
    <cellStyle name="SAPBEXHLevel2 3 15 2 2" xfId="9330" xr:uid="{00000000-0005-0000-0000-000004650000}"/>
    <cellStyle name="SAPBEXHLevel2 3 15 2 2 2" xfId="25322" xr:uid="{00000000-0005-0000-0000-000005650000}"/>
    <cellStyle name="SAPBEXHLevel2 3 15 2 3" xfId="12149" xr:uid="{00000000-0005-0000-0000-000006650000}"/>
    <cellStyle name="SAPBEXHLevel2 3 15 2 3 2" xfId="27993" xr:uid="{00000000-0005-0000-0000-000007650000}"/>
    <cellStyle name="SAPBEXHLevel2 3 15 2 4" xfId="13966" xr:uid="{00000000-0005-0000-0000-000008650000}"/>
    <cellStyle name="SAPBEXHLevel2 3 15 2 4 2" xfId="29548" xr:uid="{00000000-0005-0000-0000-000009650000}"/>
    <cellStyle name="SAPBEXHLevel2 3 15 2 5" xfId="17472" xr:uid="{00000000-0005-0000-0000-00000A650000}"/>
    <cellStyle name="SAPBEXHLevel2 3 15 2 5 2" xfId="32588" xr:uid="{00000000-0005-0000-0000-00000B650000}"/>
    <cellStyle name="SAPBEXHLevel2 3 15 2 6" xfId="20080" xr:uid="{00000000-0005-0000-0000-00000C650000}"/>
    <cellStyle name="SAPBEXHLevel2 3 15 2 6 2" xfId="35017" xr:uid="{00000000-0005-0000-0000-00000D650000}"/>
    <cellStyle name="SAPBEXHLevel2 3 15 2 7" xfId="21523" xr:uid="{00000000-0005-0000-0000-00000E650000}"/>
    <cellStyle name="SAPBEXHLevel2 3 15 2 7 2" xfId="36449" xr:uid="{00000000-0005-0000-0000-00000F650000}"/>
    <cellStyle name="SAPBEXHLevel2 3 15 3" xfId="8545" xr:uid="{00000000-0005-0000-0000-000010650000}"/>
    <cellStyle name="SAPBEXHLevel2 3 15 3 2" xfId="24574" xr:uid="{00000000-0005-0000-0000-000011650000}"/>
    <cellStyle name="SAPBEXHLevel2 3 15 4" xfId="11372" xr:uid="{00000000-0005-0000-0000-000012650000}"/>
    <cellStyle name="SAPBEXHLevel2 3 15 4 2" xfId="27239" xr:uid="{00000000-0005-0000-0000-000013650000}"/>
    <cellStyle name="SAPBEXHLevel2 3 15 5" xfId="14985" xr:uid="{00000000-0005-0000-0000-000014650000}"/>
    <cellStyle name="SAPBEXHLevel2 3 15 5 2" xfId="30432" xr:uid="{00000000-0005-0000-0000-000015650000}"/>
    <cellStyle name="SAPBEXHLevel2 3 15 6" xfId="16724" xr:uid="{00000000-0005-0000-0000-000016650000}"/>
    <cellStyle name="SAPBEXHLevel2 3 15 6 2" xfId="31862" xr:uid="{00000000-0005-0000-0000-000017650000}"/>
    <cellStyle name="SAPBEXHLevel2 3 15 7" xfId="19334" xr:uid="{00000000-0005-0000-0000-000018650000}"/>
    <cellStyle name="SAPBEXHLevel2 3 15 7 2" xfId="34281" xr:uid="{00000000-0005-0000-0000-000019650000}"/>
    <cellStyle name="SAPBEXHLevel2 3 16" xfId="4179" xr:uid="{00000000-0005-0000-0000-00001A650000}"/>
    <cellStyle name="SAPBEXHLevel2 3 16 2" xfId="9334" xr:uid="{00000000-0005-0000-0000-00001B650000}"/>
    <cellStyle name="SAPBEXHLevel2 3 16 2 2" xfId="25326" xr:uid="{00000000-0005-0000-0000-00001C650000}"/>
    <cellStyle name="SAPBEXHLevel2 3 16 3" xfId="12153" xr:uid="{00000000-0005-0000-0000-00001D650000}"/>
    <cellStyle name="SAPBEXHLevel2 3 16 3 2" xfId="27997" xr:uid="{00000000-0005-0000-0000-00001E650000}"/>
    <cellStyle name="SAPBEXHLevel2 3 16 4" xfId="13967" xr:uid="{00000000-0005-0000-0000-00001F650000}"/>
    <cellStyle name="SAPBEXHLevel2 3 16 4 2" xfId="29549" xr:uid="{00000000-0005-0000-0000-000020650000}"/>
    <cellStyle name="SAPBEXHLevel2 3 16 5" xfId="17476" xr:uid="{00000000-0005-0000-0000-000021650000}"/>
    <cellStyle name="SAPBEXHLevel2 3 16 5 2" xfId="32592" xr:uid="{00000000-0005-0000-0000-000022650000}"/>
    <cellStyle name="SAPBEXHLevel2 3 16 6" xfId="20084" xr:uid="{00000000-0005-0000-0000-000023650000}"/>
    <cellStyle name="SAPBEXHLevel2 3 16 6 2" xfId="35021" xr:uid="{00000000-0005-0000-0000-000024650000}"/>
    <cellStyle name="SAPBEXHLevel2 3 16 7" xfId="21730" xr:uid="{00000000-0005-0000-0000-000025650000}"/>
    <cellStyle name="SAPBEXHLevel2 3 16 7 2" xfId="36652" xr:uid="{00000000-0005-0000-0000-000026650000}"/>
    <cellStyle name="SAPBEXHLevel2 3 17" xfId="5200" xr:uid="{00000000-0005-0000-0000-000027650000}"/>
    <cellStyle name="SAPBEXHLevel2 3 17 2" xfId="22533" xr:uid="{00000000-0005-0000-0000-000028650000}"/>
    <cellStyle name="SAPBEXHLevel2 3 18" xfId="6870" xr:uid="{00000000-0005-0000-0000-000029650000}"/>
    <cellStyle name="SAPBEXHLevel2 3 18 2" xfId="23306" xr:uid="{00000000-0005-0000-0000-00002A650000}"/>
    <cellStyle name="SAPBEXHLevel2 3 19" xfId="5866" xr:uid="{00000000-0005-0000-0000-00002B650000}"/>
    <cellStyle name="SAPBEXHLevel2 3 19 2" xfId="22865" xr:uid="{00000000-0005-0000-0000-00002C650000}"/>
    <cellStyle name="SAPBEXHLevel2 3 2" xfId="3378" xr:uid="{00000000-0005-0000-0000-00002D650000}"/>
    <cellStyle name="SAPBEXHLevel2 3 2 2" xfId="4174" xr:uid="{00000000-0005-0000-0000-00002E650000}"/>
    <cellStyle name="SAPBEXHLevel2 3 2 2 2" xfId="9329" xr:uid="{00000000-0005-0000-0000-00002F650000}"/>
    <cellStyle name="SAPBEXHLevel2 3 2 2 2 2" xfId="25321" xr:uid="{00000000-0005-0000-0000-000030650000}"/>
    <cellStyle name="SAPBEXHLevel2 3 2 2 3" xfId="12148" xr:uid="{00000000-0005-0000-0000-000031650000}"/>
    <cellStyle name="SAPBEXHLevel2 3 2 2 3 2" xfId="27992" xr:uid="{00000000-0005-0000-0000-000032650000}"/>
    <cellStyle name="SAPBEXHLevel2 3 2 2 4" xfId="14390" xr:uid="{00000000-0005-0000-0000-000033650000}"/>
    <cellStyle name="SAPBEXHLevel2 3 2 2 4 2" xfId="29910" xr:uid="{00000000-0005-0000-0000-000034650000}"/>
    <cellStyle name="SAPBEXHLevel2 3 2 2 5" xfId="17471" xr:uid="{00000000-0005-0000-0000-000035650000}"/>
    <cellStyle name="SAPBEXHLevel2 3 2 2 5 2" xfId="32587" xr:uid="{00000000-0005-0000-0000-000036650000}"/>
    <cellStyle name="SAPBEXHLevel2 3 2 2 6" xfId="20079" xr:uid="{00000000-0005-0000-0000-000037650000}"/>
    <cellStyle name="SAPBEXHLevel2 3 2 2 6 2" xfId="35016" xr:uid="{00000000-0005-0000-0000-000038650000}"/>
    <cellStyle name="SAPBEXHLevel2 3 2 2 7" xfId="21731" xr:uid="{00000000-0005-0000-0000-000039650000}"/>
    <cellStyle name="SAPBEXHLevel2 3 2 2 7 2" xfId="36653" xr:uid="{00000000-0005-0000-0000-00003A650000}"/>
    <cellStyle name="SAPBEXHLevel2 3 2 3" xfId="8546" xr:uid="{00000000-0005-0000-0000-00003B650000}"/>
    <cellStyle name="SAPBEXHLevel2 3 2 3 2" xfId="24575" xr:uid="{00000000-0005-0000-0000-00003C650000}"/>
    <cellStyle name="SAPBEXHLevel2 3 2 4" xfId="11373" xr:uid="{00000000-0005-0000-0000-00003D650000}"/>
    <cellStyle name="SAPBEXHLevel2 3 2 4 2" xfId="27240" xr:uid="{00000000-0005-0000-0000-00003E650000}"/>
    <cellStyle name="SAPBEXHLevel2 3 2 5" xfId="13882" xr:uid="{00000000-0005-0000-0000-00003F650000}"/>
    <cellStyle name="SAPBEXHLevel2 3 2 5 2" xfId="29470" xr:uid="{00000000-0005-0000-0000-000040650000}"/>
    <cellStyle name="SAPBEXHLevel2 3 2 6" xfId="16725" xr:uid="{00000000-0005-0000-0000-000041650000}"/>
    <cellStyle name="SAPBEXHLevel2 3 2 6 2" xfId="31863" xr:uid="{00000000-0005-0000-0000-000042650000}"/>
    <cellStyle name="SAPBEXHLevel2 3 2 7" xfId="19335" xr:uid="{00000000-0005-0000-0000-000043650000}"/>
    <cellStyle name="SAPBEXHLevel2 3 2 7 2" xfId="34282" xr:uid="{00000000-0005-0000-0000-000044650000}"/>
    <cellStyle name="SAPBEXHLevel2 3 20" xfId="5830" xr:uid="{00000000-0005-0000-0000-000045650000}"/>
    <cellStyle name="SAPBEXHLevel2 3 20 2" xfId="22847" xr:uid="{00000000-0005-0000-0000-000046650000}"/>
    <cellStyle name="SAPBEXHLevel2 3 21" xfId="14517" xr:uid="{00000000-0005-0000-0000-000047650000}"/>
    <cellStyle name="SAPBEXHLevel2 3 21 2" xfId="30022" xr:uid="{00000000-0005-0000-0000-000048650000}"/>
    <cellStyle name="SAPBEXHLevel2 3 22" xfId="22225" xr:uid="{00000000-0005-0000-0000-000049650000}"/>
    <cellStyle name="SAPBEXHLevel2 3 3" xfId="3379" xr:uid="{00000000-0005-0000-0000-00004A650000}"/>
    <cellStyle name="SAPBEXHLevel2 3 3 2" xfId="4173" xr:uid="{00000000-0005-0000-0000-00004B650000}"/>
    <cellStyle name="SAPBEXHLevel2 3 3 2 2" xfId="9328" xr:uid="{00000000-0005-0000-0000-00004C650000}"/>
    <cellStyle name="SAPBEXHLevel2 3 3 2 2 2" xfId="25320" xr:uid="{00000000-0005-0000-0000-00004D650000}"/>
    <cellStyle name="SAPBEXHLevel2 3 3 2 3" xfId="12147" xr:uid="{00000000-0005-0000-0000-00004E650000}"/>
    <cellStyle name="SAPBEXHLevel2 3 3 2 3 2" xfId="27991" xr:uid="{00000000-0005-0000-0000-00004F650000}"/>
    <cellStyle name="SAPBEXHLevel2 3 3 2 4" xfId="13965" xr:uid="{00000000-0005-0000-0000-000050650000}"/>
    <cellStyle name="SAPBEXHLevel2 3 3 2 4 2" xfId="29547" xr:uid="{00000000-0005-0000-0000-000051650000}"/>
    <cellStyle name="SAPBEXHLevel2 3 3 2 5" xfId="17470" xr:uid="{00000000-0005-0000-0000-000052650000}"/>
    <cellStyle name="SAPBEXHLevel2 3 3 2 5 2" xfId="32586" xr:uid="{00000000-0005-0000-0000-000053650000}"/>
    <cellStyle name="SAPBEXHLevel2 3 3 2 6" xfId="20078" xr:uid="{00000000-0005-0000-0000-000054650000}"/>
    <cellStyle name="SAPBEXHLevel2 3 3 2 6 2" xfId="35015" xr:uid="{00000000-0005-0000-0000-000055650000}"/>
    <cellStyle name="SAPBEXHLevel2 3 3 2 7" xfId="21522" xr:uid="{00000000-0005-0000-0000-000056650000}"/>
    <cellStyle name="SAPBEXHLevel2 3 3 2 7 2" xfId="36448" xr:uid="{00000000-0005-0000-0000-000057650000}"/>
    <cellStyle name="SAPBEXHLevel2 3 3 3" xfId="8547" xr:uid="{00000000-0005-0000-0000-000058650000}"/>
    <cellStyle name="SAPBEXHLevel2 3 3 3 2" xfId="24576" xr:uid="{00000000-0005-0000-0000-000059650000}"/>
    <cellStyle name="SAPBEXHLevel2 3 3 4" xfId="11374" xr:uid="{00000000-0005-0000-0000-00005A650000}"/>
    <cellStyle name="SAPBEXHLevel2 3 3 4 2" xfId="27241" xr:uid="{00000000-0005-0000-0000-00005B650000}"/>
    <cellStyle name="SAPBEXHLevel2 3 3 5" xfId="13883" xr:uid="{00000000-0005-0000-0000-00005C650000}"/>
    <cellStyle name="SAPBEXHLevel2 3 3 5 2" xfId="29471" xr:uid="{00000000-0005-0000-0000-00005D650000}"/>
    <cellStyle name="SAPBEXHLevel2 3 3 6" xfId="16726" xr:uid="{00000000-0005-0000-0000-00005E650000}"/>
    <cellStyle name="SAPBEXHLevel2 3 3 6 2" xfId="31864" xr:uid="{00000000-0005-0000-0000-00005F650000}"/>
    <cellStyle name="SAPBEXHLevel2 3 3 7" xfId="19336" xr:uid="{00000000-0005-0000-0000-000060650000}"/>
    <cellStyle name="SAPBEXHLevel2 3 3 7 2" xfId="34283" xr:uid="{00000000-0005-0000-0000-000061650000}"/>
    <cellStyle name="SAPBEXHLevel2 3 4" xfId="3380" xr:uid="{00000000-0005-0000-0000-000062650000}"/>
    <cellStyle name="SAPBEXHLevel2 3 4 2" xfId="4172" xr:uid="{00000000-0005-0000-0000-000063650000}"/>
    <cellStyle name="SAPBEXHLevel2 3 4 2 2" xfId="9327" xr:uid="{00000000-0005-0000-0000-000064650000}"/>
    <cellStyle name="SAPBEXHLevel2 3 4 2 2 2" xfId="25319" xr:uid="{00000000-0005-0000-0000-000065650000}"/>
    <cellStyle name="SAPBEXHLevel2 3 4 2 3" xfId="12146" xr:uid="{00000000-0005-0000-0000-000066650000}"/>
    <cellStyle name="SAPBEXHLevel2 3 4 2 3 2" xfId="27990" xr:uid="{00000000-0005-0000-0000-000067650000}"/>
    <cellStyle name="SAPBEXHLevel2 3 4 2 4" xfId="14912" xr:uid="{00000000-0005-0000-0000-000068650000}"/>
    <cellStyle name="SAPBEXHLevel2 3 4 2 4 2" xfId="30363" xr:uid="{00000000-0005-0000-0000-000069650000}"/>
    <cellStyle name="SAPBEXHLevel2 3 4 2 5" xfId="17469" xr:uid="{00000000-0005-0000-0000-00006A650000}"/>
    <cellStyle name="SAPBEXHLevel2 3 4 2 5 2" xfId="32585" xr:uid="{00000000-0005-0000-0000-00006B650000}"/>
    <cellStyle name="SAPBEXHLevel2 3 4 2 6" xfId="20077" xr:uid="{00000000-0005-0000-0000-00006C650000}"/>
    <cellStyle name="SAPBEXHLevel2 3 4 2 6 2" xfId="35014" xr:uid="{00000000-0005-0000-0000-00006D650000}"/>
    <cellStyle name="SAPBEXHLevel2 3 4 2 7" xfId="15790" xr:uid="{00000000-0005-0000-0000-00006E650000}"/>
    <cellStyle name="SAPBEXHLevel2 3 4 2 7 2" xfId="31042" xr:uid="{00000000-0005-0000-0000-00006F650000}"/>
    <cellStyle name="SAPBEXHLevel2 3 4 3" xfId="8548" xr:uid="{00000000-0005-0000-0000-000070650000}"/>
    <cellStyle name="SAPBEXHLevel2 3 4 3 2" xfId="24577" xr:uid="{00000000-0005-0000-0000-000071650000}"/>
    <cellStyle name="SAPBEXHLevel2 3 4 4" xfId="11375" xr:uid="{00000000-0005-0000-0000-000072650000}"/>
    <cellStyle name="SAPBEXHLevel2 3 4 4 2" xfId="27242" xr:uid="{00000000-0005-0000-0000-000073650000}"/>
    <cellStyle name="SAPBEXHLevel2 3 4 5" xfId="14982" xr:uid="{00000000-0005-0000-0000-000074650000}"/>
    <cellStyle name="SAPBEXHLevel2 3 4 5 2" xfId="30429" xr:uid="{00000000-0005-0000-0000-000075650000}"/>
    <cellStyle name="SAPBEXHLevel2 3 4 6" xfId="16727" xr:uid="{00000000-0005-0000-0000-000076650000}"/>
    <cellStyle name="SAPBEXHLevel2 3 4 6 2" xfId="31865" xr:uid="{00000000-0005-0000-0000-000077650000}"/>
    <cellStyle name="SAPBEXHLevel2 3 4 7" xfId="19337" xr:uid="{00000000-0005-0000-0000-000078650000}"/>
    <cellStyle name="SAPBEXHLevel2 3 4 7 2" xfId="34284" xr:uid="{00000000-0005-0000-0000-000079650000}"/>
    <cellStyle name="SAPBEXHLevel2 3 5" xfId="3381" xr:uid="{00000000-0005-0000-0000-00007A650000}"/>
    <cellStyle name="SAPBEXHLevel2 3 5 2" xfId="4171" xr:uid="{00000000-0005-0000-0000-00007B650000}"/>
    <cellStyle name="SAPBEXHLevel2 3 5 2 2" xfId="9326" xr:uid="{00000000-0005-0000-0000-00007C650000}"/>
    <cellStyle name="SAPBEXHLevel2 3 5 2 2 2" xfId="25318" xr:uid="{00000000-0005-0000-0000-00007D650000}"/>
    <cellStyle name="SAPBEXHLevel2 3 5 2 3" xfId="12145" xr:uid="{00000000-0005-0000-0000-00007E650000}"/>
    <cellStyle name="SAPBEXHLevel2 3 5 2 3 2" xfId="27989" xr:uid="{00000000-0005-0000-0000-00007F650000}"/>
    <cellStyle name="SAPBEXHLevel2 3 5 2 4" xfId="6738" xr:uid="{00000000-0005-0000-0000-000080650000}"/>
    <cellStyle name="SAPBEXHLevel2 3 5 2 4 2" xfId="23217" xr:uid="{00000000-0005-0000-0000-000081650000}"/>
    <cellStyle name="SAPBEXHLevel2 3 5 2 5" xfId="17468" xr:uid="{00000000-0005-0000-0000-000082650000}"/>
    <cellStyle name="SAPBEXHLevel2 3 5 2 5 2" xfId="32584" xr:uid="{00000000-0005-0000-0000-000083650000}"/>
    <cellStyle name="SAPBEXHLevel2 3 5 2 6" xfId="20076" xr:uid="{00000000-0005-0000-0000-000084650000}"/>
    <cellStyle name="SAPBEXHLevel2 3 5 2 6 2" xfId="35013" xr:uid="{00000000-0005-0000-0000-000085650000}"/>
    <cellStyle name="SAPBEXHLevel2 3 5 2 7" xfId="21732" xr:uid="{00000000-0005-0000-0000-000086650000}"/>
    <cellStyle name="SAPBEXHLevel2 3 5 2 7 2" xfId="36654" xr:uid="{00000000-0005-0000-0000-000087650000}"/>
    <cellStyle name="SAPBEXHLevel2 3 5 3" xfId="8549" xr:uid="{00000000-0005-0000-0000-000088650000}"/>
    <cellStyle name="SAPBEXHLevel2 3 5 3 2" xfId="24578" xr:uid="{00000000-0005-0000-0000-000089650000}"/>
    <cellStyle name="SAPBEXHLevel2 3 5 4" xfId="11376" xr:uid="{00000000-0005-0000-0000-00008A650000}"/>
    <cellStyle name="SAPBEXHLevel2 3 5 4 2" xfId="27243" xr:uid="{00000000-0005-0000-0000-00008B650000}"/>
    <cellStyle name="SAPBEXHLevel2 3 5 5" xfId="14983" xr:uid="{00000000-0005-0000-0000-00008C650000}"/>
    <cellStyle name="SAPBEXHLevel2 3 5 5 2" xfId="30430" xr:uid="{00000000-0005-0000-0000-00008D650000}"/>
    <cellStyle name="SAPBEXHLevel2 3 5 6" xfId="16728" xr:uid="{00000000-0005-0000-0000-00008E650000}"/>
    <cellStyle name="SAPBEXHLevel2 3 5 6 2" xfId="31866" xr:uid="{00000000-0005-0000-0000-00008F650000}"/>
    <cellStyle name="SAPBEXHLevel2 3 5 7" xfId="19338" xr:uid="{00000000-0005-0000-0000-000090650000}"/>
    <cellStyle name="SAPBEXHLevel2 3 5 7 2" xfId="34285" xr:uid="{00000000-0005-0000-0000-000091650000}"/>
    <cellStyle name="SAPBEXHLevel2 3 6" xfId="3382" xr:uid="{00000000-0005-0000-0000-000092650000}"/>
    <cellStyle name="SAPBEXHLevel2 3 6 2" xfId="4170" xr:uid="{00000000-0005-0000-0000-000093650000}"/>
    <cellStyle name="SAPBEXHLevel2 3 6 2 2" xfId="9325" xr:uid="{00000000-0005-0000-0000-000094650000}"/>
    <cellStyle name="SAPBEXHLevel2 3 6 2 2 2" xfId="25317" xr:uid="{00000000-0005-0000-0000-000095650000}"/>
    <cellStyle name="SAPBEXHLevel2 3 6 2 3" xfId="12144" xr:uid="{00000000-0005-0000-0000-000096650000}"/>
    <cellStyle name="SAPBEXHLevel2 3 6 2 3 2" xfId="27988" xr:uid="{00000000-0005-0000-0000-000097650000}"/>
    <cellStyle name="SAPBEXHLevel2 3 6 2 4" xfId="10438" xr:uid="{00000000-0005-0000-0000-000098650000}"/>
    <cellStyle name="SAPBEXHLevel2 3 6 2 4 2" xfId="26361" xr:uid="{00000000-0005-0000-0000-000099650000}"/>
    <cellStyle name="SAPBEXHLevel2 3 6 2 5" xfId="17467" xr:uid="{00000000-0005-0000-0000-00009A650000}"/>
    <cellStyle name="SAPBEXHLevel2 3 6 2 5 2" xfId="32583" xr:uid="{00000000-0005-0000-0000-00009B650000}"/>
    <cellStyle name="SAPBEXHLevel2 3 6 2 6" xfId="20075" xr:uid="{00000000-0005-0000-0000-00009C650000}"/>
    <cellStyle name="SAPBEXHLevel2 3 6 2 6 2" xfId="35012" xr:uid="{00000000-0005-0000-0000-00009D650000}"/>
    <cellStyle name="SAPBEXHLevel2 3 6 2 7" xfId="21521" xr:uid="{00000000-0005-0000-0000-00009E650000}"/>
    <cellStyle name="SAPBEXHLevel2 3 6 2 7 2" xfId="36447" xr:uid="{00000000-0005-0000-0000-00009F650000}"/>
    <cellStyle name="SAPBEXHLevel2 3 6 3" xfId="8550" xr:uid="{00000000-0005-0000-0000-0000A0650000}"/>
    <cellStyle name="SAPBEXHLevel2 3 6 3 2" xfId="24579" xr:uid="{00000000-0005-0000-0000-0000A1650000}"/>
    <cellStyle name="SAPBEXHLevel2 3 6 4" xfId="11377" xr:uid="{00000000-0005-0000-0000-0000A2650000}"/>
    <cellStyle name="SAPBEXHLevel2 3 6 4 2" xfId="27244" xr:uid="{00000000-0005-0000-0000-0000A3650000}"/>
    <cellStyle name="SAPBEXHLevel2 3 6 5" xfId="7774" xr:uid="{00000000-0005-0000-0000-0000A4650000}"/>
    <cellStyle name="SAPBEXHLevel2 3 6 5 2" xfId="23822" xr:uid="{00000000-0005-0000-0000-0000A5650000}"/>
    <cellStyle name="SAPBEXHLevel2 3 6 6" xfId="16729" xr:uid="{00000000-0005-0000-0000-0000A6650000}"/>
    <cellStyle name="SAPBEXHLevel2 3 6 6 2" xfId="31867" xr:uid="{00000000-0005-0000-0000-0000A7650000}"/>
    <cellStyle name="SAPBEXHLevel2 3 6 7" xfId="19339" xr:uid="{00000000-0005-0000-0000-0000A8650000}"/>
    <cellStyle name="SAPBEXHLevel2 3 6 7 2" xfId="34286" xr:uid="{00000000-0005-0000-0000-0000A9650000}"/>
    <cellStyle name="SAPBEXHLevel2 3 7" xfId="3383" xr:uid="{00000000-0005-0000-0000-0000AA650000}"/>
    <cellStyle name="SAPBEXHLevel2 3 7 2" xfId="4169" xr:uid="{00000000-0005-0000-0000-0000AB650000}"/>
    <cellStyle name="SAPBEXHLevel2 3 7 2 2" xfId="9324" xr:uid="{00000000-0005-0000-0000-0000AC650000}"/>
    <cellStyle name="SAPBEXHLevel2 3 7 2 2 2" xfId="25316" xr:uid="{00000000-0005-0000-0000-0000AD650000}"/>
    <cellStyle name="SAPBEXHLevel2 3 7 2 3" xfId="12143" xr:uid="{00000000-0005-0000-0000-0000AE650000}"/>
    <cellStyle name="SAPBEXHLevel2 3 7 2 3 2" xfId="27987" xr:uid="{00000000-0005-0000-0000-0000AF650000}"/>
    <cellStyle name="SAPBEXHLevel2 3 7 2 4" xfId="10312" xr:uid="{00000000-0005-0000-0000-0000B0650000}"/>
    <cellStyle name="SAPBEXHLevel2 3 7 2 4 2" xfId="26254" xr:uid="{00000000-0005-0000-0000-0000B1650000}"/>
    <cellStyle name="SAPBEXHLevel2 3 7 2 5" xfId="17466" xr:uid="{00000000-0005-0000-0000-0000B2650000}"/>
    <cellStyle name="SAPBEXHLevel2 3 7 2 5 2" xfId="32582" xr:uid="{00000000-0005-0000-0000-0000B3650000}"/>
    <cellStyle name="SAPBEXHLevel2 3 7 2 6" xfId="20074" xr:uid="{00000000-0005-0000-0000-0000B4650000}"/>
    <cellStyle name="SAPBEXHLevel2 3 7 2 6 2" xfId="35011" xr:uid="{00000000-0005-0000-0000-0000B5650000}"/>
    <cellStyle name="SAPBEXHLevel2 3 7 2 7" xfId="21733" xr:uid="{00000000-0005-0000-0000-0000B6650000}"/>
    <cellStyle name="SAPBEXHLevel2 3 7 2 7 2" xfId="36655" xr:uid="{00000000-0005-0000-0000-0000B7650000}"/>
    <cellStyle name="SAPBEXHLevel2 3 7 3" xfId="8551" xr:uid="{00000000-0005-0000-0000-0000B8650000}"/>
    <cellStyle name="SAPBEXHLevel2 3 7 3 2" xfId="24580" xr:uid="{00000000-0005-0000-0000-0000B9650000}"/>
    <cellStyle name="SAPBEXHLevel2 3 7 4" xfId="11378" xr:uid="{00000000-0005-0000-0000-0000BA650000}"/>
    <cellStyle name="SAPBEXHLevel2 3 7 4 2" xfId="27245" xr:uid="{00000000-0005-0000-0000-0000BB650000}"/>
    <cellStyle name="SAPBEXHLevel2 3 7 5" xfId="13884" xr:uid="{00000000-0005-0000-0000-0000BC650000}"/>
    <cellStyle name="SAPBEXHLevel2 3 7 5 2" xfId="29472" xr:uid="{00000000-0005-0000-0000-0000BD650000}"/>
    <cellStyle name="SAPBEXHLevel2 3 7 6" xfId="16730" xr:uid="{00000000-0005-0000-0000-0000BE650000}"/>
    <cellStyle name="SAPBEXHLevel2 3 7 6 2" xfId="31868" xr:uid="{00000000-0005-0000-0000-0000BF650000}"/>
    <cellStyle name="SAPBEXHLevel2 3 7 7" xfId="19340" xr:uid="{00000000-0005-0000-0000-0000C0650000}"/>
    <cellStyle name="SAPBEXHLevel2 3 7 7 2" xfId="34287" xr:uid="{00000000-0005-0000-0000-0000C1650000}"/>
    <cellStyle name="SAPBEXHLevel2 3 8" xfId="3384" xr:uid="{00000000-0005-0000-0000-0000C2650000}"/>
    <cellStyle name="SAPBEXHLevel2 3 8 2" xfId="4168" xr:uid="{00000000-0005-0000-0000-0000C3650000}"/>
    <cellStyle name="SAPBEXHLevel2 3 8 2 2" xfId="9323" xr:uid="{00000000-0005-0000-0000-0000C4650000}"/>
    <cellStyle name="SAPBEXHLevel2 3 8 2 2 2" xfId="25315" xr:uid="{00000000-0005-0000-0000-0000C5650000}"/>
    <cellStyle name="SAPBEXHLevel2 3 8 2 3" xfId="12142" xr:uid="{00000000-0005-0000-0000-0000C6650000}"/>
    <cellStyle name="SAPBEXHLevel2 3 8 2 3 2" xfId="27986" xr:uid="{00000000-0005-0000-0000-0000C7650000}"/>
    <cellStyle name="SAPBEXHLevel2 3 8 2 4" xfId="14548" xr:uid="{00000000-0005-0000-0000-0000C8650000}"/>
    <cellStyle name="SAPBEXHLevel2 3 8 2 4 2" xfId="30051" xr:uid="{00000000-0005-0000-0000-0000C9650000}"/>
    <cellStyle name="SAPBEXHLevel2 3 8 2 5" xfId="17465" xr:uid="{00000000-0005-0000-0000-0000CA650000}"/>
    <cellStyle name="SAPBEXHLevel2 3 8 2 5 2" xfId="32581" xr:uid="{00000000-0005-0000-0000-0000CB650000}"/>
    <cellStyle name="SAPBEXHLevel2 3 8 2 6" xfId="20073" xr:uid="{00000000-0005-0000-0000-0000CC650000}"/>
    <cellStyle name="SAPBEXHLevel2 3 8 2 6 2" xfId="35010" xr:uid="{00000000-0005-0000-0000-0000CD650000}"/>
    <cellStyle name="SAPBEXHLevel2 3 8 2 7" xfId="21520" xr:uid="{00000000-0005-0000-0000-0000CE650000}"/>
    <cellStyle name="SAPBEXHLevel2 3 8 2 7 2" xfId="36446" xr:uid="{00000000-0005-0000-0000-0000CF650000}"/>
    <cellStyle name="SAPBEXHLevel2 3 8 3" xfId="8552" xr:uid="{00000000-0005-0000-0000-0000D0650000}"/>
    <cellStyle name="SAPBEXHLevel2 3 8 3 2" xfId="24581" xr:uid="{00000000-0005-0000-0000-0000D1650000}"/>
    <cellStyle name="SAPBEXHLevel2 3 8 4" xfId="11379" xr:uid="{00000000-0005-0000-0000-0000D2650000}"/>
    <cellStyle name="SAPBEXHLevel2 3 8 4 2" xfId="27246" xr:uid="{00000000-0005-0000-0000-0000D3650000}"/>
    <cellStyle name="SAPBEXHLevel2 3 8 5" xfId="10516" xr:uid="{00000000-0005-0000-0000-0000D4650000}"/>
    <cellStyle name="SAPBEXHLevel2 3 8 5 2" xfId="26438" xr:uid="{00000000-0005-0000-0000-0000D5650000}"/>
    <cellStyle name="SAPBEXHLevel2 3 8 6" xfId="16731" xr:uid="{00000000-0005-0000-0000-0000D6650000}"/>
    <cellStyle name="SAPBEXHLevel2 3 8 6 2" xfId="31869" xr:uid="{00000000-0005-0000-0000-0000D7650000}"/>
    <cellStyle name="SAPBEXHLevel2 3 8 7" xfId="19341" xr:uid="{00000000-0005-0000-0000-0000D8650000}"/>
    <cellStyle name="SAPBEXHLevel2 3 8 7 2" xfId="34288" xr:uid="{00000000-0005-0000-0000-0000D9650000}"/>
    <cellStyle name="SAPBEXHLevel2 3 9" xfId="3385" xr:uid="{00000000-0005-0000-0000-0000DA650000}"/>
    <cellStyle name="SAPBEXHLevel2 3 9 2" xfId="4167" xr:uid="{00000000-0005-0000-0000-0000DB650000}"/>
    <cellStyle name="SAPBEXHLevel2 3 9 2 2" xfId="9322" xr:uid="{00000000-0005-0000-0000-0000DC650000}"/>
    <cellStyle name="SAPBEXHLevel2 3 9 2 2 2" xfId="25314" xr:uid="{00000000-0005-0000-0000-0000DD650000}"/>
    <cellStyle name="SAPBEXHLevel2 3 9 2 3" xfId="12141" xr:uid="{00000000-0005-0000-0000-0000DE650000}"/>
    <cellStyle name="SAPBEXHLevel2 3 9 2 3 2" xfId="27985" xr:uid="{00000000-0005-0000-0000-0000DF650000}"/>
    <cellStyle name="SAPBEXHLevel2 3 9 2 4" xfId="6737" xr:uid="{00000000-0005-0000-0000-0000E0650000}"/>
    <cellStyle name="SAPBEXHLevel2 3 9 2 4 2" xfId="23216" xr:uid="{00000000-0005-0000-0000-0000E1650000}"/>
    <cellStyle name="SAPBEXHLevel2 3 9 2 5" xfId="17464" xr:uid="{00000000-0005-0000-0000-0000E2650000}"/>
    <cellStyle name="SAPBEXHLevel2 3 9 2 5 2" xfId="32580" xr:uid="{00000000-0005-0000-0000-0000E3650000}"/>
    <cellStyle name="SAPBEXHLevel2 3 9 2 6" xfId="20072" xr:uid="{00000000-0005-0000-0000-0000E4650000}"/>
    <cellStyle name="SAPBEXHLevel2 3 9 2 6 2" xfId="35009" xr:uid="{00000000-0005-0000-0000-0000E5650000}"/>
    <cellStyle name="SAPBEXHLevel2 3 9 2 7" xfId="21734" xr:uid="{00000000-0005-0000-0000-0000E6650000}"/>
    <cellStyle name="SAPBEXHLevel2 3 9 2 7 2" xfId="36656" xr:uid="{00000000-0005-0000-0000-0000E7650000}"/>
    <cellStyle name="SAPBEXHLevel2 3 9 3" xfId="8553" xr:uid="{00000000-0005-0000-0000-0000E8650000}"/>
    <cellStyle name="SAPBEXHLevel2 3 9 3 2" xfId="24582" xr:uid="{00000000-0005-0000-0000-0000E9650000}"/>
    <cellStyle name="SAPBEXHLevel2 3 9 4" xfId="11380" xr:uid="{00000000-0005-0000-0000-0000EA650000}"/>
    <cellStyle name="SAPBEXHLevel2 3 9 4 2" xfId="27247" xr:uid="{00000000-0005-0000-0000-0000EB650000}"/>
    <cellStyle name="SAPBEXHLevel2 3 9 5" xfId="13885" xr:uid="{00000000-0005-0000-0000-0000EC650000}"/>
    <cellStyle name="SAPBEXHLevel2 3 9 5 2" xfId="29473" xr:uid="{00000000-0005-0000-0000-0000ED650000}"/>
    <cellStyle name="SAPBEXHLevel2 3 9 6" xfId="16732" xr:uid="{00000000-0005-0000-0000-0000EE650000}"/>
    <cellStyle name="SAPBEXHLevel2 3 9 6 2" xfId="31870" xr:uid="{00000000-0005-0000-0000-0000EF650000}"/>
    <cellStyle name="SAPBEXHLevel2 3 9 7" xfId="19342" xr:uid="{00000000-0005-0000-0000-0000F0650000}"/>
    <cellStyle name="SAPBEXHLevel2 3 9 7 2" xfId="34289" xr:uid="{00000000-0005-0000-0000-0000F1650000}"/>
    <cellStyle name="SAPBEXHLevel2 4" xfId="879" xr:uid="{00000000-0005-0000-0000-0000F2650000}"/>
    <cellStyle name="SAPBEXHLevel2 4 10" xfId="3387" xr:uid="{00000000-0005-0000-0000-0000F3650000}"/>
    <cellStyle name="SAPBEXHLevel2 4 10 2" xfId="4924" xr:uid="{00000000-0005-0000-0000-0000F4650000}"/>
    <cellStyle name="SAPBEXHLevel2 4 10 2 2" xfId="10078" xr:uid="{00000000-0005-0000-0000-0000F5650000}"/>
    <cellStyle name="SAPBEXHLevel2 4 10 2 2 2" xfId="26056" xr:uid="{00000000-0005-0000-0000-0000F6650000}"/>
    <cellStyle name="SAPBEXHLevel2 4 10 2 3" xfId="12896" xr:uid="{00000000-0005-0000-0000-0000F7650000}"/>
    <cellStyle name="SAPBEXHLevel2 4 10 2 3 2" xfId="28735" xr:uid="{00000000-0005-0000-0000-0000F8650000}"/>
    <cellStyle name="SAPBEXHLevel2 4 10 2 4" xfId="10148" xr:uid="{00000000-0005-0000-0000-0000F9650000}"/>
    <cellStyle name="SAPBEXHLevel2 4 10 2 4 2" xfId="26116" xr:uid="{00000000-0005-0000-0000-0000FA650000}"/>
    <cellStyle name="SAPBEXHLevel2 4 10 2 5" xfId="18213" xr:uid="{00000000-0005-0000-0000-0000FB650000}"/>
    <cellStyle name="SAPBEXHLevel2 4 10 2 5 2" xfId="33318" xr:uid="{00000000-0005-0000-0000-0000FC650000}"/>
    <cellStyle name="SAPBEXHLevel2 4 10 2 6" xfId="20821" xr:uid="{00000000-0005-0000-0000-0000FD650000}"/>
    <cellStyle name="SAPBEXHLevel2 4 10 2 6 2" xfId="35752" xr:uid="{00000000-0005-0000-0000-0000FE650000}"/>
    <cellStyle name="SAPBEXHLevel2 4 10 2 7" xfId="20962" xr:uid="{00000000-0005-0000-0000-0000FF650000}"/>
    <cellStyle name="SAPBEXHLevel2 4 10 2 7 2" xfId="35888" xr:uid="{00000000-0005-0000-0000-000000660000}"/>
    <cellStyle name="SAPBEXHLevel2 4 10 3" xfId="8555" xr:uid="{00000000-0005-0000-0000-000001660000}"/>
    <cellStyle name="SAPBEXHLevel2 4 10 3 2" xfId="24584" xr:uid="{00000000-0005-0000-0000-000002660000}"/>
    <cellStyle name="SAPBEXHLevel2 4 10 4" xfId="11382" xr:uid="{00000000-0005-0000-0000-000003660000}"/>
    <cellStyle name="SAPBEXHLevel2 4 10 4 2" xfId="27249" xr:uid="{00000000-0005-0000-0000-000004660000}"/>
    <cellStyle name="SAPBEXHLevel2 4 10 5" xfId="14981" xr:uid="{00000000-0005-0000-0000-000005660000}"/>
    <cellStyle name="SAPBEXHLevel2 4 10 5 2" xfId="30428" xr:uid="{00000000-0005-0000-0000-000006660000}"/>
    <cellStyle name="SAPBEXHLevel2 4 10 6" xfId="16734" xr:uid="{00000000-0005-0000-0000-000007660000}"/>
    <cellStyle name="SAPBEXHLevel2 4 10 6 2" xfId="31872" xr:uid="{00000000-0005-0000-0000-000008660000}"/>
    <cellStyle name="SAPBEXHLevel2 4 10 7" xfId="19344" xr:uid="{00000000-0005-0000-0000-000009660000}"/>
    <cellStyle name="SAPBEXHLevel2 4 10 7 2" xfId="34291" xr:uid="{00000000-0005-0000-0000-00000A660000}"/>
    <cellStyle name="SAPBEXHLevel2 4 11" xfId="3388" xr:uid="{00000000-0005-0000-0000-00000B660000}"/>
    <cellStyle name="SAPBEXHLevel2 4 11 2" xfId="4166" xr:uid="{00000000-0005-0000-0000-00000C660000}"/>
    <cellStyle name="SAPBEXHLevel2 4 11 2 2" xfId="9321" xr:uid="{00000000-0005-0000-0000-00000D660000}"/>
    <cellStyle name="SAPBEXHLevel2 4 11 2 2 2" xfId="25313" xr:uid="{00000000-0005-0000-0000-00000E660000}"/>
    <cellStyle name="SAPBEXHLevel2 4 11 2 3" xfId="12140" xr:uid="{00000000-0005-0000-0000-00000F660000}"/>
    <cellStyle name="SAPBEXHLevel2 4 11 2 3 2" xfId="27984" xr:uid="{00000000-0005-0000-0000-000010660000}"/>
    <cellStyle name="SAPBEXHLevel2 4 11 2 4" xfId="10313" xr:uid="{00000000-0005-0000-0000-000011660000}"/>
    <cellStyle name="SAPBEXHLevel2 4 11 2 4 2" xfId="26255" xr:uid="{00000000-0005-0000-0000-000012660000}"/>
    <cellStyle name="SAPBEXHLevel2 4 11 2 5" xfId="17463" xr:uid="{00000000-0005-0000-0000-000013660000}"/>
    <cellStyle name="SAPBEXHLevel2 4 11 2 5 2" xfId="32579" xr:uid="{00000000-0005-0000-0000-000014660000}"/>
    <cellStyle name="SAPBEXHLevel2 4 11 2 6" xfId="20071" xr:uid="{00000000-0005-0000-0000-000015660000}"/>
    <cellStyle name="SAPBEXHLevel2 4 11 2 6 2" xfId="35008" xr:uid="{00000000-0005-0000-0000-000016660000}"/>
    <cellStyle name="SAPBEXHLevel2 4 11 2 7" xfId="21519" xr:uid="{00000000-0005-0000-0000-000017660000}"/>
    <cellStyle name="SAPBEXHLevel2 4 11 2 7 2" xfId="36445" xr:uid="{00000000-0005-0000-0000-000018660000}"/>
    <cellStyle name="SAPBEXHLevel2 4 11 3" xfId="8556" xr:uid="{00000000-0005-0000-0000-000019660000}"/>
    <cellStyle name="SAPBEXHLevel2 4 11 3 2" xfId="24585" xr:uid="{00000000-0005-0000-0000-00001A660000}"/>
    <cellStyle name="SAPBEXHLevel2 4 11 4" xfId="11383" xr:uid="{00000000-0005-0000-0000-00001B660000}"/>
    <cellStyle name="SAPBEXHLevel2 4 11 4 2" xfId="27250" xr:uid="{00000000-0005-0000-0000-00001C660000}"/>
    <cellStyle name="SAPBEXHLevel2 4 11 5" xfId="13886" xr:uid="{00000000-0005-0000-0000-00001D660000}"/>
    <cellStyle name="SAPBEXHLevel2 4 11 5 2" xfId="29474" xr:uid="{00000000-0005-0000-0000-00001E660000}"/>
    <cellStyle name="SAPBEXHLevel2 4 11 6" xfId="16735" xr:uid="{00000000-0005-0000-0000-00001F660000}"/>
    <cellStyle name="SAPBEXHLevel2 4 11 6 2" xfId="31873" xr:uid="{00000000-0005-0000-0000-000020660000}"/>
    <cellStyle name="SAPBEXHLevel2 4 11 7" xfId="19345" xr:uid="{00000000-0005-0000-0000-000021660000}"/>
    <cellStyle name="SAPBEXHLevel2 4 11 7 2" xfId="34292" xr:uid="{00000000-0005-0000-0000-000022660000}"/>
    <cellStyle name="SAPBEXHLevel2 4 12" xfId="3389" xr:uid="{00000000-0005-0000-0000-000023660000}"/>
    <cellStyle name="SAPBEXHLevel2 4 12 2" xfId="4165" xr:uid="{00000000-0005-0000-0000-000024660000}"/>
    <cellStyle name="SAPBEXHLevel2 4 12 2 2" xfId="9320" xr:uid="{00000000-0005-0000-0000-000025660000}"/>
    <cellStyle name="SAPBEXHLevel2 4 12 2 2 2" xfId="25312" xr:uid="{00000000-0005-0000-0000-000026660000}"/>
    <cellStyle name="SAPBEXHLevel2 4 12 2 3" xfId="12139" xr:uid="{00000000-0005-0000-0000-000027660000}"/>
    <cellStyle name="SAPBEXHLevel2 4 12 2 3 2" xfId="27983" xr:uid="{00000000-0005-0000-0000-000028660000}"/>
    <cellStyle name="SAPBEXHLevel2 4 12 2 4" xfId="10439" xr:uid="{00000000-0005-0000-0000-000029660000}"/>
    <cellStyle name="SAPBEXHLevel2 4 12 2 4 2" xfId="26362" xr:uid="{00000000-0005-0000-0000-00002A660000}"/>
    <cellStyle name="SAPBEXHLevel2 4 12 2 5" xfId="17462" xr:uid="{00000000-0005-0000-0000-00002B660000}"/>
    <cellStyle name="SAPBEXHLevel2 4 12 2 5 2" xfId="32578" xr:uid="{00000000-0005-0000-0000-00002C660000}"/>
    <cellStyle name="SAPBEXHLevel2 4 12 2 6" xfId="20070" xr:uid="{00000000-0005-0000-0000-00002D660000}"/>
    <cellStyle name="SAPBEXHLevel2 4 12 2 6 2" xfId="35007" xr:uid="{00000000-0005-0000-0000-00002E660000}"/>
    <cellStyle name="SAPBEXHLevel2 4 12 2 7" xfId="21735" xr:uid="{00000000-0005-0000-0000-00002F660000}"/>
    <cellStyle name="SAPBEXHLevel2 4 12 2 7 2" xfId="36657" xr:uid="{00000000-0005-0000-0000-000030660000}"/>
    <cellStyle name="SAPBEXHLevel2 4 12 3" xfId="8557" xr:uid="{00000000-0005-0000-0000-000031660000}"/>
    <cellStyle name="SAPBEXHLevel2 4 12 3 2" xfId="24586" xr:uid="{00000000-0005-0000-0000-000032660000}"/>
    <cellStyle name="SAPBEXHLevel2 4 12 4" xfId="11384" xr:uid="{00000000-0005-0000-0000-000033660000}"/>
    <cellStyle name="SAPBEXHLevel2 4 12 4 2" xfId="27251" xr:uid="{00000000-0005-0000-0000-000034660000}"/>
    <cellStyle name="SAPBEXHLevel2 4 12 5" xfId="13887" xr:uid="{00000000-0005-0000-0000-000035660000}"/>
    <cellStyle name="SAPBEXHLevel2 4 12 5 2" xfId="29475" xr:uid="{00000000-0005-0000-0000-000036660000}"/>
    <cellStyle name="SAPBEXHLevel2 4 12 6" xfId="16736" xr:uid="{00000000-0005-0000-0000-000037660000}"/>
    <cellStyle name="SAPBEXHLevel2 4 12 6 2" xfId="31874" xr:uid="{00000000-0005-0000-0000-000038660000}"/>
    <cellStyle name="SAPBEXHLevel2 4 12 7" xfId="19346" xr:uid="{00000000-0005-0000-0000-000039660000}"/>
    <cellStyle name="SAPBEXHLevel2 4 12 7 2" xfId="34293" xr:uid="{00000000-0005-0000-0000-00003A660000}"/>
    <cellStyle name="SAPBEXHLevel2 4 13" xfId="3390" xr:uid="{00000000-0005-0000-0000-00003B660000}"/>
    <cellStyle name="SAPBEXHLevel2 4 13 2" xfId="4164" xr:uid="{00000000-0005-0000-0000-00003C660000}"/>
    <cellStyle name="SAPBEXHLevel2 4 13 2 2" xfId="9319" xr:uid="{00000000-0005-0000-0000-00003D660000}"/>
    <cellStyle name="SAPBEXHLevel2 4 13 2 2 2" xfId="25311" xr:uid="{00000000-0005-0000-0000-00003E660000}"/>
    <cellStyle name="SAPBEXHLevel2 4 13 2 3" xfId="12138" xr:uid="{00000000-0005-0000-0000-00003F660000}"/>
    <cellStyle name="SAPBEXHLevel2 4 13 2 3 2" xfId="27982" xr:uid="{00000000-0005-0000-0000-000040660000}"/>
    <cellStyle name="SAPBEXHLevel2 4 13 2 4" xfId="14911" xr:uid="{00000000-0005-0000-0000-000041660000}"/>
    <cellStyle name="SAPBEXHLevel2 4 13 2 4 2" xfId="30362" xr:uid="{00000000-0005-0000-0000-000042660000}"/>
    <cellStyle name="SAPBEXHLevel2 4 13 2 5" xfId="17461" xr:uid="{00000000-0005-0000-0000-000043660000}"/>
    <cellStyle name="SAPBEXHLevel2 4 13 2 5 2" xfId="32577" xr:uid="{00000000-0005-0000-0000-000044660000}"/>
    <cellStyle name="SAPBEXHLevel2 4 13 2 6" xfId="20069" xr:uid="{00000000-0005-0000-0000-000045660000}"/>
    <cellStyle name="SAPBEXHLevel2 4 13 2 6 2" xfId="35006" xr:uid="{00000000-0005-0000-0000-000046660000}"/>
    <cellStyle name="SAPBEXHLevel2 4 13 2 7" xfId="13430" xr:uid="{00000000-0005-0000-0000-000047660000}"/>
    <cellStyle name="SAPBEXHLevel2 4 13 2 7 2" xfId="29093" xr:uid="{00000000-0005-0000-0000-000048660000}"/>
    <cellStyle name="SAPBEXHLevel2 4 13 3" xfId="8558" xr:uid="{00000000-0005-0000-0000-000049660000}"/>
    <cellStyle name="SAPBEXHLevel2 4 13 3 2" xfId="24587" xr:uid="{00000000-0005-0000-0000-00004A660000}"/>
    <cellStyle name="SAPBEXHLevel2 4 13 4" xfId="11385" xr:uid="{00000000-0005-0000-0000-00004B660000}"/>
    <cellStyle name="SAPBEXHLevel2 4 13 4 2" xfId="27252" xr:uid="{00000000-0005-0000-0000-00004C660000}"/>
    <cellStyle name="SAPBEXHLevel2 4 13 5" xfId="14978" xr:uid="{00000000-0005-0000-0000-00004D660000}"/>
    <cellStyle name="SAPBEXHLevel2 4 13 5 2" xfId="30425" xr:uid="{00000000-0005-0000-0000-00004E660000}"/>
    <cellStyle name="SAPBEXHLevel2 4 13 6" xfId="16737" xr:uid="{00000000-0005-0000-0000-00004F660000}"/>
    <cellStyle name="SAPBEXHLevel2 4 13 6 2" xfId="31875" xr:uid="{00000000-0005-0000-0000-000050660000}"/>
    <cellStyle name="SAPBEXHLevel2 4 13 7" xfId="19347" xr:uid="{00000000-0005-0000-0000-000051660000}"/>
    <cellStyle name="SAPBEXHLevel2 4 13 7 2" xfId="34294" xr:uid="{00000000-0005-0000-0000-000052660000}"/>
    <cellStyle name="SAPBEXHLevel2 4 14" xfId="3391" xr:uid="{00000000-0005-0000-0000-000053660000}"/>
    <cellStyle name="SAPBEXHLevel2 4 14 2" xfId="4163" xr:uid="{00000000-0005-0000-0000-000054660000}"/>
    <cellStyle name="SAPBEXHLevel2 4 14 2 2" xfId="9318" xr:uid="{00000000-0005-0000-0000-000055660000}"/>
    <cellStyle name="SAPBEXHLevel2 4 14 2 2 2" xfId="25310" xr:uid="{00000000-0005-0000-0000-000056660000}"/>
    <cellStyle name="SAPBEXHLevel2 4 14 2 3" xfId="12137" xr:uid="{00000000-0005-0000-0000-000057660000}"/>
    <cellStyle name="SAPBEXHLevel2 4 14 2 3 2" xfId="27981" xr:uid="{00000000-0005-0000-0000-000058660000}"/>
    <cellStyle name="SAPBEXHLevel2 4 14 2 4" xfId="13964" xr:uid="{00000000-0005-0000-0000-000059660000}"/>
    <cellStyle name="SAPBEXHLevel2 4 14 2 4 2" xfId="29546" xr:uid="{00000000-0005-0000-0000-00005A660000}"/>
    <cellStyle name="SAPBEXHLevel2 4 14 2 5" xfId="17460" xr:uid="{00000000-0005-0000-0000-00005B660000}"/>
    <cellStyle name="SAPBEXHLevel2 4 14 2 5 2" xfId="32576" xr:uid="{00000000-0005-0000-0000-00005C660000}"/>
    <cellStyle name="SAPBEXHLevel2 4 14 2 6" xfId="20068" xr:uid="{00000000-0005-0000-0000-00005D660000}"/>
    <cellStyle name="SAPBEXHLevel2 4 14 2 6 2" xfId="35005" xr:uid="{00000000-0005-0000-0000-00005E660000}"/>
    <cellStyle name="SAPBEXHLevel2 4 14 2 7" xfId="21518" xr:uid="{00000000-0005-0000-0000-00005F660000}"/>
    <cellStyle name="SAPBEXHLevel2 4 14 2 7 2" xfId="36444" xr:uid="{00000000-0005-0000-0000-000060660000}"/>
    <cellStyle name="SAPBEXHLevel2 4 14 3" xfId="8559" xr:uid="{00000000-0005-0000-0000-000061660000}"/>
    <cellStyle name="SAPBEXHLevel2 4 14 3 2" xfId="24588" xr:uid="{00000000-0005-0000-0000-000062660000}"/>
    <cellStyle name="SAPBEXHLevel2 4 14 4" xfId="11386" xr:uid="{00000000-0005-0000-0000-000063660000}"/>
    <cellStyle name="SAPBEXHLevel2 4 14 4 2" xfId="27253" xr:uid="{00000000-0005-0000-0000-000064660000}"/>
    <cellStyle name="SAPBEXHLevel2 4 14 5" xfId="14979" xr:uid="{00000000-0005-0000-0000-000065660000}"/>
    <cellStyle name="SAPBEXHLevel2 4 14 5 2" xfId="30426" xr:uid="{00000000-0005-0000-0000-000066660000}"/>
    <cellStyle name="SAPBEXHLevel2 4 14 6" xfId="16738" xr:uid="{00000000-0005-0000-0000-000067660000}"/>
    <cellStyle name="SAPBEXHLevel2 4 14 6 2" xfId="31876" xr:uid="{00000000-0005-0000-0000-000068660000}"/>
    <cellStyle name="SAPBEXHLevel2 4 14 7" xfId="19348" xr:uid="{00000000-0005-0000-0000-000069660000}"/>
    <cellStyle name="SAPBEXHLevel2 4 14 7 2" xfId="34295" xr:uid="{00000000-0005-0000-0000-00006A660000}"/>
    <cellStyle name="SAPBEXHLevel2 4 15" xfId="3392" xr:uid="{00000000-0005-0000-0000-00006B660000}"/>
    <cellStyle name="SAPBEXHLevel2 4 15 2" xfId="4162" xr:uid="{00000000-0005-0000-0000-00006C660000}"/>
    <cellStyle name="SAPBEXHLevel2 4 15 2 2" xfId="9317" xr:uid="{00000000-0005-0000-0000-00006D660000}"/>
    <cellStyle name="SAPBEXHLevel2 4 15 2 2 2" xfId="25309" xr:uid="{00000000-0005-0000-0000-00006E660000}"/>
    <cellStyle name="SAPBEXHLevel2 4 15 2 3" xfId="12136" xr:uid="{00000000-0005-0000-0000-00006F660000}"/>
    <cellStyle name="SAPBEXHLevel2 4 15 2 3 2" xfId="27980" xr:uid="{00000000-0005-0000-0000-000070660000}"/>
    <cellStyle name="SAPBEXHLevel2 4 15 2 4" xfId="13636" xr:uid="{00000000-0005-0000-0000-000071660000}"/>
    <cellStyle name="SAPBEXHLevel2 4 15 2 4 2" xfId="29257" xr:uid="{00000000-0005-0000-0000-000072660000}"/>
    <cellStyle name="SAPBEXHLevel2 4 15 2 5" xfId="17459" xr:uid="{00000000-0005-0000-0000-000073660000}"/>
    <cellStyle name="SAPBEXHLevel2 4 15 2 5 2" xfId="32575" xr:uid="{00000000-0005-0000-0000-000074660000}"/>
    <cellStyle name="SAPBEXHLevel2 4 15 2 6" xfId="20067" xr:uid="{00000000-0005-0000-0000-000075660000}"/>
    <cellStyle name="SAPBEXHLevel2 4 15 2 6 2" xfId="35004" xr:uid="{00000000-0005-0000-0000-000076660000}"/>
    <cellStyle name="SAPBEXHLevel2 4 15 2 7" xfId="21736" xr:uid="{00000000-0005-0000-0000-000077660000}"/>
    <cellStyle name="SAPBEXHLevel2 4 15 2 7 2" xfId="36658" xr:uid="{00000000-0005-0000-0000-000078660000}"/>
    <cellStyle name="SAPBEXHLevel2 4 15 3" xfId="8560" xr:uid="{00000000-0005-0000-0000-000079660000}"/>
    <cellStyle name="SAPBEXHLevel2 4 15 3 2" xfId="24589" xr:uid="{00000000-0005-0000-0000-00007A660000}"/>
    <cellStyle name="SAPBEXHLevel2 4 15 4" xfId="11387" xr:uid="{00000000-0005-0000-0000-00007B660000}"/>
    <cellStyle name="SAPBEXHLevel2 4 15 4 2" xfId="27254" xr:uid="{00000000-0005-0000-0000-00007C660000}"/>
    <cellStyle name="SAPBEXHLevel2 4 15 5" xfId="14125" xr:uid="{00000000-0005-0000-0000-00007D660000}"/>
    <cellStyle name="SAPBEXHLevel2 4 15 5 2" xfId="29706" xr:uid="{00000000-0005-0000-0000-00007E660000}"/>
    <cellStyle name="SAPBEXHLevel2 4 15 6" xfId="16739" xr:uid="{00000000-0005-0000-0000-00007F660000}"/>
    <cellStyle name="SAPBEXHLevel2 4 15 6 2" xfId="31877" xr:uid="{00000000-0005-0000-0000-000080660000}"/>
    <cellStyle name="SAPBEXHLevel2 4 15 7" xfId="19349" xr:uid="{00000000-0005-0000-0000-000081660000}"/>
    <cellStyle name="SAPBEXHLevel2 4 15 7 2" xfId="34296" xr:uid="{00000000-0005-0000-0000-000082660000}"/>
    <cellStyle name="SAPBEXHLevel2 4 16" xfId="3386" xr:uid="{00000000-0005-0000-0000-000083660000}"/>
    <cellStyle name="SAPBEXHLevel2 4 16 2" xfId="8554" xr:uid="{00000000-0005-0000-0000-000084660000}"/>
    <cellStyle name="SAPBEXHLevel2 4 16 2 2" xfId="24583" xr:uid="{00000000-0005-0000-0000-000085660000}"/>
    <cellStyle name="SAPBEXHLevel2 4 16 3" xfId="11381" xr:uid="{00000000-0005-0000-0000-000086660000}"/>
    <cellStyle name="SAPBEXHLevel2 4 16 3 2" xfId="27248" xr:uid="{00000000-0005-0000-0000-000087660000}"/>
    <cellStyle name="SAPBEXHLevel2 4 16 4" xfId="14980" xr:uid="{00000000-0005-0000-0000-000088660000}"/>
    <cellStyle name="SAPBEXHLevel2 4 16 4 2" xfId="30427" xr:uid="{00000000-0005-0000-0000-000089660000}"/>
    <cellStyle name="SAPBEXHLevel2 4 16 5" xfId="16733" xr:uid="{00000000-0005-0000-0000-00008A660000}"/>
    <cellStyle name="SAPBEXHLevel2 4 16 5 2" xfId="31871" xr:uid="{00000000-0005-0000-0000-00008B660000}"/>
    <cellStyle name="SAPBEXHLevel2 4 16 6" xfId="19343" xr:uid="{00000000-0005-0000-0000-00008C660000}"/>
    <cellStyle name="SAPBEXHLevel2 4 16 6 2" xfId="34290" xr:uid="{00000000-0005-0000-0000-00008D660000}"/>
    <cellStyle name="SAPBEXHLevel2 4 16 7" xfId="21409" xr:uid="{00000000-0005-0000-0000-00008E660000}"/>
    <cellStyle name="SAPBEXHLevel2 4 16 7 2" xfId="36335" xr:uid="{00000000-0005-0000-0000-00008F660000}"/>
    <cellStyle name="SAPBEXHLevel2 4 16 8" xfId="6368" xr:uid="{00000000-0005-0000-0000-000090660000}"/>
    <cellStyle name="SAPBEXHLevel2 4 17" xfId="3650" xr:uid="{00000000-0005-0000-0000-000091660000}"/>
    <cellStyle name="SAPBEXHLevel2 4 17 2" xfId="8818" xr:uid="{00000000-0005-0000-0000-000092660000}"/>
    <cellStyle name="SAPBEXHLevel2 4 17 2 2" xfId="24847" xr:uid="{00000000-0005-0000-0000-000093660000}"/>
    <cellStyle name="SAPBEXHLevel2 4 17 3" xfId="11645" xr:uid="{00000000-0005-0000-0000-000094660000}"/>
    <cellStyle name="SAPBEXHLevel2 4 17 3 2" xfId="27512" xr:uid="{00000000-0005-0000-0000-000095660000}"/>
    <cellStyle name="SAPBEXHLevel2 4 17 4" xfId="14474" xr:uid="{00000000-0005-0000-0000-000096660000}"/>
    <cellStyle name="SAPBEXHLevel2 4 17 4 2" xfId="29991" xr:uid="{00000000-0005-0000-0000-000097660000}"/>
    <cellStyle name="SAPBEXHLevel2 4 17 5" xfId="16997" xr:uid="{00000000-0005-0000-0000-000098660000}"/>
    <cellStyle name="SAPBEXHLevel2 4 17 5 2" xfId="32135" xr:uid="{00000000-0005-0000-0000-000099660000}"/>
    <cellStyle name="SAPBEXHLevel2 4 17 6" xfId="19607" xr:uid="{00000000-0005-0000-0000-00009A660000}"/>
    <cellStyle name="SAPBEXHLevel2 4 17 6 2" xfId="34554" xr:uid="{00000000-0005-0000-0000-00009B660000}"/>
    <cellStyle name="SAPBEXHLevel2 4 17 7" xfId="21010" xr:uid="{00000000-0005-0000-0000-00009C660000}"/>
    <cellStyle name="SAPBEXHLevel2 4 17 7 2" xfId="35936" xr:uid="{00000000-0005-0000-0000-00009D660000}"/>
    <cellStyle name="SAPBEXHLevel2 4 18" xfId="5199" xr:uid="{00000000-0005-0000-0000-00009E660000}"/>
    <cellStyle name="SAPBEXHLevel2 4 18 2" xfId="22532" xr:uid="{00000000-0005-0000-0000-00009F660000}"/>
    <cellStyle name="SAPBEXHLevel2 4 19" xfId="7634" xr:uid="{00000000-0005-0000-0000-0000A0660000}"/>
    <cellStyle name="SAPBEXHLevel2 4 19 2" xfId="23771" xr:uid="{00000000-0005-0000-0000-0000A1660000}"/>
    <cellStyle name="SAPBEXHLevel2 4 2" xfId="880" xr:uid="{00000000-0005-0000-0000-0000A2660000}"/>
    <cellStyle name="SAPBEXHLevel2 4 2 10" xfId="5076" xr:uid="{00000000-0005-0000-0000-0000A3660000}"/>
    <cellStyle name="SAPBEXHLevel2 4 2 11" xfId="38048" xr:uid="{00000000-0005-0000-0000-0000A4660000}"/>
    <cellStyle name="SAPBEXHLevel2 4 2 2" xfId="3393" xr:uid="{00000000-0005-0000-0000-0000A5660000}"/>
    <cellStyle name="SAPBEXHLevel2 4 2 2 2" xfId="8561" xr:uid="{00000000-0005-0000-0000-0000A6660000}"/>
    <cellStyle name="SAPBEXHLevel2 4 2 2 2 2" xfId="24590" xr:uid="{00000000-0005-0000-0000-0000A7660000}"/>
    <cellStyle name="SAPBEXHLevel2 4 2 2 3" xfId="11388" xr:uid="{00000000-0005-0000-0000-0000A8660000}"/>
    <cellStyle name="SAPBEXHLevel2 4 2 2 3 2" xfId="27255" xr:uid="{00000000-0005-0000-0000-0000A9660000}"/>
    <cellStyle name="SAPBEXHLevel2 4 2 2 4" xfId="10404" xr:uid="{00000000-0005-0000-0000-0000AA660000}"/>
    <cellStyle name="SAPBEXHLevel2 4 2 2 4 2" xfId="26329" xr:uid="{00000000-0005-0000-0000-0000AB660000}"/>
    <cellStyle name="SAPBEXHLevel2 4 2 2 5" xfId="16740" xr:uid="{00000000-0005-0000-0000-0000AC660000}"/>
    <cellStyle name="SAPBEXHLevel2 4 2 2 5 2" xfId="31878" xr:uid="{00000000-0005-0000-0000-0000AD660000}"/>
    <cellStyle name="SAPBEXHLevel2 4 2 2 6" xfId="19350" xr:uid="{00000000-0005-0000-0000-0000AE660000}"/>
    <cellStyle name="SAPBEXHLevel2 4 2 2 6 2" xfId="34297" xr:uid="{00000000-0005-0000-0000-0000AF660000}"/>
    <cellStyle name="SAPBEXHLevel2 4 2 2 7" xfId="21410" xr:uid="{00000000-0005-0000-0000-0000B0660000}"/>
    <cellStyle name="SAPBEXHLevel2 4 2 2 7 2" xfId="36336" xr:uid="{00000000-0005-0000-0000-0000B1660000}"/>
    <cellStyle name="SAPBEXHLevel2 4 2 2 8" xfId="6369" xr:uid="{00000000-0005-0000-0000-0000B2660000}"/>
    <cellStyle name="SAPBEXHLevel2 4 2 3" xfId="4936" xr:uid="{00000000-0005-0000-0000-0000B3660000}"/>
    <cellStyle name="SAPBEXHLevel2 4 2 3 2" xfId="10090" xr:uid="{00000000-0005-0000-0000-0000B4660000}"/>
    <cellStyle name="SAPBEXHLevel2 4 2 3 2 2" xfId="26068" xr:uid="{00000000-0005-0000-0000-0000B5660000}"/>
    <cellStyle name="SAPBEXHLevel2 4 2 3 3" xfId="12908" xr:uid="{00000000-0005-0000-0000-0000B6660000}"/>
    <cellStyle name="SAPBEXHLevel2 4 2 3 3 2" xfId="28747" xr:uid="{00000000-0005-0000-0000-0000B7660000}"/>
    <cellStyle name="SAPBEXHLevel2 4 2 3 4" xfId="7497" xr:uid="{00000000-0005-0000-0000-0000B8660000}"/>
    <cellStyle name="SAPBEXHLevel2 4 2 3 4 2" xfId="23673" xr:uid="{00000000-0005-0000-0000-0000B9660000}"/>
    <cellStyle name="SAPBEXHLevel2 4 2 3 5" xfId="18225" xr:uid="{00000000-0005-0000-0000-0000BA660000}"/>
    <cellStyle name="SAPBEXHLevel2 4 2 3 5 2" xfId="33330" xr:uid="{00000000-0005-0000-0000-0000BB660000}"/>
    <cellStyle name="SAPBEXHLevel2 4 2 3 6" xfId="20833" xr:uid="{00000000-0005-0000-0000-0000BC660000}"/>
    <cellStyle name="SAPBEXHLevel2 4 2 3 6 2" xfId="35764" xr:uid="{00000000-0005-0000-0000-0000BD660000}"/>
    <cellStyle name="SAPBEXHLevel2 4 2 3 7" xfId="20971" xr:uid="{00000000-0005-0000-0000-0000BE660000}"/>
    <cellStyle name="SAPBEXHLevel2 4 2 3 7 2" xfId="35897" xr:uid="{00000000-0005-0000-0000-0000BF660000}"/>
    <cellStyle name="SAPBEXHLevel2 4 2 4" xfId="5389" xr:uid="{00000000-0005-0000-0000-0000C0660000}"/>
    <cellStyle name="SAPBEXHLevel2 4 2 4 2" xfId="22650" xr:uid="{00000000-0005-0000-0000-0000C1660000}"/>
    <cellStyle name="SAPBEXHLevel2 4 2 5" xfId="6869" xr:uid="{00000000-0005-0000-0000-0000C2660000}"/>
    <cellStyle name="SAPBEXHLevel2 4 2 5 2" xfId="23305" xr:uid="{00000000-0005-0000-0000-0000C3660000}"/>
    <cellStyle name="SAPBEXHLevel2 4 2 6" xfId="5865" xr:uid="{00000000-0005-0000-0000-0000C4660000}"/>
    <cellStyle name="SAPBEXHLevel2 4 2 6 2" xfId="22864" xr:uid="{00000000-0005-0000-0000-0000C5660000}"/>
    <cellStyle name="SAPBEXHLevel2 4 2 7" xfId="5861" xr:uid="{00000000-0005-0000-0000-0000C6660000}"/>
    <cellStyle name="SAPBEXHLevel2 4 2 7 2" xfId="22862" xr:uid="{00000000-0005-0000-0000-0000C7660000}"/>
    <cellStyle name="SAPBEXHLevel2 4 2 8" xfId="8980" xr:uid="{00000000-0005-0000-0000-0000C8660000}"/>
    <cellStyle name="SAPBEXHLevel2 4 2 8 2" xfId="24994" xr:uid="{00000000-0005-0000-0000-0000C9660000}"/>
    <cellStyle name="SAPBEXHLevel2 4 2 9" xfId="15805" xr:uid="{00000000-0005-0000-0000-0000CA660000}"/>
    <cellStyle name="SAPBEXHLevel2 4 2 9 2" xfId="31051" xr:uid="{00000000-0005-0000-0000-0000CB660000}"/>
    <cellStyle name="SAPBEXHLevel2 4 20" xfId="6610" xr:uid="{00000000-0005-0000-0000-0000CC660000}"/>
    <cellStyle name="SAPBEXHLevel2 4 20 2" xfId="23146" xr:uid="{00000000-0005-0000-0000-0000CD660000}"/>
    <cellStyle name="SAPBEXHLevel2 4 21" xfId="13790" xr:uid="{00000000-0005-0000-0000-0000CE660000}"/>
    <cellStyle name="SAPBEXHLevel2 4 21 2" xfId="29381" xr:uid="{00000000-0005-0000-0000-0000CF660000}"/>
    <cellStyle name="SAPBEXHLevel2 4 22" xfId="15860" xr:uid="{00000000-0005-0000-0000-0000D0660000}"/>
    <cellStyle name="SAPBEXHLevel2 4 22 2" xfId="31082" xr:uid="{00000000-0005-0000-0000-0000D1660000}"/>
    <cellStyle name="SAPBEXHLevel2 4 23" xfId="10344" xr:uid="{00000000-0005-0000-0000-0000D2660000}"/>
    <cellStyle name="SAPBEXHLevel2 4 23 2" xfId="26282" xr:uid="{00000000-0005-0000-0000-0000D3660000}"/>
    <cellStyle name="SAPBEXHLevel2 4 24" xfId="5075" xr:uid="{00000000-0005-0000-0000-0000D4660000}"/>
    <cellStyle name="SAPBEXHLevel2 4 25" xfId="38047" xr:uid="{00000000-0005-0000-0000-0000D5660000}"/>
    <cellStyle name="SAPBEXHLevel2 4 3" xfId="881" xr:uid="{00000000-0005-0000-0000-0000D6660000}"/>
    <cellStyle name="SAPBEXHLevel2 4 3 10" xfId="5077" xr:uid="{00000000-0005-0000-0000-0000D7660000}"/>
    <cellStyle name="SAPBEXHLevel2 4 3 11" xfId="38049" xr:uid="{00000000-0005-0000-0000-0000D8660000}"/>
    <cellStyle name="SAPBEXHLevel2 4 3 2" xfId="3394" xr:uid="{00000000-0005-0000-0000-0000D9660000}"/>
    <cellStyle name="SAPBEXHLevel2 4 3 2 2" xfId="8562" xr:uid="{00000000-0005-0000-0000-0000DA660000}"/>
    <cellStyle name="SAPBEXHLevel2 4 3 2 2 2" xfId="24591" xr:uid="{00000000-0005-0000-0000-0000DB660000}"/>
    <cellStyle name="SAPBEXHLevel2 4 3 2 3" xfId="11389" xr:uid="{00000000-0005-0000-0000-0000DC660000}"/>
    <cellStyle name="SAPBEXHLevel2 4 3 2 3 2" xfId="27256" xr:uid="{00000000-0005-0000-0000-0000DD660000}"/>
    <cellStyle name="SAPBEXHLevel2 4 3 2 4" xfId="13577" xr:uid="{00000000-0005-0000-0000-0000DE660000}"/>
    <cellStyle name="SAPBEXHLevel2 4 3 2 4 2" xfId="29201" xr:uid="{00000000-0005-0000-0000-0000DF660000}"/>
    <cellStyle name="SAPBEXHLevel2 4 3 2 5" xfId="16741" xr:uid="{00000000-0005-0000-0000-0000E0660000}"/>
    <cellStyle name="SAPBEXHLevel2 4 3 2 5 2" xfId="31879" xr:uid="{00000000-0005-0000-0000-0000E1660000}"/>
    <cellStyle name="SAPBEXHLevel2 4 3 2 6" xfId="19351" xr:uid="{00000000-0005-0000-0000-0000E2660000}"/>
    <cellStyle name="SAPBEXHLevel2 4 3 2 6 2" xfId="34298" xr:uid="{00000000-0005-0000-0000-0000E3660000}"/>
    <cellStyle name="SAPBEXHLevel2 4 3 2 7" xfId="21411" xr:uid="{00000000-0005-0000-0000-0000E4660000}"/>
    <cellStyle name="SAPBEXHLevel2 4 3 2 7 2" xfId="36337" xr:uid="{00000000-0005-0000-0000-0000E5660000}"/>
    <cellStyle name="SAPBEXHLevel2 4 3 2 8" xfId="6370" xr:uid="{00000000-0005-0000-0000-0000E6660000}"/>
    <cellStyle name="SAPBEXHLevel2 4 3 3" xfId="4161" xr:uid="{00000000-0005-0000-0000-0000E7660000}"/>
    <cellStyle name="SAPBEXHLevel2 4 3 3 2" xfId="9316" xr:uid="{00000000-0005-0000-0000-0000E8660000}"/>
    <cellStyle name="SAPBEXHLevel2 4 3 3 2 2" xfId="25308" xr:uid="{00000000-0005-0000-0000-0000E9660000}"/>
    <cellStyle name="SAPBEXHLevel2 4 3 3 3" xfId="12135" xr:uid="{00000000-0005-0000-0000-0000EA660000}"/>
    <cellStyle name="SAPBEXHLevel2 4 3 3 3 2" xfId="27979" xr:uid="{00000000-0005-0000-0000-0000EB660000}"/>
    <cellStyle name="SAPBEXHLevel2 4 3 3 4" xfId="5962" xr:uid="{00000000-0005-0000-0000-0000EC660000}"/>
    <cellStyle name="SAPBEXHLevel2 4 3 3 4 2" xfId="22936" xr:uid="{00000000-0005-0000-0000-0000ED660000}"/>
    <cellStyle name="SAPBEXHLevel2 4 3 3 5" xfId="17458" xr:uid="{00000000-0005-0000-0000-0000EE660000}"/>
    <cellStyle name="SAPBEXHLevel2 4 3 3 5 2" xfId="32574" xr:uid="{00000000-0005-0000-0000-0000EF660000}"/>
    <cellStyle name="SAPBEXHLevel2 4 3 3 6" xfId="20066" xr:uid="{00000000-0005-0000-0000-0000F0660000}"/>
    <cellStyle name="SAPBEXHLevel2 4 3 3 6 2" xfId="35003" xr:uid="{00000000-0005-0000-0000-0000F1660000}"/>
    <cellStyle name="SAPBEXHLevel2 4 3 3 7" xfId="21737" xr:uid="{00000000-0005-0000-0000-0000F2660000}"/>
    <cellStyle name="SAPBEXHLevel2 4 3 3 7 2" xfId="36659" xr:uid="{00000000-0005-0000-0000-0000F3660000}"/>
    <cellStyle name="SAPBEXHLevel2 4 3 4" xfId="5388" xr:uid="{00000000-0005-0000-0000-0000F4660000}"/>
    <cellStyle name="SAPBEXHLevel2 4 3 4 2" xfId="22649" xr:uid="{00000000-0005-0000-0000-0000F5660000}"/>
    <cellStyle name="SAPBEXHLevel2 4 3 5" xfId="6868" xr:uid="{00000000-0005-0000-0000-0000F6660000}"/>
    <cellStyle name="SAPBEXHLevel2 4 3 5 2" xfId="23304" xr:uid="{00000000-0005-0000-0000-0000F7660000}"/>
    <cellStyle name="SAPBEXHLevel2 4 3 6" xfId="6609" xr:uid="{00000000-0005-0000-0000-0000F8660000}"/>
    <cellStyle name="SAPBEXHLevel2 4 3 6 2" xfId="23145" xr:uid="{00000000-0005-0000-0000-0000F9660000}"/>
    <cellStyle name="SAPBEXHLevel2 4 3 7" xfId="13422" xr:uid="{00000000-0005-0000-0000-0000FA660000}"/>
    <cellStyle name="SAPBEXHLevel2 4 3 7 2" xfId="29089" xr:uid="{00000000-0005-0000-0000-0000FB660000}"/>
    <cellStyle name="SAPBEXHLevel2 4 3 8" xfId="5843" xr:uid="{00000000-0005-0000-0000-0000FC660000}"/>
    <cellStyle name="SAPBEXHLevel2 4 3 8 2" xfId="22857" xr:uid="{00000000-0005-0000-0000-0000FD660000}"/>
    <cellStyle name="SAPBEXHLevel2 4 3 9" xfId="6676" xr:uid="{00000000-0005-0000-0000-0000FE660000}"/>
    <cellStyle name="SAPBEXHLevel2 4 3 9 2" xfId="23174" xr:uid="{00000000-0005-0000-0000-0000FF660000}"/>
    <cellStyle name="SAPBEXHLevel2 4 4" xfId="3395" xr:uid="{00000000-0005-0000-0000-000000670000}"/>
    <cellStyle name="SAPBEXHLevel2 4 4 2" xfId="4160" xr:uid="{00000000-0005-0000-0000-000001670000}"/>
    <cellStyle name="SAPBEXHLevel2 4 4 2 2" xfId="9315" xr:uid="{00000000-0005-0000-0000-000002670000}"/>
    <cellStyle name="SAPBEXHLevel2 4 4 2 2 2" xfId="25307" xr:uid="{00000000-0005-0000-0000-000003670000}"/>
    <cellStyle name="SAPBEXHLevel2 4 4 2 3" xfId="12134" xr:uid="{00000000-0005-0000-0000-000004670000}"/>
    <cellStyle name="SAPBEXHLevel2 4 4 2 3 2" xfId="27978" xr:uid="{00000000-0005-0000-0000-000005670000}"/>
    <cellStyle name="SAPBEXHLevel2 4 4 2 4" xfId="10440" xr:uid="{00000000-0005-0000-0000-000006670000}"/>
    <cellStyle name="SAPBEXHLevel2 4 4 2 4 2" xfId="26363" xr:uid="{00000000-0005-0000-0000-000007670000}"/>
    <cellStyle name="SAPBEXHLevel2 4 4 2 5" xfId="17457" xr:uid="{00000000-0005-0000-0000-000008670000}"/>
    <cellStyle name="SAPBEXHLevel2 4 4 2 5 2" xfId="32573" xr:uid="{00000000-0005-0000-0000-000009670000}"/>
    <cellStyle name="SAPBEXHLevel2 4 4 2 6" xfId="20065" xr:uid="{00000000-0005-0000-0000-00000A670000}"/>
    <cellStyle name="SAPBEXHLevel2 4 4 2 6 2" xfId="35002" xr:uid="{00000000-0005-0000-0000-00000B670000}"/>
    <cellStyle name="SAPBEXHLevel2 4 4 2 7" xfId="21738" xr:uid="{00000000-0005-0000-0000-00000C670000}"/>
    <cellStyle name="SAPBEXHLevel2 4 4 2 7 2" xfId="36660" xr:uid="{00000000-0005-0000-0000-00000D670000}"/>
    <cellStyle name="SAPBEXHLevel2 4 4 3" xfId="8563" xr:uid="{00000000-0005-0000-0000-00000E670000}"/>
    <cellStyle name="SAPBEXHLevel2 4 4 3 2" xfId="24592" xr:uid="{00000000-0005-0000-0000-00000F670000}"/>
    <cellStyle name="SAPBEXHLevel2 4 4 4" xfId="11390" xr:uid="{00000000-0005-0000-0000-000010670000}"/>
    <cellStyle name="SAPBEXHLevel2 4 4 4 2" xfId="27257" xr:uid="{00000000-0005-0000-0000-000011670000}"/>
    <cellStyle name="SAPBEXHLevel2 4 4 5" xfId="13888" xr:uid="{00000000-0005-0000-0000-000012670000}"/>
    <cellStyle name="SAPBEXHLevel2 4 4 5 2" xfId="29476" xr:uid="{00000000-0005-0000-0000-000013670000}"/>
    <cellStyle name="SAPBEXHLevel2 4 4 6" xfId="16742" xr:uid="{00000000-0005-0000-0000-000014670000}"/>
    <cellStyle name="SAPBEXHLevel2 4 4 6 2" xfId="31880" xr:uid="{00000000-0005-0000-0000-000015670000}"/>
    <cellStyle name="SAPBEXHLevel2 4 4 7" xfId="19352" xr:uid="{00000000-0005-0000-0000-000016670000}"/>
    <cellStyle name="SAPBEXHLevel2 4 4 7 2" xfId="34299" xr:uid="{00000000-0005-0000-0000-000017670000}"/>
    <cellStyle name="SAPBEXHLevel2 4 5" xfId="3396" xr:uid="{00000000-0005-0000-0000-000018670000}"/>
    <cellStyle name="SAPBEXHLevel2 4 5 2" xfId="4935" xr:uid="{00000000-0005-0000-0000-000019670000}"/>
    <cellStyle name="SAPBEXHLevel2 4 5 2 2" xfId="10089" xr:uid="{00000000-0005-0000-0000-00001A670000}"/>
    <cellStyle name="SAPBEXHLevel2 4 5 2 2 2" xfId="26067" xr:uid="{00000000-0005-0000-0000-00001B670000}"/>
    <cellStyle name="SAPBEXHLevel2 4 5 2 3" xfId="12907" xr:uid="{00000000-0005-0000-0000-00001C670000}"/>
    <cellStyle name="SAPBEXHLevel2 4 5 2 3 2" xfId="28746" xr:uid="{00000000-0005-0000-0000-00001D670000}"/>
    <cellStyle name="SAPBEXHLevel2 4 5 2 4" xfId="10151" xr:uid="{00000000-0005-0000-0000-00001E670000}"/>
    <cellStyle name="SAPBEXHLevel2 4 5 2 4 2" xfId="26119" xr:uid="{00000000-0005-0000-0000-00001F670000}"/>
    <cellStyle name="SAPBEXHLevel2 4 5 2 5" xfId="18224" xr:uid="{00000000-0005-0000-0000-000020670000}"/>
    <cellStyle name="SAPBEXHLevel2 4 5 2 5 2" xfId="33329" xr:uid="{00000000-0005-0000-0000-000021670000}"/>
    <cellStyle name="SAPBEXHLevel2 4 5 2 6" xfId="20832" xr:uid="{00000000-0005-0000-0000-000022670000}"/>
    <cellStyle name="SAPBEXHLevel2 4 5 2 6 2" xfId="35763" xr:uid="{00000000-0005-0000-0000-000023670000}"/>
    <cellStyle name="SAPBEXHLevel2 4 5 2 7" xfId="22062" xr:uid="{00000000-0005-0000-0000-000024670000}"/>
    <cellStyle name="SAPBEXHLevel2 4 5 2 7 2" xfId="36979" xr:uid="{00000000-0005-0000-0000-000025670000}"/>
    <cellStyle name="SAPBEXHLevel2 4 5 3" xfId="8564" xr:uid="{00000000-0005-0000-0000-000026670000}"/>
    <cellStyle name="SAPBEXHLevel2 4 5 3 2" xfId="24593" xr:uid="{00000000-0005-0000-0000-000027670000}"/>
    <cellStyle name="SAPBEXHLevel2 4 5 4" xfId="11391" xr:uid="{00000000-0005-0000-0000-000028670000}"/>
    <cellStyle name="SAPBEXHLevel2 4 5 4 2" xfId="27258" xr:uid="{00000000-0005-0000-0000-000029670000}"/>
    <cellStyle name="SAPBEXHLevel2 4 5 5" xfId="13889" xr:uid="{00000000-0005-0000-0000-00002A670000}"/>
    <cellStyle name="SAPBEXHLevel2 4 5 5 2" xfId="29477" xr:uid="{00000000-0005-0000-0000-00002B670000}"/>
    <cellStyle name="SAPBEXHLevel2 4 5 6" xfId="16743" xr:uid="{00000000-0005-0000-0000-00002C670000}"/>
    <cellStyle name="SAPBEXHLevel2 4 5 6 2" xfId="31881" xr:uid="{00000000-0005-0000-0000-00002D670000}"/>
    <cellStyle name="SAPBEXHLevel2 4 5 7" xfId="19353" xr:uid="{00000000-0005-0000-0000-00002E670000}"/>
    <cellStyle name="SAPBEXHLevel2 4 5 7 2" xfId="34300" xr:uid="{00000000-0005-0000-0000-00002F670000}"/>
    <cellStyle name="SAPBEXHLevel2 4 6" xfId="3397" xr:uid="{00000000-0005-0000-0000-000030670000}"/>
    <cellStyle name="SAPBEXHLevel2 4 6 2" xfId="4159" xr:uid="{00000000-0005-0000-0000-000031670000}"/>
    <cellStyle name="SAPBEXHLevel2 4 6 2 2" xfId="9314" xr:uid="{00000000-0005-0000-0000-000032670000}"/>
    <cellStyle name="SAPBEXHLevel2 4 6 2 2 2" xfId="25306" xr:uid="{00000000-0005-0000-0000-000033670000}"/>
    <cellStyle name="SAPBEXHLevel2 4 6 2 3" xfId="12133" xr:uid="{00000000-0005-0000-0000-000034670000}"/>
    <cellStyle name="SAPBEXHLevel2 4 6 2 3 2" xfId="27977" xr:uid="{00000000-0005-0000-0000-000035670000}"/>
    <cellStyle name="SAPBEXHLevel2 4 6 2 4" xfId="15449" xr:uid="{00000000-0005-0000-0000-000036670000}"/>
    <cellStyle name="SAPBEXHLevel2 4 6 2 4 2" xfId="30819" xr:uid="{00000000-0005-0000-0000-000037670000}"/>
    <cellStyle name="SAPBEXHLevel2 4 6 2 5" xfId="17456" xr:uid="{00000000-0005-0000-0000-000038670000}"/>
    <cellStyle name="SAPBEXHLevel2 4 6 2 5 2" xfId="32572" xr:uid="{00000000-0005-0000-0000-000039670000}"/>
    <cellStyle name="SAPBEXHLevel2 4 6 2 6" xfId="20064" xr:uid="{00000000-0005-0000-0000-00003A670000}"/>
    <cellStyle name="SAPBEXHLevel2 4 6 2 6 2" xfId="35001" xr:uid="{00000000-0005-0000-0000-00003B670000}"/>
    <cellStyle name="SAPBEXHLevel2 4 6 2 7" xfId="21739" xr:uid="{00000000-0005-0000-0000-00003C670000}"/>
    <cellStyle name="SAPBEXHLevel2 4 6 2 7 2" xfId="36661" xr:uid="{00000000-0005-0000-0000-00003D670000}"/>
    <cellStyle name="SAPBEXHLevel2 4 6 3" xfId="8565" xr:uid="{00000000-0005-0000-0000-00003E670000}"/>
    <cellStyle name="SAPBEXHLevel2 4 6 3 2" xfId="24594" xr:uid="{00000000-0005-0000-0000-00003F670000}"/>
    <cellStyle name="SAPBEXHLevel2 4 6 4" xfId="11392" xr:uid="{00000000-0005-0000-0000-000040670000}"/>
    <cellStyle name="SAPBEXHLevel2 4 6 4 2" xfId="27259" xr:uid="{00000000-0005-0000-0000-000041670000}"/>
    <cellStyle name="SAPBEXHLevel2 4 6 5" xfId="14976" xr:uid="{00000000-0005-0000-0000-000042670000}"/>
    <cellStyle name="SAPBEXHLevel2 4 6 5 2" xfId="30423" xr:uid="{00000000-0005-0000-0000-000043670000}"/>
    <cellStyle name="SAPBEXHLevel2 4 6 6" xfId="16744" xr:uid="{00000000-0005-0000-0000-000044670000}"/>
    <cellStyle name="SAPBEXHLevel2 4 6 6 2" xfId="31882" xr:uid="{00000000-0005-0000-0000-000045670000}"/>
    <cellStyle name="SAPBEXHLevel2 4 6 7" xfId="19354" xr:uid="{00000000-0005-0000-0000-000046670000}"/>
    <cellStyle name="SAPBEXHLevel2 4 6 7 2" xfId="34301" xr:uid="{00000000-0005-0000-0000-000047670000}"/>
    <cellStyle name="SAPBEXHLevel2 4 7" xfId="3398" xr:uid="{00000000-0005-0000-0000-000048670000}"/>
    <cellStyle name="SAPBEXHLevel2 4 7 2" xfId="4158" xr:uid="{00000000-0005-0000-0000-000049670000}"/>
    <cellStyle name="SAPBEXHLevel2 4 7 2 2" xfId="9313" xr:uid="{00000000-0005-0000-0000-00004A670000}"/>
    <cellStyle name="SAPBEXHLevel2 4 7 2 2 2" xfId="25305" xr:uid="{00000000-0005-0000-0000-00004B670000}"/>
    <cellStyle name="SAPBEXHLevel2 4 7 2 3" xfId="12132" xr:uid="{00000000-0005-0000-0000-00004C670000}"/>
    <cellStyle name="SAPBEXHLevel2 4 7 2 3 2" xfId="27976" xr:uid="{00000000-0005-0000-0000-00004D670000}"/>
    <cellStyle name="SAPBEXHLevel2 4 7 2 4" xfId="14549" xr:uid="{00000000-0005-0000-0000-00004E670000}"/>
    <cellStyle name="SAPBEXHLevel2 4 7 2 4 2" xfId="30052" xr:uid="{00000000-0005-0000-0000-00004F670000}"/>
    <cellStyle name="SAPBEXHLevel2 4 7 2 5" xfId="17455" xr:uid="{00000000-0005-0000-0000-000050670000}"/>
    <cellStyle name="SAPBEXHLevel2 4 7 2 5 2" xfId="32571" xr:uid="{00000000-0005-0000-0000-000051670000}"/>
    <cellStyle name="SAPBEXHLevel2 4 7 2 6" xfId="20063" xr:uid="{00000000-0005-0000-0000-000052670000}"/>
    <cellStyle name="SAPBEXHLevel2 4 7 2 6 2" xfId="35000" xr:uid="{00000000-0005-0000-0000-000053670000}"/>
    <cellStyle name="SAPBEXHLevel2 4 7 2 7" xfId="22077" xr:uid="{00000000-0005-0000-0000-000054670000}"/>
    <cellStyle name="SAPBEXHLevel2 4 7 2 7 2" xfId="36994" xr:uid="{00000000-0005-0000-0000-000055670000}"/>
    <cellStyle name="SAPBEXHLevel2 4 7 3" xfId="8566" xr:uid="{00000000-0005-0000-0000-000056670000}"/>
    <cellStyle name="SAPBEXHLevel2 4 7 3 2" xfId="24595" xr:uid="{00000000-0005-0000-0000-000057670000}"/>
    <cellStyle name="SAPBEXHLevel2 4 7 4" xfId="11393" xr:uid="{00000000-0005-0000-0000-000058670000}"/>
    <cellStyle name="SAPBEXHLevel2 4 7 4 2" xfId="27260" xr:uid="{00000000-0005-0000-0000-000059670000}"/>
    <cellStyle name="SAPBEXHLevel2 4 7 5" xfId="14977" xr:uid="{00000000-0005-0000-0000-00005A670000}"/>
    <cellStyle name="SAPBEXHLevel2 4 7 5 2" xfId="30424" xr:uid="{00000000-0005-0000-0000-00005B670000}"/>
    <cellStyle name="SAPBEXHLevel2 4 7 6" xfId="16745" xr:uid="{00000000-0005-0000-0000-00005C670000}"/>
    <cellStyle name="SAPBEXHLevel2 4 7 6 2" xfId="31883" xr:uid="{00000000-0005-0000-0000-00005D670000}"/>
    <cellStyle name="SAPBEXHLevel2 4 7 7" xfId="19355" xr:uid="{00000000-0005-0000-0000-00005E670000}"/>
    <cellStyle name="SAPBEXHLevel2 4 7 7 2" xfId="34302" xr:uid="{00000000-0005-0000-0000-00005F670000}"/>
    <cellStyle name="SAPBEXHLevel2 4 8" xfId="3399" xr:uid="{00000000-0005-0000-0000-000060670000}"/>
    <cellStyle name="SAPBEXHLevel2 4 8 2" xfId="4934" xr:uid="{00000000-0005-0000-0000-000061670000}"/>
    <cellStyle name="SAPBEXHLevel2 4 8 2 2" xfId="10088" xr:uid="{00000000-0005-0000-0000-000062670000}"/>
    <cellStyle name="SAPBEXHLevel2 4 8 2 2 2" xfId="26066" xr:uid="{00000000-0005-0000-0000-000063670000}"/>
    <cellStyle name="SAPBEXHLevel2 4 8 2 3" xfId="12906" xr:uid="{00000000-0005-0000-0000-000064670000}"/>
    <cellStyle name="SAPBEXHLevel2 4 8 2 3 2" xfId="28745" xr:uid="{00000000-0005-0000-0000-000065670000}"/>
    <cellStyle name="SAPBEXHLevel2 4 8 2 4" xfId="10157" xr:uid="{00000000-0005-0000-0000-000066670000}"/>
    <cellStyle name="SAPBEXHLevel2 4 8 2 4 2" xfId="26124" xr:uid="{00000000-0005-0000-0000-000067670000}"/>
    <cellStyle name="SAPBEXHLevel2 4 8 2 5" xfId="18223" xr:uid="{00000000-0005-0000-0000-000068670000}"/>
    <cellStyle name="SAPBEXHLevel2 4 8 2 5 2" xfId="33328" xr:uid="{00000000-0005-0000-0000-000069670000}"/>
    <cellStyle name="SAPBEXHLevel2 4 8 2 6" xfId="20831" xr:uid="{00000000-0005-0000-0000-00006A670000}"/>
    <cellStyle name="SAPBEXHLevel2 4 8 2 6 2" xfId="35762" xr:uid="{00000000-0005-0000-0000-00006B670000}"/>
    <cellStyle name="SAPBEXHLevel2 4 8 2 7" xfId="20970" xr:uid="{00000000-0005-0000-0000-00006C670000}"/>
    <cellStyle name="SAPBEXHLevel2 4 8 2 7 2" xfId="35896" xr:uid="{00000000-0005-0000-0000-00006D670000}"/>
    <cellStyle name="SAPBEXHLevel2 4 8 3" xfId="8567" xr:uid="{00000000-0005-0000-0000-00006E670000}"/>
    <cellStyle name="SAPBEXHLevel2 4 8 3 2" xfId="24596" xr:uid="{00000000-0005-0000-0000-00006F670000}"/>
    <cellStyle name="SAPBEXHLevel2 4 8 4" xfId="11394" xr:uid="{00000000-0005-0000-0000-000070670000}"/>
    <cellStyle name="SAPBEXHLevel2 4 8 4 2" xfId="27261" xr:uid="{00000000-0005-0000-0000-000071670000}"/>
    <cellStyle name="SAPBEXHLevel2 4 8 5" xfId="13890" xr:uid="{00000000-0005-0000-0000-000072670000}"/>
    <cellStyle name="SAPBEXHLevel2 4 8 5 2" xfId="29478" xr:uid="{00000000-0005-0000-0000-000073670000}"/>
    <cellStyle name="SAPBEXHLevel2 4 8 6" xfId="16746" xr:uid="{00000000-0005-0000-0000-000074670000}"/>
    <cellStyle name="SAPBEXHLevel2 4 8 6 2" xfId="31884" xr:uid="{00000000-0005-0000-0000-000075670000}"/>
    <cellStyle name="SAPBEXHLevel2 4 8 7" xfId="19356" xr:uid="{00000000-0005-0000-0000-000076670000}"/>
    <cellStyle name="SAPBEXHLevel2 4 8 7 2" xfId="34303" xr:uid="{00000000-0005-0000-0000-000077670000}"/>
    <cellStyle name="SAPBEXHLevel2 4 9" xfId="3400" xr:uid="{00000000-0005-0000-0000-000078670000}"/>
    <cellStyle name="SAPBEXHLevel2 4 9 2" xfId="4157" xr:uid="{00000000-0005-0000-0000-000079670000}"/>
    <cellStyle name="SAPBEXHLevel2 4 9 2 2" xfId="9312" xr:uid="{00000000-0005-0000-0000-00007A670000}"/>
    <cellStyle name="SAPBEXHLevel2 4 9 2 2 2" xfId="25304" xr:uid="{00000000-0005-0000-0000-00007B670000}"/>
    <cellStyle name="SAPBEXHLevel2 4 9 2 3" xfId="12131" xr:uid="{00000000-0005-0000-0000-00007C670000}"/>
    <cellStyle name="SAPBEXHLevel2 4 9 2 3 2" xfId="27975" xr:uid="{00000000-0005-0000-0000-00007D670000}"/>
    <cellStyle name="SAPBEXHLevel2 4 9 2 4" xfId="14388" xr:uid="{00000000-0005-0000-0000-00007E670000}"/>
    <cellStyle name="SAPBEXHLevel2 4 9 2 4 2" xfId="29909" xr:uid="{00000000-0005-0000-0000-00007F670000}"/>
    <cellStyle name="SAPBEXHLevel2 4 9 2 5" xfId="17454" xr:uid="{00000000-0005-0000-0000-000080670000}"/>
    <cellStyle name="SAPBEXHLevel2 4 9 2 5 2" xfId="32570" xr:uid="{00000000-0005-0000-0000-000081670000}"/>
    <cellStyle name="SAPBEXHLevel2 4 9 2 6" xfId="20062" xr:uid="{00000000-0005-0000-0000-000082670000}"/>
    <cellStyle name="SAPBEXHLevel2 4 9 2 6 2" xfId="34999" xr:uid="{00000000-0005-0000-0000-000083670000}"/>
    <cellStyle name="SAPBEXHLevel2 4 9 2 7" xfId="21740" xr:uid="{00000000-0005-0000-0000-000084670000}"/>
    <cellStyle name="SAPBEXHLevel2 4 9 2 7 2" xfId="36662" xr:uid="{00000000-0005-0000-0000-000085670000}"/>
    <cellStyle name="SAPBEXHLevel2 4 9 3" xfId="8568" xr:uid="{00000000-0005-0000-0000-000086670000}"/>
    <cellStyle name="SAPBEXHLevel2 4 9 3 2" xfId="24597" xr:uid="{00000000-0005-0000-0000-000087670000}"/>
    <cellStyle name="SAPBEXHLevel2 4 9 4" xfId="11395" xr:uid="{00000000-0005-0000-0000-000088670000}"/>
    <cellStyle name="SAPBEXHLevel2 4 9 4 2" xfId="27262" xr:uid="{00000000-0005-0000-0000-000089670000}"/>
    <cellStyle name="SAPBEXHLevel2 4 9 5" xfId="14975" xr:uid="{00000000-0005-0000-0000-00008A670000}"/>
    <cellStyle name="SAPBEXHLevel2 4 9 5 2" xfId="30422" xr:uid="{00000000-0005-0000-0000-00008B670000}"/>
    <cellStyle name="SAPBEXHLevel2 4 9 6" xfId="16747" xr:uid="{00000000-0005-0000-0000-00008C670000}"/>
    <cellStyle name="SAPBEXHLevel2 4 9 6 2" xfId="31885" xr:uid="{00000000-0005-0000-0000-00008D670000}"/>
    <cellStyle name="SAPBEXHLevel2 4 9 7" xfId="19357" xr:uid="{00000000-0005-0000-0000-00008E670000}"/>
    <cellStyle name="SAPBEXHLevel2 4 9 7 2" xfId="34304" xr:uid="{00000000-0005-0000-0000-00008F670000}"/>
    <cellStyle name="SAPBEXHLevel2 5" xfId="882" xr:uid="{00000000-0005-0000-0000-000090670000}"/>
    <cellStyle name="SAPBEXHLevel2 5 10" xfId="3402" xr:uid="{00000000-0005-0000-0000-000091670000}"/>
    <cellStyle name="SAPBEXHLevel2 5 10 2" xfId="4156" xr:uid="{00000000-0005-0000-0000-000092670000}"/>
    <cellStyle name="SAPBEXHLevel2 5 10 2 2" xfId="9311" xr:uid="{00000000-0005-0000-0000-000093670000}"/>
    <cellStyle name="SAPBEXHLevel2 5 10 2 2 2" xfId="25303" xr:uid="{00000000-0005-0000-0000-000094670000}"/>
    <cellStyle name="SAPBEXHLevel2 5 10 2 3" xfId="12130" xr:uid="{00000000-0005-0000-0000-000095670000}"/>
    <cellStyle name="SAPBEXHLevel2 5 10 2 3 2" xfId="27974" xr:uid="{00000000-0005-0000-0000-000096670000}"/>
    <cellStyle name="SAPBEXHLevel2 5 10 2 4" xfId="14550" xr:uid="{00000000-0005-0000-0000-000097670000}"/>
    <cellStyle name="SAPBEXHLevel2 5 10 2 4 2" xfId="30053" xr:uid="{00000000-0005-0000-0000-000098670000}"/>
    <cellStyle name="SAPBEXHLevel2 5 10 2 5" xfId="17453" xr:uid="{00000000-0005-0000-0000-000099670000}"/>
    <cellStyle name="SAPBEXHLevel2 5 10 2 5 2" xfId="32569" xr:uid="{00000000-0005-0000-0000-00009A670000}"/>
    <cellStyle name="SAPBEXHLevel2 5 10 2 6" xfId="20061" xr:uid="{00000000-0005-0000-0000-00009B670000}"/>
    <cellStyle name="SAPBEXHLevel2 5 10 2 6 2" xfId="34998" xr:uid="{00000000-0005-0000-0000-00009C670000}"/>
    <cellStyle name="SAPBEXHLevel2 5 10 2 7" xfId="21514" xr:uid="{00000000-0005-0000-0000-00009D670000}"/>
    <cellStyle name="SAPBEXHLevel2 5 10 2 7 2" xfId="36440" xr:uid="{00000000-0005-0000-0000-00009E670000}"/>
    <cellStyle name="SAPBEXHLevel2 5 10 3" xfId="8570" xr:uid="{00000000-0005-0000-0000-00009F670000}"/>
    <cellStyle name="SAPBEXHLevel2 5 10 3 2" xfId="24599" xr:uid="{00000000-0005-0000-0000-0000A0670000}"/>
    <cellStyle name="SAPBEXHLevel2 5 10 4" xfId="11397" xr:uid="{00000000-0005-0000-0000-0000A1670000}"/>
    <cellStyle name="SAPBEXHLevel2 5 10 4 2" xfId="27264" xr:uid="{00000000-0005-0000-0000-0000A2670000}"/>
    <cellStyle name="SAPBEXHLevel2 5 10 5" xfId="10475" xr:uid="{00000000-0005-0000-0000-0000A3670000}"/>
    <cellStyle name="SAPBEXHLevel2 5 10 5 2" xfId="26397" xr:uid="{00000000-0005-0000-0000-0000A4670000}"/>
    <cellStyle name="SAPBEXHLevel2 5 10 6" xfId="16749" xr:uid="{00000000-0005-0000-0000-0000A5670000}"/>
    <cellStyle name="SAPBEXHLevel2 5 10 6 2" xfId="31887" xr:uid="{00000000-0005-0000-0000-0000A6670000}"/>
    <cellStyle name="SAPBEXHLevel2 5 10 7" xfId="19359" xr:uid="{00000000-0005-0000-0000-0000A7670000}"/>
    <cellStyle name="SAPBEXHLevel2 5 10 7 2" xfId="34306" xr:uid="{00000000-0005-0000-0000-0000A8670000}"/>
    <cellStyle name="SAPBEXHLevel2 5 11" xfId="3403" xr:uid="{00000000-0005-0000-0000-0000A9670000}"/>
    <cellStyle name="SAPBEXHLevel2 5 11 2" xfId="4155" xr:uid="{00000000-0005-0000-0000-0000AA670000}"/>
    <cellStyle name="SAPBEXHLevel2 5 11 2 2" xfId="9310" xr:uid="{00000000-0005-0000-0000-0000AB670000}"/>
    <cellStyle name="SAPBEXHLevel2 5 11 2 2 2" xfId="25302" xr:uid="{00000000-0005-0000-0000-0000AC670000}"/>
    <cellStyle name="SAPBEXHLevel2 5 11 2 3" xfId="12129" xr:uid="{00000000-0005-0000-0000-0000AD670000}"/>
    <cellStyle name="SAPBEXHLevel2 5 11 2 3 2" xfId="27973" xr:uid="{00000000-0005-0000-0000-0000AE670000}"/>
    <cellStyle name="SAPBEXHLevel2 5 11 2 4" xfId="14387" xr:uid="{00000000-0005-0000-0000-0000AF670000}"/>
    <cellStyle name="SAPBEXHLevel2 5 11 2 4 2" xfId="29908" xr:uid="{00000000-0005-0000-0000-0000B0670000}"/>
    <cellStyle name="SAPBEXHLevel2 5 11 2 5" xfId="17452" xr:uid="{00000000-0005-0000-0000-0000B1670000}"/>
    <cellStyle name="SAPBEXHLevel2 5 11 2 5 2" xfId="32568" xr:uid="{00000000-0005-0000-0000-0000B2670000}"/>
    <cellStyle name="SAPBEXHLevel2 5 11 2 6" xfId="20060" xr:uid="{00000000-0005-0000-0000-0000B3670000}"/>
    <cellStyle name="SAPBEXHLevel2 5 11 2 6 2" xfId="34997" xr:uid="{00000000-0005-0000-0000-0000B4670000}"/>
    <cellStyle name="SAPBEXHLevel2 5 11 2 7" xfId="21741" xr:uid="{00000000-0005-0000-0000-0000B5670000}"/>
    <cellStyle name="SAPBEXHLevel2 5 11 2 7 2" xfId="36663" xr:uid="{00000000-0005-0000-0000-0000B6670000}"/>
    <cellStyle name="SAPBEXHLevel2 5 11 3" xfId="8571" xr:uid="{00000000-0005-0000-0000-0000B7670000}"/>
    <cellStyle name="SAPBEXHLevel2 5 11 3 2" xfId="24600" xr:uid="{00000000-0005-0000-0000-0000B8670000}"/>
    <cellStyle name="SAPBEXHLevel2 5 11 4" xfId="11398" xr:uid="{00000000-0005-0000-0000-0000B9670000}"/>
    <cellStyle name="SAPBEXHLevel2 5 11 4 2" xfId="27265" xr:uid="{00000000-0005-0000-0000-0000BA670000}"/>
    <cellStyle name="SAPBEXHLevel2 5 11 5" xfId="10147" xr:uid="{00000000-0005-0000-0000-0000BB670000}"/>
    <cellStyle name="SAPBEXHLevel2 5 11 5 2" xfId="26115" xr:uid="{00000000-0005-0000-0000-0000BC670000}"/>
    <cellStyle name="SAPBEXHLevel2 5 11 6" xfId="16750" xr:uid="{00000000-0005-0000-0000-0000BD670000}"/>
    <cellStyle name="SAPBEXHLevel2 5 11 6 2" xfId="31888" xr:uid="{00000000-0005-0000-0000-0000BE670000}"/>
    <cellStyle name="SAPBEXHLevel2 5 11 7" xfId="19360" xr:uid="{00000000-0005-0000-0000-0000BF670000}"/>
    <cellStyle name="SAPBEXHLevel2 5 11 7 2" xfId="34307" xr:uid="{00000000-0005-0000-0000-0000C0670000}"/>
    <cellStyle name="SAPBEXHLevel2 5 12" xfId="3404" xr:uid="{00000000-0005-0000-0000-0000C1670000}"/>
    <cellStyle name="SAPBEXHLevel2 5 12 2" xfId="4154" xr:uid="{00000000-0005-0000-0000-0000C2670000}"/>
    <cellStyle name="SAPBEXHLevel2 5 12 2 2" xfId="9309" xr:uid="{00000000-0005-0000-0000-0000C3670000}"/>
    <cellStyle name="SAPBEXHLevel2 5 12 2 2 2" xfId="25301" xr:uid="{00000000-0005-0000-0000-0000C4670000}"/>
    <cellStyle name="SAPBEXHLevel2 5 12 2 3" xfId="12128" xr:uid="{00000000-0005-0000-0000-0000C5670000}"/>
    <cellStyle name="SAPBEXHLevel2 5 12 2 3 2" xfId="27972" xr:uid="{00000000-0005-0000-0000-0000C6670000}"/>
    <cellStyle name="SAPBEXHLevel2 5 12 2 4" xfId="14551" xr:uid="{00000000-0005-0000-0000-0000C7670000}"/>
    <cellStyle name="SAPBEXHLevel2 5 12 2 4 2" xfId="30054" xr:uid="{00000000-0005-0000-0000-0000C8670000}"/>
    <cellStyle name="SAPBEXHLevel2 5 12 2 5" xfId="17451" xr:uid="{00000000-0005-0000-0000-0000C9670000}"/>
    <cellStyle name="SAPBEXHLevel2 5 12 2 5 2" xfId="32567" xr:uid="{00000000-0005-0000-0000-0000CA670000}"/>
    <cellStyle name="SAPBEXHLevel2 5 12 2 6" xfId="20059" xr:uid="{00000000-0005-0000-0000-0000CB670000}"/>
    <cellStyle name="SAPBEXHLevel2 5 12 2 6 2" xfId="34996" xr:uid="{00000000-0005-0000-0000-0000CC670000}"/>
    <cellStyle name="SAPBEXHLevel2 5 12 2 7" xfId="21513" xr:uid="{00000000-0005-0000-0000-0000CD670000}"/>
    <cellStyle name="SAPBEXHLevel2 5 12 2 7 2" xfId="36439" xr:uid="{00000000-0005-0000-0000-0000CE670000}"/>
    <cellStyle name="SAPBEXHLevel2 5 12 3" xfId="8572" xr:uid="{00000000-0005-0000-0000-0000CF670000}"/>
    <cellStyle name="SAPBEXHLevel2 5 12 3 2" xfId="24601" xr:uid="{00000000-0005-0000-0000-0000D0670000}"/>
    <cellStyle name="SAPBEXHLevel2 5 12 4" xfId="11399" xr:uid="{00000000-0005-0000-0000-0000D1670000}"/>
    <cellStyle name="SAPBEXHLevel2 5 12 4 2" xfId="27266" xr:uid="{00000000-0005-0000-0000-0000D2670000}"/>
    <cellStyle name="SAPBEXHLevel2 5 12 5" xfId="14331" xr:uid="{00000000-0005-0000-0000-0000D3670000}"/>
    <cellStyle name="SAPBEXHLevel2 5 12 5 2" xfId="29854" xr:uid="{00000000-0005-0000-0000-0000D4670000}"/>
    <cellStyle name="SAPBEXHLevel2 5 12 6" xfId="16751" xr:uid="{00000000-0005-0000-0000-0000D5670000}"/>
    <cellStyle name="SAPBEXHLevel2 5 12 6 2" xfId="31889" xr:uid="{00000000-0005-0000-0000-0000D6670000}"/>
    <cellStyle name="SAPBEXHLevel2 5 12 7" xfId="19361" xr:uid="{00000000-0005-0000-0000-0000D7670000}"/>
    <cellStyle name="SAPBEXHLevel2 5 12 7 2" xfId="34308" xr:uid="{00000000-0005-0000-0000-0000D8670000}"/>
    <cellStyle name="SAPBEXHLevel2 5 13" xfId="3405" xr:uid="{00000000-0005-0000-0000-0000D9670000}"/>
    <cellStyle name="SAPBEXHLevel2 5 13 2" xfId="4153" xr:uid="{00000000-0005-0000-0000-0000DA670000}"/>
    <cellStyle name="SAPBEXHLevel2 5 13 2 2" xfId="9308" xr:uid="{00000000-0005-0000-0000-0000DB670000}"/>
    <cellStyle name="SAPBEXHLevel2 5 13 2 2 2" xfId="25300" xr:uid="{00000000-0005-0000-0000-0000DC670000}"/>
    <cellStyle name="SAPBEXHLevel2 5 13 2 3" xfId="12127" xr:uid="{00000000-0005-0000-0000-0000DD670000}"/>
    <cellStyle name="SAPBEXHLevel2 5 13 2 3 2" xfId="27971" xr:uid="{00000000-0005-0000-0000-0000DE670000}"/>
    <cellStyle name="SAPBEXHLevel2 5 13 2 4" xfId="14386" xr:uid="{00000000-0005-0000-0000-0000DF670000}"/>
    <cellStyle name="SAPBEXHLevel2 5 13 2 4 2" xfId="29907" xr:uid="{00000000-0005-0000-0000-0000E0670000}"/>
    <cellStyle name="SAPBEXHLevel2 5 13 2 5" xfId="17450" xr:uid="{00000000-0005-0000-0000-0000E1670000}"/>
    <cellStyle name="SAPBEXHLevel2 5 13 2 5 2" xfId="32566" xr:uid="{00000000-0005-0000-0000-0000E2670000}"/>
    <cellStyle name="SAPBEXHLevel2 5 13 2 6" xfId="20058" xr:uid="{00000000-0005-0000-0000-0000E3670000}"/>
    <cellStyle name="SAPBEXHLevel2 5 13 2 6 2" xfId="34995" xr:uid="{00000000-0005-0000-0000-0000E4670000}"/>
    <cellStyle name="SAPBEXHLevel2 5 13 2 7" xfId="21742" xr:uid="{00000000-0005-0000-0000-0000E5670000}"/>
    <cellStyle name="SAPBEXHLevel2 5 13 2 7 2" xfId="36664" xr:uid="{00000000-0005-0000-0000-0000E6670000}"/>
    <cellStyle name="SAPBEXHLevel2 5 13 3" xfId="8573" xr:uid="{00000000-0005-0000-0000-0000E7670000}"/>
    <cellStyle name="SAPBEXHLevel2 5 13 3 2" xfId="24602" xr:uid="{00000000-0005-0000-0000-0000E8670000}"/>
    <cellStyle name="SAPBEXHLevel2 5 13 4" xfId="11400" xr:uid="{00000000-0005-0000-0000-0000E9670000}"/>
    <cellStyle name="SAPBEXHLevel2 5 13 4 2" xfId="27267" xr:uid="{00000000-0005-0000-0000-0000EA670000}"/>
    <cellStyle name="SAPBEXHLevel2 5 13 5" xfId="14491" xr:uid="{00000000-0005-0000-0000-0000EB670000}"/>
    <cellStyle name="SAPBEXHLevel2 5 13 5 2" xfId="30007" xr:uid="{00000000-0005-0000-0000-0000EC670000}"/>
    <cellStyle name="SAPBEXHLevel2 5 13 6" xfId="16752" xr:uid="{00000000-0005-0000-0000-0000ED670000}"/>
    <cellStyle name="SAPBEXHLevel2 5 13 6 2" xfId="31890" xr:uid="{00000000-0005-0000-0000-0000EE670000}"/>
    <cellStyle name="SAPBEXHLevel2 5 13 7" xfId="19362" xr:uid="{00000000-0005-0000-0000-0000EF670000}"/>
    <cellStyle name="SAPBEXHLevel2 5 13 7 2" xfId="34309" xr:uid="{00000000-0005-0000-0000-0000F0670000}"/>
    <cellStyle name="SAPBEXHLevel2 5 14" xfId="3406" xr:uid="{00000000-0005-0000-0000-0000F1670000}"/>
    <cellStyle name="SAPBEXHLevel2 5 14 2" xfId="4152" xr:uid="{00000000-0005-0000-0000-0000F2670000}"/>
    <cellStyle name="SAPBEXHLevel2 5 14 2 2" xfId="9307" xr:uid="{00000000-0005-0000-0000-0000F3670000}"/>
    <cellStyle name="SAPBEXHLevel2 5 14 2 2 2" xfId="25299" xr:uid="{00000000-0005-0000-0000-0000F4670000}"/>
    <cellStyle name="SAPBEXHLevel2 5 14 2 3" xfId="12126" xr:uid="{00000000-0005-0000-0000-0000F5670000}"/>
    <cellStyle name="SAPBEXHLevel2 5 14 2 3 2" xfId="27970" xr:uid="{00000000-0005-0000-0000-0000F6670000}"/>
    <cellStyle name="SAPBEXHLevel2 5 14 2 4" xfId="14552" xr:uid="{00000000-0005-0000-0000-0000F7670000}"/>
    <cellStyle name="SAPBEXHLevel2 5 14 2 4 2" xfId="30055" xr:uid="{00000000-0005-0000-0000-0000F8670000}"/>
    <cellStyle name="SAPBEXHLevel2 5 14 2 5" xfId="17449" xr:uid="{00000000-0005-0000-0000-0000F9670000}"/>
    <cellStyle name="SAPBEXHLevel2 5 14 2 5 2" xfId="32565" xr:uid="{00000000-0005-0000-0000-0000FA670000}"/>
    <cellStyle name="SAPBEXHLevel2 5 14 2 6" xfId="20057" xr:uid="{00000000-0005-0000-0000-0000FB670000}"/>
    <cellStyle name="SAPBEXHLevel2 5 14 2 6 2" xfId="34994" xr:uid="{00000000-0005-0000-0000-0000FC670000}"/>
    <cellStyle name="SAPBEXHLevel2 5 14 2 7" xfId="21512" xr:uid="{00000000-0005-0000-0000-0000FD670000}"/>
    <cellStyle name="SAPBEXHLevel2 5 14 2 7 2" xfId="36438" xr:uid="{00000000-0005-0000-0000-0000FE670000}"/>
    <cellStyle name="SAPBEXHLevel2 5 14 3" xfId="8574" xr:uid="{00000000-0005-0000-0000-0000FF670000}"/>
    <cellStyle name="SAPBEXHLevel2 5 14 3 2" xfId="24603" xr:uid="{00000000-0005-0000-0000-000000680000}"/>
    <cellStyle name="SAPBEXHLevel2 5 14 4" xfId="11401" xr:uid="{00000000-0005-0000-0000-000001680000}"/>
    <cellStyle name="SAPBEXHLevel2 5 14 4 2" xfId="27268" xr:uid="{00000000-0005-0000-0000-000002680000}"/>
    <cellStyle name="SAPBEXHLevel2 5 14 5" xfId="15299" xr:uid="{00000000-0005-0000-0000-000003680000}"/>
    <cellStyle name="SAPBEXHLevel2 5 14 5 2" xfId="30708" xr:uid="{00000000-0005-0000-0000-000004680000}"/>
    <cellStyle name="SAPBEXHLevel2 5 14 6" xfId="16753" xr:uid="{00000000-0005-0000-0000-000005680000}"/>
    <cellStyle name="SAPBEXHLevel2 5 14 6 2" xfId="31891" xr:uid="{00000000-0005-0000-0000-000006680000}"/>
    <cellStyle name="SAPBEXHLevel2 5 14 7" xfId="19363" xr:uid="{00000000-0005-0000-0000-000007680000}"/>
    <cellStyle name="SAPBEXHLevel2 5 14 7 2" xfId="34310" xr:uid="{00000000-0005-0000-0000-000008680000}"/>
    <cellStyle name="SAPBEXHLevel2 5 15" xfId="3407" xr:uid="{00000000-0005-0000-0000-000009680000}"/>
    <cellStyle name="SAPBEXHLevel2 5 15 2" xfId="4151" xr:uid="{00000000-0005-0000-0000-00000A680000}"/>
    <cellStyle name="SAPBEXHLevel2 5 15 2 2" xfId="9306" xr:uid="{00000000-0005-0000-0000-00000B680000}"/>
    <cellStyle name="SAPBEXHLevel2 5 15 2 2 2" xfId="25298" xr:uid="{00000000-0005-0000-0000-00000C680000}"/>
    <cellStyle name="SAPBEXHLevel2 5 15 2 3" xfId="12125" xr:uid="{00000000-0005-0000-0000-00000D680000}"/>
    <cellStyle name="SAPBEXHLevel2 5 15 2 3 2" xfId="27969" xr:uid="{00000000-0005-0000-0000-00000E680000}"/>
    <cellStyle name="SAPBEXHLevel2 5 15 2 4" xfId="14385" xr:uid="{00000000-0005-0000-0000-00000F680000}"/>
    <cellStyle name="SAPBEXHLevel2 5 15 2 4 2" xfId="29906" xr:uid="{00000000-0005-0000-0000-000010680000}"/>
    <cellStyle name="SAPBEXHLevel2 5 15 2 5" xfId="17448" xr:uid="{00000000-0005-0000-0000-000011680000}"/>
    <cellStyle name="SAPBEXHLevel2 5 15 2 5 2" xfId="32564" xr:uid="{00000000-0005-0000-0000-000012680000}"/>
    <cellStyle name="SAPBEXHLevel2 5 15 2 6" xfId="20056" xr:uid="{00000000-0005-0000-0000-000013680000}"/>
    <cellStyle name="SAPBEXHLevel2 5 15 2 6 2" xfId="34993" xr:uid="{00000000-0005-0000-0000-000014680000}"/>
    <cellStyle name="SAPBEXHLevel2 5 15 2 7" xfId="21743" xr:uid="{00000000-0005-0000-0000-000015680000}"/>
    <cellStyle name="SAPBEXHLevel2 5 15 2 7 2" xfId="36665" xr:uid="{00000000-0005-0000-0000-000016680000}"/>
    <cellStyle name="SAPBEXHLevel2 5 15 3" xfId="8575" xr:uid="{00000000-0005-0000-0000-000017680000}"/>
    <cellStyle name="SAPBEXHLevel2 5 15 3 2" xfId="24604" xr:uid="{00000000-0005-0000-0000-000018680000}"/>
    <cellStyle name="SAPBEXHLevel2 5 15 4" xfId="11402" xr:uid="{00000000-0005-0000-0000-000019680000}"/>
    <cellStyle name="SAPBEXHLevel2 5 15 4 2" xfId="27269" xr:uid="{00000000-0005-0000-0000-00001A680000}"/>
    <cellStyle name="SAPBEXHLevel2 5 15 5" xfId="13891" xr:uid="{00000000-0005-0000-0000-00001B680000}"/>
    <cellStyle name="SAPBEXHLevel2 5 15 5 2" xfId="29479" xr:uid="{00000000-0005-0000-0000-00001C680000}"/>
    <cellStyle name="SAPBEXHLevel2 5 15 6" xfId="16754" xr:uid="{00000000-0005-0000-0000-00001D680000}"/>
    <cellStyle name="SAPBEXHLevel2 5 15 6 2" xfId="31892" xr:uid="{00000000-0005-0000-0000-00001E680000}"/>
    <cellStyle name="SAPBEXHLevel2 5 15 7" xfId="19364" xr:uid="{00000000-0005-0000-0000-00001F680000}"/>
    <cellStyle name="SAPBEXHLevel2 5 15 7 2" xfId="34311" xr:uid="{00000000-0005-0000-0000-000020680000}"/>
    <cellStyle name="SAPBEXHLevel2 5 16" xfId="3401" xr:uid="{00000000-0005-0000-0000-000021680000}"/>
    <cellStyle name="SAPBEXHLevel2 5 16 2" xfId="8569" xr:uid="{00000000-0005-0000-0000-000022680000}"/>
    <cellStyle name="SAPBEXHLevel2 5 16 2 2" xfId="24598" xr:uid="{00000000-0005-0000-0000-000023680000}"/>
    <cellStyle name="SAPBEXHLevel2 5 16 3" xfId="11396" xr:uid="{00000000-0005-0000-0000-000024680000}"/>
    <cellStyle name="SAPBEXHLevel2 5 16 3 2" xfId="27263" xr:uid="{00000000-0005-0000-0000-000025680000}"/>
    <cellStyle name="SAPBEXHLevel2 5 16 4" xfId="14780" xr:uid="{00000000-0005-0000-0000-000026680000}"/>
    <cellStyle name="SAPBEXHLevel2 5 16 4 2" xfId="30233" xr:uid="{00000000-0005-0000-0000-000027680000}"/>
    <cellStyle name="SAPBEXHLevel2 5 16 5" xfId="16748" xr:uid="{00000000-0005-0000-0000-000028680000}"/>
    <cellStyle name="SAPBEXHLevel2 5 16 5 2" xfId="31886" xr:uid="{00000000-0005-0000-0000-000029680000}"/>
    <cellStyle name="SAPBEXHLevel2 5 16 6" xfId="19358" xr:uid="{00000000-0005-0000-0000-00002A680000}"/>
    <cellStyle name="SAPBEXHLevel2 5 16 6 2" xfId="34305" xr:uid="{00000000-0005-0000-0000-00002B680000}"/>
    <cellStyle name="SAPBEXHLevel2 5 16 7" xfId="21412" xr:uid="{00000000-0005-0000-0000-00002C680000}"/>
    <cellStyle name="SAPBEXHLevel2 5 16 7 2" xfId="36338" xr:uid="{00000000-0005-0000-0000-00002D680000}"/>
    <cellStyle name="SAPBEXHLevel2 5 16 8" xfId="6371" xr:uid="{00000000-0005-0000-0000-00002E680000}"/>
    <cellStyle name="SAPBEXHLevel2 5 17" xfId="4933" xr:uid="{00000000-0005-0000-0000-00002F680000}"/>
    <cellStyle name="SAPBEXHLevel2 5 17 2" xfId="10087" xr:uid="{00000000-0005-0000-0000-000030680000}"/>
    <cellStyle name="SAPBEXHLevel2 5 17 2 2" xfId="26065" xr:uid="{00000000-0005-0000-0000-000031680000}"/>
    <cellStyle name="SAPBEXHLevel2 5 17 3" xfId="12905" xr:uid="{00000000-0005-0000-0000-000032680000}"/>
    <cellStyle name="SAPBEXHLevel2 5 17 3 2" xfId="28744" xr:uid="{00000000-0005-0000-0000-000033680000}"/>
    <cellStyle name="SAPBEXHLevel2 5 17 4" xfId="10142" xr:uid="{00000000-0005-0000-0000-000034680000}"/>
    <cellStyle name="SAPBEXHLevel2 5 17 4 2" xfId="26111" xr:uid="{00000000-0005-0000-0000-000035680000}"/>
    <cellStyle name="SAPBEXHLevel2 5 17 5" xfId="18222" xr:uid="{00000000-0005-0000-0000-000036680000}"/>
    <cellStyle name="SAPBEXHLevel2 5 17 5 2" xfId="33327" xr:uid="{00000000-0005-0000-0000-000037680000}"/>
    <cellStyle name="SAPBEXHLevel2 5 17 6" xfId="20830" xr:uid="{00000000-0005-0000-0000-000038680000}"/>
    <cellStyle name="SAPBEXHLevel2 5 17 6 2" xfId="35761" xr:uid="{00000000-0005-0000-0000-000039680000}"/>
    <cellStyle name="SAPBEXHLevel2 5 17 7" xfId="22063" xr:uid="{00000000-0005-0000-0000-00003A680000}"/>
    <cellStyle name="SAPBEXHLevel2 5 17 7 2" xfId="36980" xr:uid="{00000000-0005-0000-0000-00003B680000}"/>
    <cellStyle name="SAPBEXHLevel2 5 18" xfId="5387" xr:uid="{00000000-0005-0000-0000-00003C680000}"/>
    <cellStyle name="SAPBEXHLevel2 5 18 2" xfId="37115" xr:uid="{00000000-0005-0000-0000-00003D680000}"/>
    <cellStyle name="SAPBEXHLevel2 5 19" xfId="6867" xr:uid="{00000000-0005-0000-0000-00003E680000}"/>
    <cellStyle name="SAPBEXHLevel2 5 2" xfId="883" xr:uid="{00000000-0005-0000-0000-00003F680000}"/>
    <cellStyle name="SAPBEXHLevel2 5 2 10" xfId="22474" xr:uid="{00000000-0005-0000-0000-000040680000}"/>
    <cellStyle name="SAPBEXHLevel2 5 2 2" xfId="3408" xr:uid="{00000000-0005-0000-0000-000041680000}"/>
    <cellStyle name="SAPBEXHLevel2 5 2 2 2" xfId="8576" xr:uid="{00000000-0005-0000-0000-000042680000}"/>
    <cellStyle name="SAPBEXHLevel2 5 2 2 2 2" xfId="24605" xr:uid="{00000000-0005-0000-0000-000043680000}"/>
    <cellStyle name="SAPBEXHLevel2 5 2 2 3" xfId="11403" xr:uid="{00000000-0005-0000-0000-000044680000}"/>
    <cellStyle name="SAPBEXHLevel2 5 2 2 3 2" xfId="27270" xr:uid="{00000000-0005-0000-0000-000045680000}"/>
    <cellStyle name="SAPBEXHLevel2 5 2 2 4" xfId="14974" xr:uid="{00000000-0005-0000-0000-000046680000}"/>
    <cellStyle name="SAPBEXHLevel2 5 2 2 4 2" xfId="30421" xr:uid="{00000000-0005-0000-0000-000047680000}"/>
    <cellStyle name="SAPBEXHLevel2 5 2 2 5" xfId="16755" xr:uid="{00000000-0005-0000-0000-000048680000}"/>
    <cellStyle name="SAPBEXHLevel2 5 2 2 5 2" xfId="31893" xr:uid="{00000000-0005-0000-0000-000049680000}"/>
    <cellStyle name="SAPBEXHLevel2 5 2 2 6" xfId="19365" xr:uid="{00000000-0005-0000-0000-00004A680000}"/>
    <cellStyle name="SAPBEXHLevel2 5 2 2 6 2" xfId="34312" xr:uid="{00000000-0005-0000-0000-00004B680000}"/>
    <cellStyle name="SAPBEXHLevel2 5 2 2 7" xfId="21413" xr:uid="{00000000-0005-0000-0000-00004C680000}"/>
    <cellStyle name="SAPBEXHLevel2 5 2 2 7 2" xfId="36339" xr:uid="{00000000-0005-0000-0000-00004D680000}"/>
    <cellStyle name="SAPBEXHLevel2 5 2 2 8" xfId="6372" xr:uid="{00000000-0005-0000-0000-00004E680000}"/>
    <cellStyle name="SAPBEXHLevel2 5 2 3" xfId="4150" xr:uid="{00000000-0005-0000-0000-00004F680000}"/>
    <cellStyle name="SAPBEXHLevel2 5 2 3 2" xfId="9305" xr:uid="{00000000-0005-0000-0000-000050680000}"/>
    <cellStyle name="SAPBEXHLevel2 5 2 3 2 2" xfId="25297" xr:uid="{00000000-0005-0000-0000-000051680000}"/>
    <cellStyle name="SAPBEXHLevel2 5 2 3 3" xfId="12124" xr:uid="{00000000-0005-0000-0000-000052680000}"/>
    <cellStyle name="SAPBEXHLevel2 5 2 3 3 2" xfId="27968" xr:uid="{00000000-0005-0000-0000-000053680000}"/>
    <cellStyle name="SAPBEXHLevel2 5 2 3 4" xfId="8954" xr:uid="{00000000-0005-0000-0000-000054680000}"/>
    <cellStyle name="SAPBEXHLevel2 5 2 3 4 2" xfId="24980" xr:uid="{00000000-0005-0000-0000-000055680000}"/>
    <cellStyle name="SAPBEXHLevel2 5 2 3 5" xfId="17447" xr:uid="{00000000-0005-0000-0000-000056680000}"/>
    <cellStyle name="SAPBEXHLevel2 5 2 3 5 2" xfId="32563" xr:uid="{00000000-0005-0000-0000-000057680000}"/>
    <cellStyle name="SAPBEXHLevel2 5 2 3 6" xfId="20055" xr:uid="{00000000-0005-0000-0000-000058680000}"/>
    <cellStyle name="SAPBEXHLevel2 5 2 3 6 2" xfId="34992" xr:uid="{00000000-0005-0000-0000-000059680000}"/>
    <cellStyle name="SAPBEXHLevel2 5 2 3 7" xfId="21511" xr:uid="{00000000-0005-0000-0000-00005A680000}"/>
    <cellStyle name="SAPBEXHLevel2 5 2 3 7 2" xfId="36437" xr:uid="{00000000-0005-0000-0000-00005B680000}"/>
    <cellStyle name="SAPBEXHLevel2 5 2 4" xfId="5386" xr:uid="{00000000-0005-0000-0000-00005C680000}"/>
    <cellStyle name="SAPBEXHLevel2 5 2 4 2" xfId="37114" xr:uid="{00000000-0005-0000-0000-00005D680000}"/>
    <cellStyle name="SAPBEXHLevel2 5 2 5" xfId="6866" xr:uid="{00000000-0005-0000-0000-00005E680000}"/>
    <cellStyle name="SAPBEXHLevel2 5 2 6" xfId="6608" xr:uid="{00000000-0005-0000-0000-00005F680000}"/>
    <cellStyle name="SAPBEXHLevel2 5 2 7" xfId="10390" xr:uid="{00000000-0005-0000-0000-000060680000}"/>
    <cellStyle name="SAPBEXHLevel2 5 2 8" xfId="6568" xr:uid="{00000000-0005-0000-0000-000061680000}"/>
    <cellStyle name="SAPBEXHLevel2 5 2 9" xfId="6556" xr:uid="{00000000-0005-0000-0000-000062680000}"/>
    <cellStyle name="SAPBEXHLevel2 5 20" xfId="5864" xr:uid="{00000000-0005-0000-0000-000063680000}"/>
    <cellStyle name="SAPBEXHLevel2 5 21" xfId="13497" xr:uid="{00000000-0005-0000-0000-000064680000}"/>
    <cellStyle name="SAPBEXHLevel2 5 22" xfId="13913" xr:uid="{00000000-0005-0000-0000-000065680000}"/>
    <cellStyle name="SAPBEXHLevel2 5 23" xfId="18491" xr:uid="{00000000-0005-0000-0000-000066680000}"/>
    <cellStyle name="SAPBEXHLevel2 5 24" xfId="22236" xr:uid="{00000000-0005-0000-0000-000067680000}"/>
    <cellStyle name="SAPBEXHLevel2 5 25" xfId="22473" xr:uid="{00000000-0005-0000-0000-000068680000}"/>
    <cellStyle name="SAPBEXHLevel2 5 3" xfId="3409" xr:uid="{00000000-0005-0000-0000-000069680000}"/>
    <cellStyle name="SAPBEXHLevel2 5 3 2" xfId="4149" xr:uid="{00000000-0005-0000-0000-00006A680000}"/>
    <cellStyle name="SAPBEXHLevel2 5 3 2 2" xfId="9304" xr:uid="{00000000-0005-0000-0000-00006B680000}"/>
    <cellStyle name="SAPBEXHLevel2 5 3 2 2 2" xfId="25296" xr:uid="{00000000-0005-0000-0000-00006C680000}"/>
    <cellStyle name="SAPBEXHLevel2 5 3 2 3" xfId="12123" xr:uid="{00000000-0005-0000-0000-00006D680000}"/>
    <cellStyle name="SAPBEXHLevel2 5 3 2 3 2" xfId="27967" xr:uid="{00000000-0005-0000-0000-00006E680000}"/>
    <cellStyle name="SAPBEXHLevel2 5 3 2 4" xfId="14553" xr:uid="{00000000-0005-0000-0000-00006F680000}"/>
    <cellStyle name="SAPBEXHLevel2 5 3 2 4 2" xfId="30056" xr:uid="{00000000-0005-0000-0000-000070680000}"/>
    <cellStyle name="SAPBEXHLevel2 5 3 2 5" xfId="17446" xr:uid="{00000000-0005-0000-0000-000071680000}"/>
    <cellStyle name="SAPBEXHLevel2 5 3 2 5 2" xfId="32562" xr:uid="{00000000-0005-0000-0000-000072680000}"/>
    <cellStyle name="SAPBEXHLevel2 5 3 2 6" xfId="20054" xr:uid="{00000000-0005-0000-0000-000073680000}"/>
    <cellStyle name="SAPBEXHLevel2 5 3 2 6 2" xfId="34991" xr:uid="{00000000-0005-0000-0000-000074680000}"/>
    <cellStyle name="SAPBEXHLevel2 5 3 2 7" xfId="21744" xr:uid="{00000000-0005-0000-0000-000075680000}"/>
    <cellStyle name="SAPBEXHLevel2 5 3 2 7 2" xfId="36666" xr:uid="{00000000-0005-0000-0000-000076680000}"/>
    <cellStyle name="SAPBEXHLevel2 5 3 3" xfId="8577" xr:uid="{00000000-0005-0000-0000-000077680000}"/>
    <cellStyle name="SAPBEXHLevel2 5 3 3 2" xfId="24606" xr:uid="{00000000-0005-0000-0000-000078680000}"/>
    <cellStyle name="SAPBEXHLevel2 5 3 4" xfId="11404" xr:uid="{00000000-0005-0000-0000-000079680000}"/>
    <cellStyle name="SAPBEXHLevel2 5 3 4 2" xfId="27271" xr:uid="{00000000-0005-0000-0000-00007A680000}"/>
    <cellStyle name="SAPBEXHLevel2 5 3 5" xfId="6712" xr:uid="{00000000-0005-0000-0000-00007B680000}"/>
    <cellStyle name="SAPBEXHLevel2 5 3 5 2" xfId="23201" xr:uid="{00000000-0005-0000-0000-00007C680000}"/>
    <cellStyle name="SAPBEXHLevel2 5 3 6" xfId="16756" xr:uid="{00000000-0005-0000-0000-00007D680000}"/>
    <cellStyle name="SAPBEXHLevel2 5 3 6 2" xfId="31894" xr:uid="{00000000-0005-0000-0000-00007E680000}"/>
    <cellStyle name="SAPBEXHLevel2 5 3 7" xfId="19366" xr:uid="{00000000-0005-0000-0000-00007F680000}"/>
    <cellStyle name="SAPBEXHLevel2 5 3 7 2" xfId="34313" xr:uid="{00000000-0005-0000-0000-000080680000}"/>
    <cellStyle name="SAPBEXHLevel2 5 3 8" xfId="6126" xr:uid="{00000000-0005-0000-0000-000081680000}"/>
    <cellStyle name="SAPBEXHLevel2 5 3 9" xfId="37916" xr:uid="{00000000-0005-0000-0000-000082680000}"/>
    <cellStyle name="SAPBEXHLevel2 5 4" xfId="3410" xr:uid="{00000000-0005-0000-0000-000083680000}"/>
    <cellStyle name="SAPBEXHLevel2 5 4 2" xfId="4148" xr:uid="{00000000-0005-0000-0000-000084680000}"/>
    <cellStyle name="SAPBEXHLevel2 5 4 2 2" xfId="9303" xr:uid="{00000000-0005-0000-0000-000085680000}"/>
    <cellStyle name="SAPBEXHLevel2 5 4 2 2 2" xfId="25295" xr:uid="{00000000-0005-0000-0000-000086680000}"/>
    <cellStyle name="SAPBEXHLevel2 5 4 2 3" xfId="12122" xr:uid="{00000000-0005-0000-0000-000087680000}"/>
    <cellStyle name="SAPBEXHLevel2 5 4 2 3 2" xfId="27966" xr:uid="{00000000-0005-0000-0000-000088680000}"/>
    <cellStyle name="SAPBEXHLevel2 5 4 2 4" xfId="14384" xr:uid="{00000000-0005-0000-0000-000089680000}"/>
    <cellStyle name="SAPBEXHLevel2 5 4 2 4 2" xfId="29905" xr:uid="{00000000-0005-0000-0000-00008A680000}"/>
    <cellStyle name="SAPBEXHLevel2 5 4 2 5" xfId="17445" xr:uid="{00000000-0005-0000-0000-00008B680000}"/>
    <cellStyle name="SAPBEXHLevel2 5 4 2 5 2" xfId="32561" xr:uid="{00000000-0005-0000-0000-00008C680000}"/>
    <cellStyle name="SAPBEXHLevel2 5 4 2 6" xfId="20053" xr:uid="{00000000-0005-0000-0000-00008D680000}"/>
    <cellStyle name="SAPBEXHLevel2 5 4 2 6 2" xfId="34990" xr:uid="{00000000-0005-0000-0000-00008E680000}"/>
    <cellStyle name="SAPBEXHLevel2 5 4 2 7" xfId="21510" xr:uid="{00000000-0005-0000-0000-00008F680000}"/>
    <cellStyle name="SAPBEXHLevel2 5 4 2 7 2" xfId="36436" xr:uid="{00000000-0005-0000-0000-000090680000}"/>
    <cellStyle name="SAPBEXHLevel2 5 4 3" xfId="8578" xr:uid="{00000000-0005-0000-0000-000091680000}"/>
    <cellStyle name="SAPBEXHLevel2 5 4 3 2" xfId="24607" xr:uid="{00000000-0005-0000-0000-000092680000}"/>
    <cellStyle name="SAPBEXHLevel2 5 4 4" xfId="11405" xr:uid="{00000000-0005-0000-0000-000093680000}"/>
    <cellStyle name="SAPBEXHLevel2 5 4 4 2" xfId="27272" xr:uid="{00000000-0005-0000-0000-000094680000}"/>
    <cellStyle name="SAPBEXHLevel2 5 4 5" xfId="10366" xr:uid="{00000000-0005-0000-0000-000095680000}"/>
    <cellStyle name="SAPBEXHLevel2 5 4 5 2" xfId="26304" xr:uid="{00000000-0005-0000-0000-000096680000}"/>
    <cellStyle name="SAPBEXHLevel2 5 4 6" xfId="16757" xr:uid="{00000000-0005-0000-0000-000097680000}"/>
    <cellStyle name="SAPBEXHLevel2 5 4 6 2" xfId="31895" xr:uid="{00000000-0005-0000-0000-000098680000}"/>
    <cellStyle name="SAPBEXHLevel2 5 4 7" xfId="19367" xr:uid="{00000000-0005-0000-0000-000099680000}"/>
    <cellStyle name="SAPBEXHLevel2 5 4 7 2" xfId="34314" xr:uid="{00000000-0005-0000-0000-00009A680000}"/>
    <cellStyle name="SAPBEXHLevel2 5 5" xfId="3411" xr:uid="{00000000-0005-0000-0000-00009B680000}"/>
    <cellStyle name="SAPBEXHLevel2 5 5 2" xfId="4147" xr:uid="{00000000-0005-0000-0000-00009C680000}"/>
    <cellStyle name="SAPBEXHLevel2 5 5 2 2" xfId="9302" xr:uid="{00000000-0005-0000-0000-00009D680000}"/>
    <cellStyle name="SAPBEXHLevel2 5 5 2 2 2" xfId="25294" xr:uid="{00000000-0005-0000-0000-00009E680000}"/>
    <cellStyle name="SAPBEXHLevel2 5 5 2 3" xfId="12121" xr:uid="{00000000-0005-0000-0000-00009F680000}"/>
    <cellStyle name="SAPBEXHLevel2 5 5 2 3 2" xfId="27965" xr:uid="{00000000-0005-0000-0000-0000A0680000}"/>
    <cellStyle name="SAPBEXHLevel2 5 5 2 4" xfId="10314" xr:uid="{00000000-0005-0000-0000-0000A1680000}"/>
    <cellStyle name="SAPBEXHLevel2 5 5 2 4 2" xfId="26256" xr:uid="{00000000-0005-0000-0000-0000A2680000}"/>
    <cellStyle name="SAPBEXHLevel2 5 5 2 5" xfId="17444" xr:uid="{00000000-0005-0000-0000-0000A3680000}"/>
    <cellStyle name="SAPBEXHLevel2 5 5 2 5 2" xfId="32560" xr:uid="{00000000-0005-0000-0000-0000A4680000}"/>
    <cellStyle name="SAPBEXHLevel2 5 5 2 6" xfId="20052" xr:uid="{00000000-0005-0000-0000-0000A5680000}"/>
    <cellStyle name="SAPBEXHLevel2 5 5 2 6 2" xfId="34989" xr:uid="{00000000-0005-0000-0000-0000A6680000}"/>
    <cellStyle name="SAPBEXHLevel2 5 5 2 7" xfId="21745" xr:uid="{00000000-0005-0000-0000-0000A7680000}"/>
    <cellStyle name="SAPBEXHLevel2 5 5 2 7 2" xfId="36667" xr:uid="{00000000-0005-0000-0000-0000A8680000}"/>
    <cellStyle name="SAPBEXHLevel2 5 5 3" xfId="8579" xr:uid="{00000000-0005-0000-0000-0000A9680000}"/>
    <cellStyle name="SAPBEXHLevel2 5 5 3 2" xfId="24608" xr:uid="{00000000-0005-0000-0000-0000AA680000}"/>
    <cellStyle name="SAPBEXHLevel2 5 5 4" xfId="11406" xr:uid="{00000000-0005-0000-0000-0000AB680000}"/>
    <cellStyle name="SAPBEXHLevel2 5 5 4 2" xfId="27273" xr:uid="{00000000-0005-0000-0000-0000AC680000}"/>
    <cellStyle name="SAPBEXHLevel2 5 5 5" xfId="7827" xr:uid="{00000000-0005-0000-0000-0000AD680000}"/>
    <cellStyle name="SAPBEXHLevel2 5 5 5 2" xfId="23858" xr:uid="{00000000-0005-0000-0000-0000AE680000}"/>
    <cellStyle name="SAPBEXHLevel2 5 5 6" xfId="16758" xr:uid="{00000000-0005-0000-0000-0000AF680000}"/>
    <cellStyle name="SAPBEXHLevel2 5 5 6 2" xfId="31896" xr:uid="{00000000-0005-0000-0000-0000B0680000}"/>
    <cellStyle name="SAPBEXHLevel2 5 5 7" xfId="19368" xr:uid="{00000000-0005-0000-0000-0000B1680000}"/>
    <cellStyle name="SAPBEXHLevel2 5 5 7 2" xfId="34315" xr:uid="{00000000-0005-0000-0000-0000B2680000}"/>
    <cellStyle name="SAPBEXHLevel2 5 6" xfId="3412" xr:uid="{00000000-0005-0000-0000-0000B3680000}"/>
    <cellStyle name="SAPBEXHLevel2 5 6 2" xfId="4146" xr:uid="{00000000-0005-0000-0000-0000B4680000}"/>
    <cellStyle name="SAPBEXHLevel2 5 6 2 2" xfId="9301" xr:uid="{00000000-0005-0000-0000-0000B5680000}"/>
    <cellStyle name="SAPBEXHLevel2 5 6 2 2 2" xfId="25293" xr:uid="{00000000-0005-0000-0000-0000B6680000}"/>
    <cellStyle name="SAPBEXHLevel2 5 6 2 3" xfId="12120" xr:uid="{00000000-0005-0000-0000-0000B7680000}"/>
    <cellStyle name="SAPBEXHLevel2 5 6 2 3 2" xfId="27964" xr:uid="{00000000-0005-0000-0000-0000B8680000}"/>
    <cellStyle name="SAPBEXHLevel2 5 6 2 4" xfId="14554" xr:uid="{00000000-0005-0000-0000-0000B9680000}"/>
    <cellStyle name="SAPBEXHLevel2 5 6 2 4 2" xfId="30057" xr:uid="{00000000-0005-0000-0000-0000BA680000}"/>
    <cellStyle name="SAPBEXHLevel2 5 6 2 5" xfId="17443" xr:uid="{00000000-0005-0000-0000-0000BB680000}"/>
    <cellStyle name="SAPBEXHLevel2 5 6 2 5 2" xfId="32559" xr:uid="{00000000-0005-0000-0000-0000BC680000}"/>
    <cellStyle name="SAPBEXHLevel2 5 6 2 6" xfId="20051" xr:uid="{00000000-0005-0000-0000-0000BD680000}"/>
    <cellStyle name="SAPBEXHLevel2 5 6 2 6 2" xfId="34988" xr:uid="{00000000-0005-0000-0000-0000BE680000}"/>
    <cellStyle name="SAPBEXHLevel2 5 6 2 7" xfId="21509" xr:uid="{00000000-0005-0000-0000-0000BF680000}"/>
    <cellStyle name="SAPBEXHLevel2 5 6 2 7 2" xfId="36435" xr:uid="{00000000-0005-0000-0000-0000C0680000}"/>
    <cellStyle name="SAPBEXHLevel2 5 6 3" xfId="8580" xr:uid="{00000000-0005-0000-0000-0000C1680000}"/>
    <cellStyle name="SAPBEXHLevel2 5 6 3 2" xfId="24609" xr:uid="{00000000-0005-0000-0000-0000C2680000}"/>
    <cellStyle name="SAPBEXHLevel2 5 6 4" xfId="11407" xr:uid="{00000000-0005-0000-0000-0000C3680000}"/>
    <cellStyle name="SAPBEXHLevel2 5 6 4 2" xfId="27274" xr:uid="{00000000-0005-0000-0000-0000C4680000}"/>
    <cellStyle name="SAPBEXHLevel2 5 6 5" xfId="13893" xr:uid="{00000000-0005-0000-0000-0000C5680000}"/>
    <cellStyle name="SAPBEXHLevel2 5 6 5 2" xfId="29481" xr:uid="{00000000-0005-0000-0000-0000C6680000}"/>
    <cellStyle name="SAPBEXHLevel2 5 6 6" xfId="16759" xr:uid="{00000000-0005-0000-0000-0000C7680000}"/>
    <cellStyle name="SAPBEXHLevel2 5 6 6 2" xfId="31897" xr:uid="{00000000-0005-0000-0000-0000C8680000}"/>
    <cellStyle name="SAPBEXHLevel2 5 6 7" xfId="19369" xr:uid="{00000000-0005-0000-0000-0000C9680000}"/>
    <cellStyle name="SAPBEXHLevel2 5 6 7 2" xfId="34316" xr:uid="{00000000-0005-0000-0000-0000CA680000}"/>
    <cellStyle name="SAPBEXHLevel2 5 7" xfId="3413" xr:uid="{00000000-0005-0000-0000-0000CB680000}"/>
    <cellStyle name="SAPBEXHLevel2 5 7 2" xfId="4145" xr:uid="{00000000-0005-0000-0000-0000CC680000}"/>
    <cellStyle name="SAPBEXHLevel2 5 7 2 2" xfId="9300" xr:uid="{00000000-0005-0000-0000-0000CD680000}"/>
    <cellStyle name="SAPBEXHLevel2 5 7 2 2 2" xfId="25292" xr:uid="{00000000-0005-0000-0000-0000CE680000}"/>
    <cellStyle name="SAPBEXHLevel2 5 7 2 3" xfId="12119" xr:uid="{00000000-0005-0000-0000-0000CF680000}"/>
    <cellStyle name="SAPBEXHLevel2 5 7 2 3 2" xfId="27963" xr:uid="{00000000-0005-0000-0000-0000D0680000}"/>
    <cellStyle name="SAPBEXHLevel2 5 7 2 4" xfId="14383" xr:uid="{00000000-0005-0000-0000-0000D1680000}"/>
    <cellStyle name="SAPBEXHLevel2 5 7 2 4 2" xfId="29904" xr:uid="{00000000-0005-0000-0000-0000D2680000}"/>
    <cellStyle name="SAPBEXHLevel2 5 7 2 5" xfId="17442" xr:uid="{00000000-0005-0000-0000-0000D3680000}"/>
    <cellStyle name="SAPBEXHLevel2 5 7 2 5 2" xfId="32558" xr:uid="{00000000-0005-0000-0000-0000D4680000}"/>
    <cellStyle name="SAPBEXHLevel2 5 7 2 6" xfId="20050" xr:uid="{00000000-0005-0000-0000-0000D5680000}"/>
    <cellStyle name="SAPBEXHLevel2 5 7 2 6 2" xfId="34987" xr:uid="{00000000-0005-0000-0000-0000D6680000}"/>
    <cellStyle name="SAPBEXHLevel2 5 7 2 7" xfId="21746" xr:uid="{00000000-0005-0000-0000-0000D7680000}"/>
    <cellStyle name="SAPBEXHLevel2 5 7 2 7 2" xfId="36668" xr:uid="{00000000-0005-0000-0000-0000D8680000}"/>
    <cellStyle name="SAPBEXHLevel2 5 7 3" xfId="8581" xr:uid="{00000000-0005-0000-0000-0000D9680000}"/>
    <cellStyle name="SAPBEXHLevel2 5 7 3 2" xfId="24610" xr:uid="{00000000-0005-0000-0000-0000DA680000}"/>
    <cellStyle name="SAPBEXHLevel2 5 7 4" xfId="11408" xr:uid="{00000000-0005-0000-0000-0000DB680000}"/>
    <cellStyle name="SAPBEXHLevel2 5 7 4 2" xfId="27275" xr:uid="{00000000-0005-0000-0000-0000DC680000}"/>
    <cellStyle name="SAPBEXHLevel2 5 7 5" xfId="14972" xr:uid="{00000000-0005-0000-0000-0000DD680000}"/>
    <cellStyle name="SAPBEXHLevel2 5 7 5 2" xfId="30419" xr:uid="{00000000-0005-0000-0000-0000DE680000}"/>
    <cellStyle name="SAPBEXHLevel2 5 7 6" xfId="16760" xr:uid="{00000000-0005-0000-0000-0000DF680000}"/>
    <cellStyle name="SAPBEXHLevel2 5 7 6 2" xfId="31898" xr:uid="{00000000-0005-0000-0000-0000E0680000}"/>
    <cellStyle name="SAPBEXHLevel2 5 7 7" xfId="19370" xr:uid="{00000000-0005-0000-0000-0000E1680000}"/>
    <cellStyle name="SAPBEXHLevel2 5 7 7 2" xfId="34317" xr:uid="{00000000-0005-0000-0000-0000E2680000}"/>
    <cellStyle name="SAPBEXHLevel2 5 8" xfId="3414" xr:uid="{00000000-0005-0000-0000-0000E3680000}"/>
    <cellStyle name="SAPBEXHLevel2 5 8 2" xfId="4144" xr:uid="{00000000-0005-0000-0000-0000E4680000}"/>
    <cellStyle name="SAPBEXHLevel2 5 8 2 2" xfId="9299" xr:uid="{00000000-0005-0000-0000-0000E5680000}"/>
    <cellStyle name="SAPBEXHLevel2 5 8 2 2 2" xfId="25291" xr:uid="{00000000-0005-0000-0000-0000E6680000}"/>
    <cellStyle name="SAPBEXHLevel2 5 8 2 3" xfId="12118" xr:uid="{00000000-0005-0000-0000-0000E7680000}"/>
    <cellStyle name="SAPBEXHLevel2 5 8 2 3 2" xfId="27962" xr:uid="{00000000-0005-0000-0000-0000E8680000}"/>
    <cellStyle name="SAPBEXHLevel2 5 8 2 4" xfId="5963" xr:uid="{00000000-0005-0000-0000-0000E9680000}"/>
    <cellStyle name="SAPBEXHLevel2 5 8 2 4 2" xfId="22937" xr:uid="{00000000-0005-0000-0000-0000EA680000}"/>
    <cellStyle name="SAPBEXHLevel2 5 8 2 5" xfId="17441" xr:uid="{00000000-0005-0000-0000-0000EB680000}"/>
    <cellStyle name="SAPBEXHLevel2 5 8 2 5 2" xfId="32557" xr:uid="{00000000-0005-0000-0000-0000EC680000}"/>
    <cellStyle name="SAPBEXHLevel2 5 8 2 6" xfId="20049" xr:uid="{00000000-0005-0000-0000-0000ED680000}"/>
    <cellStyle name="SAPBEXHLevel2 5 8 2 6 2" xfId="34986" xr:uid="{00000000-0005-0000-0000-0000EE680000}"/>
    <cellStyle name="SAPBEXHLevel2 5 8 2 7" xfId="21508" xr:uid="{00000000-0005-0000-0000-0000EF680000}"/>
    <cellStyle name="SAPBEXHLevel2 5 8 2 7 2" xfId="36434" xr:uid="{00000000-0005-0000-0000-0000F0680000}"/>
    <cellStyle name="SAPBEXHLevel2 5 8 3" xfId="8582" xr:uid="{00000000-0005-0000-0000-0000F1680000}"/>
    <cellStyle name="SAPBEXHLevel2 5 8 3 2" xfId="24611" xr:uid="{00000000-0005-0000-0000-0000F2680000}"/>
    <cellStyle name="SAPBEXHLevel2 5 8 4" xfId="11409" xr:uid="{00000000-0005-0000-0000-0000F3680000}"/>
    <cellStyle name="SAPBEXHLevel2 5 8 4 2" xfId="27276" xr:uid="{00000000-0005-0000-0000-0000F4680000}"/>
    <cellStyle name="SAPBEXHLevel2 5 8 5" xfId="14454" xr:uid="{00000000-0005-0000-0000-0000F5680000}"/>
    <cellStyle name="SAPBEXHLevel2 5 8 5 2" xfId="29971" xr:uid="{00000000-0005-0000-0000-0000F6680000}"/>
    <cellStyle name="SAPBEXHLevel2 5 8 6" xfId="16761" xr:uid="{00000000-0005-0000-0000-0000F7680000}"/>
    <cellStyle name="SAPBEXHLevel2 5 8 6 2" xfId="31899" xr:uid="{00000000-0005-0000-0000-0000F8680000}"/>
    <cellStyle name="SAPBEXHLevel2 5 8 7" xfId="19371" xr:uid="{00000000-0005-0000-0000-0000F9680000}"/>
    <cellStyle name="SAPBEXHLevel2 5 8 7 2" xfId="34318" xr:uid="{00000000-0005-0000-0000-0000FA680000}"/>
    <cellStyle name="SAPBEXHLevel2 5 9" xfId="3415" xr:uid="{00000000-0005-0000-0000-0000FB680000}"/>
    <cellStyle name="SAPBEXHLevel2 5 9 2" xfId="4143" xr:uid="{00000000-0005-0000-0000-0000FC680000}"/>
    <cellStyle name="SAPBEXHLevel2 5 9 2 2" xfId="9298" xr:uid="{00000000-0005-0000-0000-0000FD680000}"/>
    <cellStyle name="SAPBEXHLevel2 5 9 2 2 2" xfId="25290" xr:uid="{00000000-0005-0000-0000-0000FE680000}"/>
    <cellStyle name="SAPBEXHLevel2 5 9 2 3" xfId="12117" xr:uid="{00000000-0005-0000-0000-0000FF680000}"/>
    <cellStyle name="SAPBEXHLevel2 5 9 2 3 2" xfId="27961" xr:uid="{00000000-0005-0000-0000-000000690000}"/>
    <cellStyle name="SAPBEXHLevel2 5 9 2 4" xfId="14555" xr:uid="{00000000-0005-0000-0000-000001690000}"/>
    <cellStyle name="SAPBEXHLevel2 5 9 2 4 2" xfId="30058" xr:uid="{00000000-0005-0000-0000-000002690000}"/>
    <cellStyle name="SAPBEXHLevel2 5 9 2 5" xfId="17440" xr:uid="{00000000-0005-0000-0000-000003690000}"/>
    <cellStyle name="SAPBEXHLevel2 5 9 2 5 2" xfId="32556" xr:uid="{00000000-0005-0000-0000-000004690000}"/>
    <cellStyle name="SAPBEXHLevel2 5 9 2 6" xfId="20048" xr:uid="{00000000-0005-0000-0000-000005690000}"/>
    <cellStyle name="SAPBEXHLevel2 5 9 2 6 2" xfId="34985" xr:uid="{00000000-0005-0000-0000-000006690000}"/>
    <cellStyle name="SAPBEXHLevel2 5 9 2 7" xfId="15789" xr:uid="{00000000-0005-0000-0000-000007690000}"/>
    <cellStyle name="SAPBEXHLevel2 5 9 2 7 2" xfId="31041" xr:uid="{00000000-0005-0000-0000-000008690000}"/>
    <cellStyle name="SAPBEXHLevel2 5 9 3" xfId="8583" xr:uid="{00000000-0005-0000-0000-000009690000}"/>
    <cellStyle name="SAPBEXHLevel2 5 9 3 2" xfId="24612" xr:uid="{00000000-0005-0000-0000-00000A690000}"/>
    <cellStyle name="SAPBEXHLevel2 5 9 4" xfId="11410" xr:uid="{00000000-0005-0000-0000-00000B690000}"/>
    <cellStyle name="SAPBEXHLevel2 5 9 4 2" xfId="27277" xr:uid="{00000000-0005-0000-0000-00000C690000}"/>
    <cellStyle name="SAPBEXHLevel2 5 9 5" xfId="6943" xr:uid="{00000000-0005-0000-0000-00000D690000}"/>
    <cellStyle name="SAPBEXHLevel2 5 9 5 2" xfId="23347" xr:uid="{00000000-0005-0000-0000-00000E690000}"/>
    <cellStyle name="SAPBEXHLevel2 5 9 6" xfId="16762" xr:uid="{00000000-0005-0000-0000-00000F690000}"/>
    <cellStyle name="SAPBEXHLevel2 5 9 6 2" xfId="31900" xr:uid="{00000000-0005-0000-0000-000010690000}"/>
    <cellStyle name="SAPBEXHLevel2 5 9 7" xfId="19372" xr:uid="{00000000-0005-0000-0000-000011690000}"/>
    <cellStyle name="SAPBEXHLevel2 5 9 7 2" xfId="34319" xr:uid="{00000000-0005-0000-0000-000012690000}"/>
    <cellStyle name="SAPBEXHLevel2 6" xfId="884" xr:uid="{00000000-0005-0000-0000-000013690000}"/>
    <cellStyle name="SAPBEXHLevel2 6 10" xfId="15144" xr:uid="{00000000-0005-0000-0000-000014690000}"/>
    <cellStyle name="SAPBEXHLevel2 6 11" xfId="22475" xr:uid="{00000000-0005-0000-0000-000015690000}"/>
    <cellStyle name="SAPBEXHLevel2 6 2" xfId="885" xr:uid="{00000000-0005-0000-0000-000016690000}"/>
    <cellStyle name="SAPBEXHLevel2 6 2 2" xfId="5384" xr:uid="{00000000-0005-0000-0000-000017690000}"/>
    <cellStyle name="SAPBEXHLevel2 6 2 2 2" xfId="37527" xr:uid="{00000000-0005-0000-0000-000018690000}"/>
    <cellStyle name="SAPBEXHLevel2 6 2 3" xfId="6864" xr:uid="{00000000-0005-0000-0000-000019690000}"/>
    <cellStyle name="SAPBEXHLevel2 6 2 4" xfId="14738" xr:uid="{00000000-0005-0000-0000-00001A690000}"/>
    <cellStyle name="SAPBEXHLevel2 6 2 5" xfId="6756" xr:uid="{00000000-0005-0000-0000-00001B690000}"/>
    <cellStyle name="SAPBEXHLevel2 6 2 6" xfId="13410" xr:uid="{00000000-0005-0000-0000-00001C690000}"/>
    <cellStyle name="SAPBEXHLevel2 6 2 7" xfId="18490" xr:uid="{00000000-0005-0000-0000-00001D690000}"/>
    <cellStyle name="SAPBEXHLevel2 6 2 8" xfId="22476" xr:uid="{00000000-0005-0000-0000-00001E690000}"/>
    <cellStyle name="SAPBEXHLevel2 6 3" xfId="3416" xr:uid="{00000000-0005-0000-0000-00001F690000}"/>
    <cellStyle name="SAPBEXHLevel2 6 3 2" xfId="8584" xr:uid="{00000000-0005-0000-0000-000020690000}"/>
    <cellStyle name="SAPBEXHLevel2 6 3 2 2" xfId="24613" xr:uid="{00000000-0005-0000-0000-000021690000}"/>
    <cellStyle name="SAPBEXHLevel2 6 3 3" xfId="11411" xr:uid="{00000000-0005-0000-0000-000022690000}"/>
    <cellStyle name="SAPBEXHLevel2 6 3 3 2" xfId="27278" xr:uid="{00000000-0005-0000-0000-000023690000}"/>
    <cellStyle name="SAPBEXHLevel2 6 3 4" xfId="10403" xr:uid="{00000000-0005-0000-0000-000024690000}"/>
    <cellStyle name="SAPBEXHLevel2 6 3 4 2" xfId="26328" xr:uid="{00000000-0005-0000-0000-000025690000}"/>
    <cellStyle name="SAPBEXHLevel2 6 3 5" xfId="16763" xr:uid="{00000000-0005-0000-0000-000026690000}"/>
    <cellStyle name="SAPBEXHLevel2 6 3 5 2" xfId="31901" xr:uid="{00000000-0005-0000-0000-000027690000}"/>
    <cellStyle name="SAPBEXHLevel2 6 3 6" xfId="19373" xr:uid="{00000000-0005-0000-0000-000028690000}"/>
    <cellStyle name="SAPBEXHLevel2 6 3 6 2" xfId="34320" xr:uid="{00000000-0005-0000-0000-000029690000}"/>
    <cellStyle name="SAPBEXHLevel2 6 3 7" xfId="21418" xr:uid="{00000000-0005-0000-0000-00002A690000}"/>
    <cellStyle name="SAPBEXHLevel2 6 3 7 2" xfId="36344" xr:uid="{00000000-0005-0000-0000-00002B690000}"/>
    <cellStyle name="SAPBEXHLevel2 6 3 8" xfId="6373" xr:uid="{00000000-0005-0000-0000-00002C690000}"/>
    <cellStyle name="SAPBEXHLevel2 6 4" xfId="4142" xr:uid="{00000000-0005-0000-0000-00002D690000}"/>
    <cellStyle name="SAPBEXHLevel2 6 4 2" xfId="9297" xr:uid="{00000000-0005-0000-0000-00002E690000}"/>
    <cellStyle name="SAPBEXHLevel2 6 4 2 2" xfId="25289" xr:uid="{00000000-0005-0000-0000-00002F690000}"/>
    <cellStyle name="SAPBEXHLevel2 6 4 3" xfId="12116" xr:uid="{00000000-0005-0000-0000-000030690000}"/>
    <cellStyle name="SAPBEXHLevel2 6 4 3 2" xfId="27960" xr:uid="{00000000-0005-0000-0000-000031690000}"/>
    <cellStyle name="SAPBEXHLevel2 6 4 4" xfId="10315" xr:uid="{00000000-0005-0000-0000-000032690000}"/>
    <cellStyle name="SAPBEXHLevel2 6 4 4 2" xfId="26257" xr:uid="{00000000-0005-0000-0000-000033690000}"/>
    <cellStyle name="SAPBEXHLevel2 6 4 5" xfId="17439" xr:uid="{00000000-0005-0000-0000-000034690000}"/>
    <cellStyle name="SAPBEXHLevel2 6 4 5 2" xfId="32555" xr:uid="{00000000-0005-0000-0000-000035690000}"/>
    <cellStyle name="SAPBEXHLevel2 6 4 6" xfId="20047" xr:uid="{00000000-0005-0000-0000-000036690000}"/>
    <cellStyle name="SAPBEXHLevel2 6 4 6 2" xfId="34984" xr:uid="{00000000-0005-0000-0000-000037690000}"/>
    <cellStyle name="SAPBEXHLevel2 6 4 7" xfId="22078" xr:uid="{00000000-0005-0000-0000-000038690000}"/>
    <cellStyle name="SAPBEXHLevel2 6 4 7 2" xfId="36995" xr:uid="{00000000-0005-0000-0000-000039690000}"/>
    <cellStyle name="SAPBEXHLevel2 6 5" xfId="5385" xr:uid="{00000000-0005-0000-0000-00003A690000}"/>
    <cellStyle name="SAPBEXHLevel2 6 5 2" xfId="37528" xr:uid="{00000000-0005-0000-0000-00003B690000}"/>
    <cellStyle name="SAPBEXHLevel2 6 6" xfId="6865" xr:uid="{00000000-0005-0000-0000-00003C690000}"/>
    <cellStyle name="SAPBEXHLevel2 6 7" xfId="13372" xr:uid="{00000000-0005-0000-0000-00003D690000}"/>
    <cellStyle name="SAPBEXHLevel2 6 8" xfId="10256" xr:uid="{00000000-0005-0000-0000-00003E690000}"/>
    <cellStyle name="SAPBEXHLevel2 6 9" xfId="6569" xr:uid="{00000000-0005-0000-0000-00003F690000}"/>
    <cellStyle name="SAPBEXHLevel2 7" xfId="886" xr:uid="{00000000-0005-0000-0000-000040690000}"/>
    <cellStyle name="SAPBEXHLevel2 7 10" xfId="13235" xr:uid="{00000000-0005-0000-0000-000041690000}"/>
    <cellStyle name="SAPBEXHLevel2 7 11" xfId="22477" xr:uid="{00000000-0005-0000-0000-000042690000}"/>
    <cellStyle name="SAPBEXHLevel2 7 2" xfId="887" xr:uid="{00000000-0005-0000-0000-000043690000}"/>
    <cellStyle name="SAPBEXHLevel2 7 2 2" xfId="5382" xr:uid="{00000000-0005-0000-0000-000044690000}"/>
    <cellStyle name="SAPBEXHLevel2 7 2 2 2" xfId="37111" xr:uid="{00000000-0005-0000-0000-000045690000}"/>
    <cellStyle name="SAPBEXHLevel2 7 2 3" xfId="6862" xr:uid="{00000000-0005-0000-0000-000046690000}"/>
    <cellStyle name="SAPBEXHLevel2 7 2 4" xfId="13373" xr:uid="{00000000-0005-0000-0000-000047690000}"/>
    <cellStyle name="SAPBEXHLevel2 7 2 5" xfId="6681" xr:uid="{00000000-0005-0000-0000-000048690000}"/>
    <cellStyle name="SAPBEXHLevel2 7 2 6" xfId="6567" xr:uid="{00000000-0005-0000-0000-000049690000}"/>
    <cellStyle name="SAPBEXHLevel2 7 2 7" xfId="13412" xr:uid="{00000000-0005-0000-0000-00004A690000}"/>
    <cellStyle name="SAPBEXHLevel2 7 2 8" xfId="22478" xr:uid="{00000000-0005-0000-0000-00004B690000}"/>
    <cellStyle name="SAPBEXHLevel2 7 3" xfId="3417" xr:uid="{00000000-0005-0000-0000-00004C690000}"/>
    <cellStyle name="SAPBEXHLevel2 7 3 2" xfId="8585" xr:uid="{00000000-0005-0000-0000-00004D690000}"/>
    <cellStyle name="SAPBEXHLevel2 7 3 2 2" xfId="24614" xr:uid="{00000000-0005-0000-0000-00004E690000}"/>
    <cellStyle name="SAPBEXHLevel2 7 3 3" xfId="11412" xr:uid="{00000000-0005-0000-0000-00004F690000}"/>
    <cellStyle name="SAPBEXHLevel2 7 3 3 2" xfId="27279" xr:uid="{00000000-0005-0000-0000-000050690000}"/>
    <cellStyle name="SAPBEXHLevel2 7 3 4" xfId="15298" xr:uid="{00000000-0005-0000-0000-000051690000}"/>
    <cellStyle name="SAPBEXHLevel2 7 3 4 2" xfId="30707" xr:uid="{00000000-0005-0000-0000-000052690000}"/>
    <cellStyle name="SAPBEXHLevel2 7 3 5" xfId="16764" xr:uid="{00000000-0005-0000-0000-000053690000}"/>
    <cellStyle name="SAPBEXHLevel2 7 3 5 2" xfId="31902" xr:uid="{00000000-0005-0000-0000-000054690000}"/>
    <cellStyle name="SAPBEXHLevel2 7 3 6" xfId="19374" xr:uid="{00000000-0005-0000-0000-000055690000}"/>
    <cellStyle name="SAPBEXHLevel2 7 3 6 2" xfId="34321" xr:uid="{00000000-0005-0000-0000-000056690000}"/>
    <cellStyle name="SAPBEXHLevel2 7 3 7" xfId="21419" xr:uid="{00000000-0005-0000-0000-000057690000}"/>
    <cellStyle name="SAPBEXHLevel2 7 3 7 2" xfId="36345" xr:uid="{00000000-0005-0000-0000-000058690000}"/>
    <cellStyle name="SAPBEXHLevel2 7 3 8" xfId="6374" xr:uid="{00000000-0005-0000-0000-000059690000}"/>
    <cellStyle name="SAPBEXHLevel2 7 4" xfId="4141" xr:uid="{00000000-0005-0000-0000-00005A690000}"/>
    <cellStyle name="SAPBEXHLevel2 7 4 2" xfId="9296" xr:uid="{00000000-0005-0000-0000-00005B690000}"/>
    <cellStyle name="SAPBEXHLevel2 7 4 2 2" xfId="25288" xr:uid="{00000000-0005-0000-0000-00005C690000}"/>
    <cellStyle name="SAPBEXHLevel2 7 4 3" xfId="12115" xr:uid="{00000000-0005-0000-0000-00005D690000}"/>
    <cellStyle name="SAPBEXHLevel2 7 4 3 2" xfId="27959" xr:uid="{00000000-0005-0000-0000-00005E690000}"/>
    <cellStyle name="SAPBEXHLevel2 7 4 4" xfId="10441" xr:uid="{00000000-0005-0000-0000-00005F690000}"/>
    <cellStyle name="SAPBEXHLevel2 7 4 4 2" xfId="26364" xr:uid="{00000000-0005-0000-0000-000060690000}"/>
    <cellStyle name="SAPBEXHLevel2 7 4 5" xfId="17438" xr:uid="{00000000-0005-0000-0000-000061690000}"/>
    <cellStyle name="SAPBEXHLevel2 7 4 5 2" xfId="32554" xr:uid="{00000000-0005-0000-0000-000062690000}"/>
    <cellStyle name="SAPBEXHLevel2 7 4 6" xfId="20046" xr:uid="{00000000-0005-0000-0000-000063690000}"/>
    <cellStyle name="SAPBEXHLevel2 7 4 6 2" xfId="34983" xr:uid="{00000000-0005-0000-0000-000064690000}"/>
    <cellStyle name="SAPBEXHLevel2 7 4 7" xfId="15788" xr:uid="{00000000-0005-0000-0000-000065690000}"/>
    <cellStyle name="SAPBEXHLevel2 7 4 7 2" xfId="31040" xr:uid="{00000000-0005-0000-0000-000066690000}"/>
    <cellStyle name="SAPBEXHLevel2 7 5" xfId="5383" xr:uid="{00000000-0005-0000-0000-000067690000}"/>
    <cellStyle name="SAPBEXHLevel2 7 5 2" xfId="37112" xr:uid="{00000000-0005-0000-0000-000068690000}"/>
    <cellStyle name="SAPBEXHLevel2 7 6" xfId="6863" xr:uid="{00000000-0005-0000-0000-000069690000}"/>
    <cellStyle name="SAPBEXHLevel2 7 7" xfId="6606" xr:uid="{00000000-0005-0000-0000-00006A690000}"/>
    <cellStyle name="SAPBEXHLevel2 7 8" xfId="7551" xr:uid="{00000000-0005-0000-0000-00006B690000}"/>
    <cellStyle name="SAPBEXHLevel2 7 9" xfId="6673" xr:uid="{00000000-0005-0000-0000-00006C690000}"/>
    <cellStyle name="SAPBEXHLevel2 8" xfId="888" xr:uid="{00000000-0005-0000-0000-00006D690000}"/>
    <cellStyle name="SAPBEXHLevel2 8 10" xfId="17132" xr:uid="{00000000-0005-0000-0000-00006E690000}"/>
    <cellStyle name="SAPBEXHLevel2 8 11" xfId="22479" xr:uid="{00000000-0005-0000-0000-00006F690000}"/>
    <cellStyle name="SAPBEXHLevel2 8 2" xfId="889" xr:uid="{00000000-0005-0000-0000-000070690000}"/>
    <cellStyle name="SAPBEXHLevel2 8 2 2" xfId="5380" xr:uid="{00000000-0005-0000-0000-000071690000}"/>
    <cellStyle name="SAPBEXHLevel2 8 2 2 2" xfId="37525" xr:uid="{00000000-0005-0000-0000-000072690000}"/>
    <cellStyle name="SAPBEXHLevel2 8 2 3" xfId="7633" xr:uid="{00000000-0005-0000-0000-000073690000}"/>
    <cellStyle name="SAPBEXHLevel2 8 2 4" xfId="6662" xr:uid="{00000000-0005-0000-0000-000074690000}"/>
    <cellStyle name="SAPBEXHLevel2 8 2 5" xfId="5826" xr:uid="{00000000-0005-0000-0000-000075690000}"/>
    <cellStyle name="SAPBEXHLevel2 8 2 6" xfId="14518" xr:uid="{00000000-0005-0000-0000-000076690000}"/>
    <cellStyle name="SAPBEXHLevel2 8 2 7" xfId="7818" xr:uid="{00000000-0005-0000-0000-000077690000}"/>
    <cellStyle name="SAPBEXHLevel2 8 2 8" xfId="22480" xr:uid="{00000000-0005-0000-0000-000078690000}"/>
    <cellStyle name="SAPBEXHLevel2 8 3" xfId="3418" xr:uid="{00000000-0005-0000-0000-000079690000}"/>
    <cellStyle name="SAPBEXHLevel2 8 3 2" xfId="8586" xr:uid="{00000000-0005-0000-0000-00007A690000}"/>
    <cellStyle name="SAPBEXHLevel2 8 3 2 2" xfId="24615" xr:uid="{00000000-0005-0000-0000-00007B690000}"/>
    <cellStyle name="SAPBEXHLevel2 8 3 3" xfId="11413" xr:uid="{00000000-0005-0000-0000-00007C690000}"/>
    <cellStyle name="SAPBEXHLevel2 8 3 3 2" xfId="27280" xr:uid="{00000000-0005-0000-0000-00007D690000}"/>
    <cellStyle name="SAPBEXHLevel2 8 3 4" xfId="13892" xr:uid="{00000000-0005-0000-0000-00007E690000}"/>
    <cellStyle name="SAPBEXHLevel2 8 3 4 2" xfId="29480" xr:uid="{00000000-0005-0000-0000-00007F690000}"/>
    <cellStyle name="SAPBEXHLevel2 8 3 5" xfId="16765" xr:uid="{00000000-0005-0000-0000-000080690000}"/>
    <cellStyle name="SAPBEXHLevel2 8 3 5 2" xfId="31903" xr:uid="{00000000-0005-0000-0000-000081690000}"/>
    <cellStyle name="SAPBEXHLevel2 8 3 6" xfId="19375" xr:uid="{00000000-0005-0000-0000-000082690000}"/>
    <cellStyle name="SAPBEXHLevel2 8 3 6 2" xfId="34322" xr:uid="{00000000-0005-0000-0000-000083690000}"/>
    <cellStyle name="SAPBEXHLevel2 8 3 7" xfId="21420" xr:uid="{00000000-0005-0000-0000-000084690000}"/>
    <cellStyle name="SAPBEXHLevel2 8 3 7 2" xfId="36346" xr:uid="{00000000-0005-0000-0000-000085690000}"/>
    <cellStyle name="SAPBEXHLevel2 8 3 8" xfId="6375" xr:uid="{00000000-0005-0000-0000-000086690000}"/>
    <cellStyle name="SAPBEXHLevel2 8 4" xfId="4140" xr:uid="{00000000-0005-0000-0000-000087690000}"/>
    <cellStyle name="SAPBEXHLevel2 8 4 2" xfId="9295" xr:uid="{00000000-0005-0000-0000-000088690000}"/>
    <cellStyle name="SAPBEXHLevel2 8 4 2 2" xfId="25287" xr:uid="{00000000-0005-0000-0000-000089690000}"/>
    <cellStyle name="SAPBEXHLevel2 8 4 3" xfId="12114" xr:uid="{00000000-0005-0000-0000-00008A690000}"/>
    <cellStyle name="SAPBEXHLevel2 8 4 3 2" xfId="27958" xr:uid="{00000000-0005-0000-0000-00008B690000}"/>
    <cellStyle name="SAPBEXHLevel2 8 4 4" xfId="10942" xr:uid="{00000000-0005-0000-0000-00008C690000}"/>
    <cellStyle name="SAPBEXHLevel2 8 4 4 2" xfId="26809" xr:uid="{00000000-0005-0000-0000-00008D690000}"/>
    <cellStyle name="SAPBEXHLevel2 8 4 5" xfId="17437" xr:uid="{00000000-0005-0000-0000-00008E690000}"/>
    <cellStyle name="SAPBEXHLevel2 8 4 5 2" xfId="32553" xr:uid="{00000000-0005-0000-0000-00008F690000}"/>
    <cellStyle name="SAPBEXHLevel2 8 4 6" xfId="20045" xr:uid="{00000000-0005-0000-0000-000090690000}"/>
    <cellStyle name="SAPBEXHLevel2 8 4 6 2" xfId="34982" xr:uid="{00000000-0005-0000-0000-000091690000}"/>
    <cellStyle name="SAPBEXHLevel2 8 4 7" xfId="18402" xr:uid="{00000000-0005-0000-0000-000092690000}"/>
    <cellStyle name="SAPBEXHLevel2 8 4 7 2" xfId="33461" xr:uid="{00000000-0005-0000-0000-000093690000}"/>
    <cellStyle name="SAPBEXHLevel2 8 5" xfId="5381" xr:uid="{00000000-0005-0000-0000-000094690000}"/>
    <cellStyle name="SAPBEXHLevel2 8 5 2" xfId="37526" xr:uid="{00000000-0005-0000-0000-000095690000}"/>
    <cellStyle name="SAPBEXHLevel2 8 6" xfId="6861" xr:uid="{00000000-0005-0000-0000-000096690000}"/>
    <cellStyle name="SAPBEXHLevel2 8 7" xfId="13240" xr:uid="{00000000-0005-0000-0000-000097690000}"/>
    <cellStyle name="SAPBEXHLevel2 8 8" xfId="10633" xr:uid="{00000000-0005-0000-0000-000098690000}"/>
    <cellStyle name="SAPBEXHLevel2 8 9" xfId="7554" xr:uid="{00000000-0005-0000-0000-000099690000}"/>
    <cellStyle name="SAPBEXHLevel2 9" xfId="890" xr:uid="{00000000-0005-0000-0000-00009A690000}"/>
    <cellStyle name="SAPBEXHLevel2 9 10" xfId="22481" xr:uid="{00000000-0005-0000-0000-00009B690000}"/>
    <cellStyle name="SAPBEXHLevel2 9 2" xfId="3419" xr:uid="{00000000-0005-0000-0000-00009C690000}"/>
    <cellStyle name="SAPBEXHLevel2 9 2 2" xfId="8587" xr:uid="{00000000-0005-0000-0000-00009D690000}"/>
    <cellStyle name="SAPBEXHLevel2 9 2 2 2" xfId="24616" xr:uid="{00000000-0005-0000-0000-00009E690000}"/>
    <cellStyle name="SAPBEXHLevel2 9 2 3" xfId="11414" xr:uid="{00000000-0005-0000-0000-00009F690000}"/>
    <cellStyle name="SAPBEXHLevel2 9 2 3 2" xfId="27281" xr:uid="{00000000-0005-0000-0000-0000A0690000}"/>
    <cellStyle name="SAPBEXHLevel2 9 2 4" xfId="14973" xr:uid="{00000000-0005-0000-0000-0000A1690000}"/>
    <cellStyle name="SAPBEXHLevel2 9 2 4 2" xfId="30420" xr:uid="{00000000-0005-0000-0000-0000A2690000}"/>
    <cellStyle name="SAPBEXHLevel2 9 2 5" xfId="16766" xr:uid="{00000000-0005-0000-0000-0000A3690000}"/>
    <cellStyle name="SAPBEXHLevel2 9 2 5 2" xfId="31904" xr:uid="{00000000-0005-0000-0000-0000A4690000}"/>
    <cellStyle name="SAPBEXHLevel2 9 2 6" xfId="19376" xr:uid="{00000000-0005-0000-0000-0000A5690000}"/>
    <cellStyle name="SAPBEXHLevel2 9 2 6 2" xfId="34323" xr:uid="{00000000-0005-0000-0000-0000A6690000}"/>
    <cellStyle name="SAPBEXHLevel2 9 2 7" xfId="21421" xr:uid="{00000000-0005-0000-0000-0000A7690000}"/>
    <cellStyle name="SAPBEXHLevel2 9 2 7 2" xfId="36347" xr:uid="{00000000-0005-0000-0000-0000A8690000}"/>
    <cellStyle name="SAPBEXHLevel2 9 2 8" xfId="6376" xr:uid="{00000000-0005-0000-0000-0000A9690000}"/>
    <cellStyle name="SAPBEXHLevel2 9 3" xfId="4139" xr:uid="{00000000-0005-0000-0000-0000AA690000}"/>
    <cellStyle name="SAPBEXHLevel2 9 3 2" xfId="9294" xr:uid="{00000000-0005-0000-0000-0000AB690000}"/>
    <cellStyle name="SAPBEXHLevel2 9 3 2 2" xfId="25286" xr:uid="{00000000-0005-0000-0000-0000AC690000}"/>
    <cellStyle name="SAPBEXHLevel2 9 3 3" xfId="12113" xr:uid="{00000000-0005-0000-0000-0000AD690000}"/>
    <cellStyle name="SAPBEXHLevel2 9 3 3 2" xfId="27957" xr:uid="{00000000-0005-0000-0000-0000AE690000}"/>
    <cellStyle name="SAPBEXHLevel2 9 3 4" xfId="10316" xr:uid="{00000000-0005-0000-0000-0000AF690000}"/>
    <cellStyle name="SAPBEXHLevel2 9 3 4 2" xfId="26258" xr:uid="{00000000-0005-0000-0000-0000B0690000}"/>
    <cellStyle name="SAPBEXHLevel2 9 3 5" xfId="17436" xr:uid="{00000000-0005-0000-0000-0000B1690000}"/>
    <cellStyle name="SAPBEXHLevel2 9 3 5 2" xfId="32552" xr:uid="{00000000-0005-0000-0000-0000B2690000}"/>
    <cellStyle name="SAPBEXHLevel2 9 3 6" xfId="20044" xr:uid="{00000000-0005-0000-0000-0000B3690000}"/>
    <cellStyle name="SAPBEXHLevel2 9 3 6 2" xfId="34981" xr:uid="{00000000-0005-0000-0000-0000B4690000}"/>
    <cellStyle name="SAPBEXHLevel2 9 3 7" xfId="21205" xr:uid="{00000000-0005-0000-0000-0000B5690000}"/>
    <cellStyle name="SAPBEXHLevel2 9 3 7 2" xfId="36131" xr:uid="{00000000-0005-0000-0000-0000B6690000}"/>
    <cellStyle name="SAPBEXHLevel2 9 4" xfId="5379" xr:uid="{00000000-0005-0000-0000-0000B7690000}"/>
    <cellStyle name="SAPBEXHLevel2 9 4 2" xfId="37524" xr:uid="{00000000-0005-0000-0000-0000B8690000}"/>
    <cellStyle name="SAPBEXHLevel2 9 5" xfId="6860" xr:uid="{00000000-0005-0000-0000-0000B9690000}"/>
    <cellStyle name="SAPBEXHLevel2 9 6" xfId="7813" xr:uid="{00000000-0005-0000-0000-0000BA690000}"/>
    <cellStyle name="SAPBEXHLevel2 9 7" xfId="10637" xr:uid="{00000000-0005-0000-0000-0000BB690000}"/>
    <cellStyle name="SAPBEXHLevel2 9 8" xfId="6001" xr:uid="{00000000-0005-0000-0000-0000BC690000}"/>
    <cellStyle name="SAPBEXHLevel2 9 9" xfId="14764" xr:uid="{00000000-0005-0000-0000-0000BD690000}"/>
    <cellStyle name="SAPBEXHLevel2_CC - Div XRef" xfId="1883" xr:uid="{00000000-0005-0000-0000-0000BE690000}"/>
    <cellStyle name="SAPBEXHLevel2X" xfId="96" xr:uid="{00000000-0005-0000-0000-0000BF690000}"/>
    <cellStyle name="SAPBEXHLevel2X 10" xfId="1884" xr:uid="{00000000-0005-0000-0000-0000C0690000}"/>
    <cellStyle name="SAPBEXHLevel2X 10 2" xfId="4138" xr:uid="{00000000-0005-0000-0000-0000C1690000}"/>
    <cellStyle name="SAPBEXHLevel2X 10 2 2" xfId="9293" xr:uid="{00000000-0005-0000-0000-0000C2690000}"/>
    <cellStyle name="SAPBEXHLevel2X 10 2 2 2" xfId="25285" xr:uid="{00000000-0005-0000-0000-0000C3690000}"/>
    <cellStyle name="SAPBEXHLevel2X 10 2 3" xfId="12112" xr:uid="{00000000-0005-0000-0000-0000C4690000}"/>
    <cellStyle name="SAPBEXHLevel2X 10 2 3 2" xfId="27956" xr:uid="{00000000-0005-0000-0000-0000C5690000}"/>
    <cellStyle name="SAPBEXHLevel2X 10 2 4" xfId="14556" xr:uid="{00000000-0005-0000-0000-0000C6690000}"/>
    <cellStyle name="SAPBEXHLevel2X 10 2 4 2" xfId="30059" xr:uid="{00000000-0005-0000-0000-0000C7690000}"/>
    <cellStyle name="SAPBEXHLevel2X 10 2 5" xfId="17435" xr:uid="{00000000-0005-0000-0000-0000C8690000}"/>
    <cellStyle name="SAPBEXHLevel2X 10 2 5 2" xfId="32551" xr:uid="{00000000-0005-0000-0000-0000C9690000}"/>
    <cellStyle name="SAPBEXHLevel2X 10 2 6" xfId="20043" xr:uid="{00000000-0005-0000-0000-0000CA690000}"/>
    <cellStyle name="SAPBEXHLevel2X 10 2 6 2" xfId="34980" xr:uid="{00000000-0005-0000-0000-0000CB690000}"/>
    <cellStyle name="SAPBEXHLevel2X 10 2 7" xfId="18403" xr:uid="{00000000-0005-0000-0000-0000CC690000}"/>
    <cellStyle name="SAPBEXHLevel2X 10 2 7 2" xfId="33462" xr:uid="{00000000-0005-0000-0000-0000CD690000}"/>
    <cellStyle name="SAPBEXHLevel2X 10 3" xfId="7144" xr:uid="{00000000-0005-0000-0000-0000CE690000}"/>
    <cellStyle name="SAPBEXHLevel2X 10 3 2" xfId="23429" xr:uid="{00000000-0005-0000-0000-0000CF690000}"/>
    <cellStyle name="SAPBEXHLevel2X 10 4" xfId="7517" xr:uid="{00000000-0005-0000-0000-0000D0690000}"/>
    <cellStyle name="SAPBEXHLevel2X 10 4 2" xfId="23690" xr:uid="{00000000-0005-0000-0000-0000D1690000}"/>
    <cellStyle name="SAPBEXHLevel2X 10 5" xfId="7567" xr:uid="{00000000-0005-0000-0000-0000D2690000}"/>
    <cellStyle name="SAPBEXHLevel2X 10 5 2" xfId="23719" xr:uid="{00000000-0005-0000-0000-0000D3690000}"/>
    <cellStyle name="SAPBEXHLevel2X 10 6" xfId="6929" xr:uid="{00000000-0005-0000-0000-0000D4690000}"/>
    <cellStyle name="SAPBEXHLevel2X 10 6 2" xfId="23339" xr:uid="{00000000-0005-0000-0000-0000D5690000}"/>
    <cellStyle name="SAPBEXHLevel2X 10 7" xfId="15751" xr:uid="{00000000-0005-0000-0000-0000D6690000}"/>
    <cellStyle name="SAPBEXHLevel2X 10 7 2" xfId="31020" xr:uid="{00000000-0005-0000-0000-0000D7690000}"/>
    <cellStyle name="SAPBEXHLevel2X 11" xfId="1885" xr:uid="{00000000-0005-0000-0000-0000D8690000}"/>
    <cellStyle name="SAPBEXHLevel2X 11 2" xfId="4137" xr:uid="{00000000-0005-0000-0000-0000D9690000}"/>
    <cellStyle name="SAPBEXHLevel2X 11 2 2" xfId="9292" xr:uid="{00000000-0005-0000-0000-0000DA690000}"/>
    <cellStyle name="SAPBEXHLevel2X 11 2 2 2" xfId="25284" xr:uid="{00000000-0005-0000-0000-0000DB690000}"/>
    <cellStyle name="SAPBEXHLevel2X 11 2 3" xfId="12111" xr:uid="{00000000-0005-0000-0000-0000DC690000}"/>
    <cellStyle name="SAPBEXHLevel2X 11 2 3 2" xfId="27955" xr:uid="{00000000-0005-0000-0000-0000DD690000}"/>
    <cellStyle name="SAPBEXHLevel2X 11 2 4" xfId="14381" xr:uid="{00000000-0005-0000-0000-0000DE690000}"/>
    <cellStyle name="SAPBEXHLevel2X 11 2 4 2" xfId="29902" xr:uid="{00000000-0005-0000-0000-0000DF690000}"/>
    <cellStyle name="SAPBEXHLevel2X 11 2 5" xfId="17434" xr:uid="{00000000-0005-0000-0000-0000E0690000}"/>
    <cellStyle name="SAPBEXHLevel2X 11 2 5 2" xfId="32550" xr:uid="{00000000-0005-0000-0000-0000E1690000}"/>
    <cellStyle name="SAPBEXHLevel2X 11 2 6" xfId="20042" xr:uid="{00000000-0005-0000-0000-0000E2690000}"/>
    <cellStyle name="SAPBEXHLevel2X 11 2 6 2" xfId="34979" xr:uid="{00000000-0005-0000-0000-0000E3690000}"/>
    <cellStyle name="SAPBEXHLevel2X 11 2 7" xfId="21984" xr:uid="{00000000-0005-0000-0000-0000E4690000}"/>
    <cellStyle name="SAPBEXHLevel2X 11 2 7 2" xfId="36903" xr:uid="{00000000-0005-0000-0000-0000E5690000}"/>
    <cellStyle name="SAPBEXHLevel2X 11 3" xfId="7145" xr:uid="{00000000-0005-0000-0000-0000E6690000}"/>
    <cellStyle name="SAPBEXHLevel2X 11 3 2" xfId="23430" xr:uid="{00000000-0005-0000-0000-0000E7690000}"/>
    <cellStyle name="SAPBEXHLevel2X 11 4" xfId="7516" xr:uid="{00000000-0005-0000-0000-0000E8690000}"/>
    <cellStyle name="SAPBEXHLevel2X 11 4 2" xfId="23689" xr:uid="{00000000-0005-0000-0000-0000E9690000}"/>
    <cellStyle name="SAPBEXHLevel2X 11 5" xfId="13220" xr:uid="{00000000-0005-0000-0000-0000EA690000}"/>
    <cellStyle name="SAPBEXHLevel2X 11 5 2" xfId="28989" xr:uid="{00000000-0005-0000-0000-0000EB690000}"/>
    <cellStyle name="SAPBEXHLevel2X 11 6" xfId="5712" xr:uid="{00000000-0005-0000-0000-0000EC690000}"/>
    <cellStyle name="SAPBEXHLevel2X 11 6 2" xfId="22778" xr:uid="{00000000-0005-0000-0000-0000ED690000}"/>
    <cellStyle name="SAPBEXHLevel2X 11 7" xfId="15750" xr:uid="{00000000-0005-0000-0000-0000EE690000}"/>
    <cellStyle name="SAPBEXHLevel2X 11 7 2" xfId="31019" xr:uid="{00000000-0005-0000-0000-0000EF690000}"/>
    <cellStyle name="SAPBEXHLevel2X 12" xfId="1886" xr:uid="{00000000-0005-0000-0000-0000F0690000}"/>
    <cellStyle name="SAPBEXHLevel2X 12 2" xfId="4136" xr:uid="{00000000-0005-0000-0000-0000F1690000}"/>
    <cellStyle name="SAPBEXHLevel2X 12 2 2" xfId="9291" xr:uid="{00000000-0005-0000-0000-0000F2690000}"/>
    <cellStyle name="SAPBEXHLevel2X 12 2 2 2" xfId="25283" xr:uid="{00000000-0005-0000-0000-0000F3690000}"/>
    <cellStyle name="SAPBEXHLevel2X 12 2 3" xfId="12110" xr:uid="{00000000-0005-0000-0000-0000F4690000}"/>
    <cellStyle name="SAPBEXHLevel2X 12 2 3 2" xfId="27954" xr:uid="{00000000-0005-0000-0000-0000F5690000}"/>
    <cellStyle name="SAPBEXHLevel2X 12 2 4" xfId="14557" xr:uid="{00000000-0005-0000-0000-0000F6690000}"/>
    <cellStyle name="SAPBEXHLevel2X 12 2 4 2" xfId="30060" xr:uid="{00000000-0005-0000-0000-0000F7690000}"/>
    <cellStyle name="SAPBEXHLevel2X 12 2 5" xfId="17433" xr:uid="{00000000-0005-0000-0000-0000F8690000}"/>
    <cellStyle name="SAPBEXHLevel2X 12 2 5 2" xfId="32549" xr:uid="{00000000-0005-0000-0000-0000F9690000}"/>
    <cellStyle name="SAPBEXHLevel2X 12 2 6" xfId="20041" xr:uid="{00000000-0005-0000-0000-0000FA690000}"/>
    <cellStyle name="SAPBEXHLevel2X 12 2 6 2" xfId="34978" xr:uid="{00000000-0005-0000-0000-0000FB690000}"/>
    <cellStyle name="SAPBEXHLevel2X 12 2 7" xfId="21983" xr:uid="{00000000-0005-0000-0000-0000FC690000}"/>
    <cellStyle name="SAPBEXHLevel2X 12 2 7 2" xfId="36902" xr:uid="{00000000-0005-0000-0000-0000FD690000}"/>
    <cellStyle name="SAPBEXHLevel2X 12 3" xfId="7146" xr:uid="{00000000-0005-0000-0000-0000FE690000}"/>
    <cellStyle name="SAPBEXHLevel2X 12 3 2" xfId="23431" xr:uid="{00000000-0005-0000-0000-0000FF690000}"/>
    <cellStyle name="SAPBEXHLevel2X 12 4" xfId="7515" xr:uid="{00000000-0005-0000-0000-0000006A0000}"/>
    <cellStyle name="SAPBEXHLevel2X 12 4 2" xfId="23688" xr:uid="{00000000-0005-0000-0000-0000016A0000}"/>
    <cellStyle name="SAPBEXHLevel2X 12 5" xfId="13454" xr:uid="{00000000-0005-0000-0000-0000026A0000}"/>
    <cellStyle name="SAPBEXHLevel2X 12 5 2" xfId="29105" xr:uid="{00000000-0005-0000-0000-0000036A0000}"/>
    <cellStyle name="SAPBEXHLevel2X 12 6" xfId="13069" xr:uid="{00000000-0005-0000-0000-0000046A0000}"/>
    <cellStyle name="SAPBEXHLevel2X 12 6 2" xfId="28852" xr:uid="{00000000-0005-0000-0000-0000056A0000}"/>
    <cellStyle name="SAPBEXHLevel2X 12 7" xfId="15749" xr:uid="{00000000-0005-0000-0000-0000066A0000}"/>
    <cellStyle name="SAPBEXHLevel2X 12 7 2" xfId="31018" xr:uid="{00000000-0005-0000-0000-0000076A0000}"/>
    <cellStyle name="SAPBEXHLevel2X 13" xfId="3423" xr:uid="{00000000-0005-0000-0000-0000086A0000}"/>
    <cellStyle name="SAPBEXHLevel2X 13 2" xfId="4135" xr:uid="{00000000-0005-0000-0000-0000096A0000}"/>
    <cellStyle name="SAPBEXHLevel2X 13 2 2" xfId="9290" xr:uid="{00000000-0005-0000-0000-00000A6A0000}"/>
    <cellStyle name="SAPBEXHLevel2X 13 2 2 2" xfId="25282" xr:uid="{00000000-0005-0000-0000-00000B6A0000}"/>
    <cellStyle name="SAPBEXHLevel2X 13 2 3" xfId="12109" xr:uid="{00000000-0005-0000-0000-00000C6A0000}"/>
    <cellStyle name="SAPBEXHLevel2X 13 2 3 2" xfId="27953" xr:uid="{00000000-0005-0000-0000-00000D6A0000}"/>
    <cellStyle name="SAPBEXHLevel2X 13 2 4" xfId="14380" xr:uid="{00000000-0005-0000-0000-00000E6A0000}"/>
    <cellStyle name="SAPBEXHLevel2X 13 2 4 2" xfId="29901" xr:uid="{00000000-0005-0000-0000-00000F6A0000}"/>
    <cellStyle name="SAPBEXHLevel2X 13 2 5" xfId="17432" xr:uid="{00000000-0005-0000-0000-0000106A0000}"/>
    <cellStyle name="SAPBEXHLevel2X 13 2 5 2" xfId="32548" xr:uid="{00000000-0005-0000-0000-0000116A0000}"/>
    <cellStyle name="SAPBEXHLevel2X 13 2 6" xfId="20040" xr:uid="{00000000-0005-0000-0000-0000126A0000}"/>
    <cellStyle name="SAPBEXHLevel2X 13 2 6 2" xfId="34977" xr:uid="{00000000-0005-0000-0000-0000136A0000}"/>
    <cellStyle name="SAPBEXHLevel2X 13 2 7" xfId="21204" xr:uid="{00000000-0005-0000-0000-0000146A0000}"/>
    <cellStyle name="SAPBEXHLevel2X 13 2 7 2" xfId="36130" xr:uid="{00000000-0005-0000-0000-0000156A0000}"/>
    <cellStyle name="SAPBEXHLevel2X 13 3" xfId="8591" xr:uid="{00000000-0005-0000-0000-0000166A0000}"/>
    <cellStyle name="SAPBEXHLevel2X 13 3 2" xfId="24620" xr:uid="{00000000-0005-0000-0000-0000176A0000}"/>
    <cellStyle name="SAPBEXHLevel2X 13 4" xfId="11418" xr:uid="{00000000-0005-0000-0000-0000186A0000}"/>
    <cellStyle name="SAPBEXHLevel2X 13 4 2" xfId="27285" xr:uid="{00000000-0005-0000-0000-0000196A0000}"/>
    <cellStyle name="SAPBEXHLevel2X 13 5" xfId="13895" xr:uid="{00000000-0005-0000-0000-00001A6A0000}"/>
    <cellStyle name="SAPBEXHLevel2X 13 5 2" xfId="29483" xr:uid="{00000000-0005-0000-0000-00001B6A0000}"/>
    <cellStyle name="SAPBEXHLevel2X 13 6" xfId="16770" xr:uid="{00000000-0005-0000-0000-00001C6A0000}"/>
    <cellStyle name="SAPBEXHLevel2X 13 6 2" xfId="31908" xr:uid="{00000000-0005-0000-0000-00001D6A0000}"/>
    <cellStyle name="SAPBEXHLevel2X 13 7" xfId="19380" xr:uid="{00000000-0005-0000-0000-00001E6A0000}"/>
    <cellStyle name="SAPBEXHLevel2X 13 7 2" xfId="34327" xr:uid="{00000000-0005-0000-0000-00001F6A0000}"/>
    <cellStyle name="SAPBEXHLevel2X 14" xfId="3424" xr:uid="{00000000-0005-0000-0000-0000206A0000}"/>
    <cellStyle name="SAPBEXHLevel2X 14 2" xfId="4134" xr:uid="{00000000-0005-0000-0000-0000216A0000}"/>
    <cellStyle name="SAPBEXHLevel2X 14 2 2" xfId="9289" xr:uid="{00000000-0005-0000-0000-0000226A0000}"/>
    <cellStyle name="SAPBEXHLevel2X 14 2 2 2" xfId="25281" xr:uid="{00000000-0005-0000-0000-0000236A0000}"/>
    <cellStyle name="SAPBEXHLevel2X 14 2 3" xfId="12108" xr:uid="{00000000-0005-0000-0000-0000246A0000}"/>
    <cellStyle name="SAPBEXHLevel2X 14 2 3 2" xfId="27952" xr:uid="{00000000-0005-0000-0000-0000256A0000}"/>
    <cellStyle name="SAPBEXHLevel2X 14 2 4" xfId="14558" xr:uid="{00000000-0005-0000-0000-0000266A0000}"/>
    <cellStyle name="SAPBEXHLevel2X 14 2 4 2" xfId="30061" xr:uid="{00000000-0005-0000-0000-0000276A0000}"/>
    <cellStyle name="SAPBEXHLevel2X 14 2 5" xfId="17431" xr:uid="{00000000-0005-0000-0000-0000286A0000}"/>
    <cellStyle name="SAPBEXHLevel2X 14 2 5 2" xfId="32547" xr:uid="{00000000-0005-0000-0000-0000296A0000}"/>
    <cellStyle name="SAPBEXHLevel2X 14 2 6" xfId="20039" xr:uid="{00000000-0005-0000-0000-00002A6A0000}"/>
    <cellStyle name="SAPBEXHLevel2X 14 2 6 2" xfId="34976" xr:uid="{00000000-0005-0000-0000-00002B6A0000}"/>
    <cellStyle name="SAPBEXHLevel2X 14 2 7" xfId="18404" xr:uid="{00000000-0005-0000-0000-00002C6A0000}"/>
    <cellStyle name="SAPBEXHLevel2X 14 2 7 2" xfId="33463" xr:uid="{00000000-0005-0000-0000-00002D6A0000}"/>
    <cellStyle name="SAPBEXHLevel2X 14 3" xfId="8592" xr:uid="{00000000-0005-0000-0000-00002E6A0000}"/>
    <cellStyle name="SAPBEXHLevel2X 14 3 2" xfId="24621" xr:uid="{00000000-0005-0000-0000-00002F6A0000}"/>
    <cellStyle name="SAPBEXHLevel2X 14 4" xfId="11419" xr:uid="{00000000-0005-0000-0000-0000306A0000}"/>
    <cellStyle name="SAPBEXHLevel2X 14 4 2" xfId="27286" xr:uid="{00000000-0005-0000-0000-0000316A0000}"/>
    <cellStyle name="SAPBEXHLevel2X 14 5" xfId="14455" xr:uid="{00000000-0005-0000-0000-0000326A0000}"/>
    <cellStyle name="SAPBEXHLevel2X 14 5 2" xfId="29972" xr:uid="{00000000-0005-0000-0000-0000336A0000}"/>
    <cellStyle name="SAPBEXHLevel2X 14 6" xfId="16771" xr:uid="{00000000-0005-0000-0000-0000346A0000}"/>
    <cellStyle name="SAPBEXHLevel2X 14 6 2" xfId="31909" xr:uid="{00000000-0005-0000-0000-0000356A0000}"/>
    <cellStyle name="SAPBEXHLevel2X 14 7" xfId="19381" xr:uid="{00000000-0005-0000-0000-0000366A0000}"/>
    <cellStyle name="SAPBEXHLevel2X 14 7 2" xfId="34328" xr:uid="{00000000-0005-0000-0000-0000376A0000}"/>
    <cellStyle name="SAPBEXHLevel2X 15" xfId="3425" xr:uid="{00000000-0005-0000-0000-0000386A0000}"/>
    <cellStyle name="SAPBEXHLevel2X 15 2" xfId="4133" xr:uid="{00000000-0005-0000-0000-0000396A0000}"/>
    <cellStyle name="SAPBEXHLevel2X 15 2 2" xfId="9288" xr:uid="{00000000-0005-0000-0000-00003A6A0000}"/>
    <cellStyle name="SAPBEXHLevel2X 15 2 2 2" xfId="25280" xr:uid="{00000000-0005-0000-0000-00003B6A0000}"/>
    <cellStyle name="SAPBEXHLevel2X 15 2 3" xfId="12107" xr:uid="{00000000-0005-0000-0000-00003C6A0000}"/>
    <cellStyle name="SAPBEXHLevel2X 15 2 3 2" xfId="27951" xr:uid="{00000000-0005-0000-0000-00003D6A0000}"/>
    <cellStyle name="SAPBEXHLevel2X 15 2 4" xfId="14379" xr:uid="{00000000-0005-0000-0000-00003E6A0000}"/>
    <cellStyle name="SAPBEXHLevel2X 15 2 4 2" xfId="29900" xr:uid="{00000000-0005-0000-0000-00003F6A0000}"/>
    <cellStyle name="SAPBEXHLevel2X 15 2 5" xfId="17430" xr:uid="{00000000-0005-0000-0000-0000406A0000}"/>
    <cellStyle name="SAPBEXHLevel2X 15 2 5 2" xfId="32546" xr:uid="{00000000-0005-0000-0000-0000416A0000}"/>
    <cellStyle name="SAPBEXHLevel2X 15 2 6" xfId="20038" xr:uid="{00000000-0005-0000-0000-0000426A0000}"/>
    <cellStyle name="SAPBEXHLevel2X 15 2 6 2" xfId="34975" xr:uid="{00000000-0005-0000-0000-0000436A0000}"/>
    <cellStyle name="SAPBEXHLevel2X 15 2 7" xfId="18405" xr:uid="{00000000-0005-0000-0000-0000446A0000}"/>
    <cellStyle name="SAPBEXHLevel2X 15 2 7 2" xfId="33464" xr:uid="{00000000-0005-0000-0000-0000456A0000}"/>
    <cellStyle name="SAPBEXHLevel2X 15 3" xfId="8593" xr:uid="{00000000-0005-0000-0000-0000466A0000}"/>
    <cellStyle name="SAPBEXHLevel2X 15 3 2" xfId="24622" xr:uid="{00000000-0005-0000-0000-0000476A0000}"/>
    <cellStyle name="SAPBEXHLevel2X 15 4" xfId="11420" xr:uid="{00000000-0005-0000-0000-0000486A0000}"/>
    <cellStyle name="SAPBEXHLevel2X 15 4 2" xfId="27287" xr:uid="{00000000-0005-0000-0000-0000496A0000}"/>
    <cellStyle name="SAPBEXHLevel2X 15 5" xfId="7471" xr:uid="{00000000-0005-0000-0000-00004A6A0000}"/>
    <cellStyle name="SAPBEXHLevel2X 15 5 2" xfId="23655" xr:uid="{00000000-0005-0000-0000-00004B6A0000}"/>
    <cellStyle name="SAPBEXHLevel2X 15 6" xfId="16772" xr:uid="{00000000-0005-0000-0000-00004C6A0000}"/>
    <cellStyle name="SAPBEXHLevel2X 15 6 2" xfId="31910" xr:uid="{00000000-0005-0000-0000-00004D6A0000}"/>
    <cellStyle name="SAPBEXHLevel2X 15 7" xfId="19382" xr:uid="{00000000-0005-0000-0000-00004E6A0000}"/>
    <cellStyle name="SAPBEXHLevel2X 15 7 2" xfId="34329" xr:uid="{00000000-0005-0000-0000-00004F6A0000}"/>
    <cellStyle name="SAPBEXHLevel2X 16" xfId="3426" xr:uid="{00000000-0005-0000-0000-0000506A0000}"/>
    <cellStyle name="SAPBEXHLevel2X 16 2" xfId="4132" xr:uid="{00000000-0005-0000-0000-0000516A0000}"/>
    <cellStyle name="SAPBEXHLevel2X 16 2 2" xfId="9287" xr:uid="{00000000-0005-0000-0000-0000526A0000}"/>
    <cellStyle name="SAPBEXHLevel2X 16 2 2 2" xfId="25279" xr:uid="{00000000-0005-0000-0000-0000536A0000}"/>
    <cellStyle name="SAPBEXHLevel2X 16 2 3" xfId="12106" xr:uid="{00000000-0005-0000-0000-0000546A0000}"/>
    <cellStyle name="SAPBEXHLevel2X 16 2 3 2" xfId="27950" xr:uid="{00000000-0005-0000-0000-0000556A0000}"/>
    <cellStyle name="SAPBEXHLevel2X 16 2 4" xfId="14559" xr:uid="{00000000-0005-0000-0000-0000566A0000}"/>
    <cellStyle name="SAPBEXHLevel2X 16 2 4 2" xfId="30062" xr:uid="{00000000-0005-0000-0000-0000576A0000}"/>
    <cellStyle name="SAPBEXHLevel2X 16 2 5" xfId="17429" xr:uid="{00000000-0005-0000-0000-0000586A0000}"/>
    <cellStyle name="SAPBEXHLevel2X 16 2 5 2" xfId="32545" xr:uid="{00000000-0005-0000-0000-0000596A0000}"/>
    <cellStyle name="SAPBEXHLevel2X 16 2 6" xfId="20037" xr:uid="{00000000-0005-0000-0000-00005A6A0000}"/>
    <cellStyle name="SAPBEXHLevel2X 16 2 6 2" xfId="34974" xr:uid="{00000000-0005-0000-0000-00005B6A0000}"/>
    <cellStyle name="SAPBEXHLevel2X 16 2 7" xfId="18406" xr:uid="{00000000-0005-0000-0000-00005C6A0000}"/>
    <cellStyle name="SAPBEXHLevel2X 16 2 7 2" xfId="33465" xr:uid="{00000000-0005-0000-0000-00005D6A0000}"/>
    <cellStyle name="SAPBEXHLevel2X 16 3" xfId="8594" xr:uid="{00000000-0005-0000-0000-00005E6A0000}"/>
    <cellStyle name="SAPBEXHLevel2X 16 3 2" xfId="24623" xr:uid="{00000000-0005-0000-0000-00005F6A0000}"/>
    <cellStyle name="SAPBEXHLevel2X 16 4" xfId="11421" xr:uid="{00000000-0005-0000-0000-0000606A0000}"/>
    <cellStyle name="SAPBEXHLevel2X 16 4 2" xfId="27288" xr:uid="{00000000-0005-0000-0000-0000616A0000}"/>
    <cellStyle name="SAPBEXHLevel2X 16 5" xfId="14314" xr:uid="{00000000-0005-0000-0000-0000626A0000}"/>
    <cellStyle name="SAPBEXHLevel2X 16 5 2" xfId="29837" xr:uid="{00000000-0005-0000-0000-0000636A0000}"/>
    <cellStyle name="SAPBEXHLevel2X 16 6" xfId="16773" xr:uid="{00000000-0005-0000-0000-0000646A0000}"/>
    <cellStyle name="SAPBEXHLevel2X 16 6 2" xfId="31911" xr:uid="{00000000-0005-0000-0000-0000656A0000}"/>
    <cellStyle name="SAPBEXHLevel2X 16 7" xfId="19383" xr:uid="{00000000-0005-0000-0000-0000666A0000}"/>
    <cellStyle name="SAPBEXHLevel2X 16 7 2" xfId="34330" xr:uid="{00000000-0005-0000-0000-0000676A0000}"/>
    <cellStyle name="SAPBEXHLevel2X 17" xfId="3427" xr:uid="{00000000-0005-0000-0000-0000686A0000}"/>
    <cellStyle name="SAPBEXHLevel2X 17 2" xfId="4131" xr:uid="{00000000-0005-0000-0000-0000696A0000}"/>
    <cellStyle name="SAPBEXHLevel2X 17 2 2" xfId="9286" xr:uid="{00000000-0005-0000-0000-00006A6A0000}"/>
    <cellStyle name="SAPBEXHLevel2X 17 2 2 2" xfId="25278" xr:uid="{00000000-0005-0000-0000-00006B6A0000}"/>
    <cellStyle name="SAPBEXHLevel2X 17 2 3" xfId="12105" xr:uid="{00000000-0005-0000-0000-00006C6A0000}"/>
    <cellStyle name="SAPBEXHLevel2X 17 2 3 2" xfId="27949" xr:uid="{00000000-0005-0000-0000-00006D6A0000}"/>
    <cellStyle name="SAPBEXHLevel2X 17 2 4" xfId="14378" xr:uid="{00000000-0005-0000-0000-00006E6A0000}"/>
    <cellStyle name="SAPBEXHLevel2X 17 2 4 2" xfId="29899" xr:uid="{00000000-0005-0000-0000-00006F6A0000}"/>
    <cellStyle name="SAPBEXHLevel2X 17 2 5" xfId="17428" xr:uid="{00000000-0005-0000-0000-0000706A0000}"/>
    <cellStyle name="SAPBEXHLevel2X 17 2 5 2" xfId="32544" xr:uid="{00000000-0005-0000-0000-0000716A0000}"/>
    <cellStyle name="SAPBEXHLevel2X 17 2 6" xfId="20036" xr:uid="{00000000-0005-0000-0000-0000726A0000}"/>
    <cellStyle name="SAPBEXHLevel2X 17 2 6 2" xfId="34973" xr:uid="{00000000-0005-0000-0000-0000736A0000}"/>
    <cellStyle name="SAPBEXHLevel2X 17 2 7" xfId="10233" xr:uid="{00000000-0005-0000-0000-0000746A0000}"/>
    <cellStyle name="SAPBEXHLevel2X 17 2 7 2" xfId="26196" xr:uid="{00000000-0005-0000-0000-0000756A0000}"/>
    <cellStyle name="SAPBEXHLevel2X 17 3" xfId="8595" xr:uid="{00000000-0005-0000-0000-0000766A0000}"/>
    <cellStyle name="SAPBEXHLevel2X 17 3 2" xfId="24624" xr:uid="{00000000-0005-0000-0000-0000776A0000}"/>
    <cellStyle name="SAPBEXHLevel2X 17 4" xfId="11422" xr:uid="{00000000-0005-0000-0000-0000786A0000}"/>
    <cellStyle name="SAPBEXHLevel2X 17 4 2" xfId="27289" xr:uid="{00000000-0005-0000-0000-0000796A0000}"/>
    <cellStyle name="SAPBEXHLevel2X 17 5" xfId="5784" xr:uid="{00000000-0005-0000-0000-00007A6A0000}"/>
    <cellStyle name="SAPBEXHLevel2X 17 5 2" xfId="22819" xr:uid="{00000000-0005-0000-0000-00007B6A0000}"/>
    <cellStyle name="SAPBEXHLevel2X 17 6" xfId="16774" xr:uid="{00000000-0005-0000-0000-00007C6A0000}"/>
    <cellStyle name="SAPBEXHLevel2X 17 6 2" xfId="31912" xr:uid="{00000000-0005-0000-0000-00007D6A0000}"/>
    <cellStyle name="SAPBEXHLevel2X 17 7" xfId="19384" xr:uid="{00000000-0005-0000-0000-00007E6A0000}"/>
    <cellStyle name="SAPBEXHLevel2X 17 7 2" xfId="34331" xr:uid="{00000000-0005-0000-0000-00007F6A0000}"/>
    <cellStyle name="SAPBEXHLevel2X 18" xfId="3428" xr:uid="{00000000-0005-0000-0000-0000806A0000}"/>
    <cellStyle name="SAPBEXHLevel2X 18 2" xfId="4130" xr:uid="{00000000-0005-0000-0000-0000816A0000}"/>
    <cellStyle name="SAPBEXHLevel2X 18 2 2" xfId="9285" xr:uid="{00000000-0005-0000-0000-0000826A0000}"/>
    <cellStyle name="SAPBEXHLevel2X 18 2 2 2" xfId="25277" xr:uid="{00000000-0005-0000-0000-0000836A0000}"/>
    <cellStyle name="SAPBEXHLevel2X 18 2 3" xfId="12104" xr:uid="{00000000-0005-0000-0000-0000846A0000}"/>
    <cellStyle name="SAPBEXHLevel2X 18 2 3 2" xfId="27948" xr:uid="{00000000-0005-0000-0000-0000856A0000}"/>
    <cellStyle name="SAPBEXHLevel2X 18 2 4" xfId="14560" xr:uid="{00000000-0005-0000-0000-0000866A0000}"/>
    <cellStyle name="SAPBEXHLevel2X 18 2 4 2" xfId="30063" xr:uid="{00000000-0005-0000-0000-0000876A0000}"/>
    <cellStyle name="SAPBEXHLevel2X 18 2 5" xfId="17427" xr:uid="{00000000-0005-0000-0000-0000886A0000}"/>
    <cellStyle name="SAPBEXHLevel2X 18 2 5 2" xfId="32543" xr:uid="{00000000-0005-0000-0000-0000896A0000}"/>
    <cellStyle name="SAPBEXHLevel2X 18 2 6" xfId="20035" xr:uid="{00000000-0005-0000-0000-00008A6A0000}"/>
    <cellStyle name="SAPBEXHLevel2X 18 2 6 2" xfId="34972" xr:uid="{00000000-0005-0000-0000-00008B6A0000}"/>
    <cellStyle name="SAPBEXHLevel2X 18 2 7" xfId="21627" xr:uid="{00000000-0005-0000-0000-00008C6A0000}"/>
    <cellStyle name="SAPBEXHLevel2X 18 2 7 2" xfId="36553" xr:uid="{00000000-0005-0000-0000-00008D6A0000}"/>
    <cellStyle name="SAPBEXHLevel2X 18 3" xfId="8596" xr:uid="{00000000-0005-0000-0000-00008E6A0000}"/>
    <cellStyle name="SAPBEXHLevel2X 18 3 2" xfId="24625" xr:uid="{00000000-0005-0000-0000-00008F6A0000}"/>
    <cellStyle name="SAPBEXHLevel2X 18 4" xfId="11423" xr:uid="{00000000-0005-0000-0000-0000906A0000}"/>
    <cellStyle name="SAPBEXHLevel2X 18 4 2" xfId="27290" xr:uid="{00000000-0005-0000-0000-0000916A0000}"/>
    <cellStyle name="SAPBEXHLevel2X 18 5" xfId="7479" xr:uid="{00000000-0005-0000-0000-0000926A0000}"/>
    <cellStyle name="SAPBEXHLevel2X 18 5 2" xfId="23658" xr:uid="{00000000-0005-0000-0000-0000936A0000}"/>
    <cellStyle name="SAPBEXHLevel2X 18 6" xfId="16775" xr:uid="{00000000-0005-0000-0000-0000946A0000}"/>
    <cellStyle name="SAPBEXHLevel2X 18 6 2" xfId="31913" xr:uid="{00000000-0005-0000-0000-0000956A0000}"/>
    <cellStyle name="SAPBEXHLevel2X 18 7" xfId="19385" xr:uid="{00000000-0005-0000-0000-0000966A0000}"/>
    <cellStyle name="SAPBEXHLevel2X 18 7 2" xfId="34332" xr:uid="{00000000-0005-0000-0000-0000976A0000}"/>
    <cellStyle name="SAPBEXHLevel2X 19" xfId="3429" xr:uid="{00000000-0005-0000-0000-0000986A0000}"/>
    <cellStyle name="SAPBEXHLevel2X 19 2" xfId="4129" xr:uid="{00000000-0005-0000-0000-0000996A0000}"/>
    <cellStyle name="SAPBEXHLevel2X 19 2 2" xfId="9284" xr:uid="{00000000-0005-0000-0000-00009A6A0000}"/>
    <cellStyle name="SAPBEXHLevel2X 19 2 2 2" xfId="25276" xr:uid="{00000000-0005-0000-0000-00009B6A0000}"/>
    <cellStyle name="SAPBEXHLevel2X 19 2 3" xfId="12103" xr:uid="{00000000-0005-0000-0000-00009C6A0000}"/>
    <cellStyle name="SAPBEXHLevel2X 19 2 3 2" xfId="27947" xr:uid="{00000000-0005-0000-0000-00009D6A0000}"/>
    <cellStyle name="SAPBEXHLevel2X 19 2 4" xfId="14377" xr:uid="{00000000-0005-0000-0000-00009E6A0000}"/>
    <cellStyle name="SAPBEXHLevel2X 19 2 4 2" xfId="29898" xr:uid="{00000000-0005-0000-0000-00009F6A0000}"/>
    <cellStyle name="SAPBEXHLevel2X 19 2 5" xfId="17426" xr:uid="{00000000-0005-0000-0000-0000A06A0000}"/>
    <cellStyle name="SAPBEXHLevel2X 19 2 5 2" xfId="32542" xr:uid="{00000000-0005-0000-0000-0000A16A0000}"/>
    <cellStyle name="SAPBEXHLevel2X 19 2 6" xfId="20034" xr:uid="{00000000-0005-0000-0000-0000A26A0000}"/>
    <cellStyle name="SAPBEXHLevel2X 19 2 6 2" xfId="34971" xr:uid="{00000000-0005-0000-0000-0000A36A0000}"/>
    <cellStyle name="SAPBEXHLevel2X 19 2 7" xfId="20882" xr:uid="{00000000-0005-0000-0000-0000A46A0000}"/>
    <cellStyle name="SAPBEXHLevel2X 19 2 7 2" xfId="35809" xr:uid="{00000000-0005-0000-0000-0000A56A0000}"/>
    <cellStyle name="SAPBEXHLevel2X 19 3" xfId="8597" xr:uid="{00000000-0005-0000-0000-0000A66A0000}"/>
    <cellStyle name="SAPBEXHLevel2X 19 3 2" xfId="24626" xr:uid="{00000000-0005-0000-0000-0000A76A0000}"/>
    <cellStyle name="SAPBEXHLevel2X 19 4" xfId="11424" xr:uid="{00000000-0005-0000-0000-0000A86A0000}"/>
    <cellStyle name="SAPBEXHLevel2X 19 4 2" xfId="27291" xr:uid="{00000000-0005-0000-0000-0000A96A0000}"/>
    <cellStyle name="SAPBEXHLevel2X 19 5" xfId="7480" xr:uid="{00000000-0005-0000-0000-0000AA6A0000}"/>
    <cellStyle name="SAPBEXHLevel2X 19 5 2" xfId="23659" xr:uid="{00000000-0005-0000-0000-0000AB6A0000}"/>
    <cellStyle name="SAPBEXHLevel2X 19 6" xfId="16776" xr:uid="{00000000-0005-0000-0000-0000AC6A0000}"/>
    <cellStyle name="SAPBEXHLevel2X 19 6 2" xfId="31914" xr:uid="{00000000-0005-0000-0000-0000AD6A0000}"/>
    <cellStyle name="SAPBEXHLevel2X 19 7" xfId="19386" xr:uid="{00000000-0005-0000-0000-0000AE6A0000}"/>
    <cellStyle name="SAPBEXHLevel2X 19 7 2" xfId="34333" xr:uid="{00000000-0005-0000-0000-0000AF6A0000}"/>
    <cellStyle name="SAPBEXHLevel2X 2" xfId="891" xr:uid="{00000000-0005-0000-0000-0000B06A0000}"/>
    <cellStyle name="SAPBEXHLevel2X 2 10" xfId="3431" xr:uid="{00000000-0005-0000-0000-0000B16A0000}"/>
    <cellStyle name="SAPBEXHLevel2X 2 10 2" xfId="4127" xr:uid="{00000000-0005-0000-0000-0000B26A0000}"/>
    <cellStyle name="SAPBEXHLevel2X 2 10 2 2" xfId="9282" xr:uid="{00000000-0005-0000-0000-0000B36A0000}"/>
    <cellStyle name="SAPBEXHLevel2X 2 10 2 2 2" xfId="25274" xr:uid="{00000000-0005-0000-0000-0000B46A0000}"/>
    <cellStyle name="SAPBEXHLevel2X 2 10 2 3" xfId="12101" xr:uid="{00000000-0005-0000-0000-0000B56A0000}"/>
    <cellStyle name="SAPBEXHLevel2X 2 10 2 3 2" xfId="27945" xr:uid="{00000000-0005-0000-0000-0000B66A0000}"/>
    <cellStyle name="SAPBEXHLevel2X 2 10 2 4" xfId="14376" xr:uid="{00000000-0005-0000-0000-0000B76A0000}"/>
    <cellStyle name="SAPBEXHLevel2X 2 10 2 4 2" xfId="29897" xr:uid="{00000000-0005-0000-0000-0000B86A0000}"/>
    <cellStyle name="SAPBEXHLevel2X 2 10 2 5" xfId="17424" xr:uid="{00000000-0005-0000-0000-0000B96A0000}"/>
    <cellStyle name="SAPBEXHLevel2X 2 10 2 5 2" xfId="32540" xr:uid="{00000000-0005-0000-0000-0000BA6A0000}"/>
    <cellStyle name="SAPBEXHLevel2X 2 10 2 6" xfId="20032" xr:uid="{00000000-0005-0000-0000-0000BB6A0000}"/>
    <cellStyle name="SAPBEXHLevel2X 2 10 2 6 2" xfId="34969" xr:uid="{00000000-0005-0000-0000-0000BC6A0000}"/>
    <cellStyle name="SAPBEXHLevel2X 2 10 2 7" xfId="18407" xr:uid="{00000000-0005-0000-0000-0000BD6A0000}"/>
    <cellStyle name="SAPBEXHLevel2X 2 10 2 7 2" xfId="33466" xr:uid="{00000000-0005-0000-0000-0000BE6A0000}"/>
    <cellStyle name="SAPBEXHLevel2X 2 10 3" xfId="8599" xr:uid="{00000000-0005-0000-0000-0000BF6A0000}"/>
    <cellStyle name="SAPBEXHLevel2X 2 10 3 2" xfId="24628" xr:uid="{00000000-0005-0000-0000-0000C06A0000}"/>
    <cellStyle name="SAPBEXHLevel2X 2 10 4" xfId="11426" xr:uid="{00000000-0005-0000-0000-0000C16A0000}"/>
    <cellStyle name="SAPBEXHLevel2X 2 10 4 2" xfId="27293" xr:uid="{00000000-0005-0000-0000-0000C26A0000}"/>
    <cellStyle name="SAPBEXHLevel2X 2 10 5" xfId="13579" xr:uid="{00000000-0005-0000-0000-0000C36A0000}"/>
    <cellStyle name="SAPBEXHLevel2X 2 10 5 2" xfId="29203" xr:uid="{00000000-0005-0000-0000-0000C46A0000}"/>
    <cellStyle name="SAPBEXHLevel2X 2 10 6" xfId="16778" xr:uid="{00000000-0005-0000-0000-0000C56A0000}"/>
    <cellStyle name="SAPBEXHLevel2X 2 10 6 2" xfId="31916" xr:uid="{00000000-0005-0000-0000-0000C66A0000}"/>
    <cellStyle name="SAPBEXHLevel2X 2 10 7" xfId="19388" xr:uid="{00000000-0005-0000-0000-0000C76A0000}"/>
    <cellStyle name="SAPBEXHLevel2X 2 10 7 2" xfId="34335" xr:uid="{00000000-0005-0000-0000-0000C86A0000}"/>
    <cellStyle name="SAPBEXHLevel2X 2 11" xfId="3432" xr:uid="{00000000-0005-0000-0000-0000C96A0000}"/>
    <cellStyle name="SAPBEXHLevel2X 2 11 2" xfId="4126" xr:uid="{00000000-0005-0000-0000-0000CA6A0000}"/>
    <cellStyle name="SAPBEXHLevel2X 2 11 2 2" xfId="9281" xr:uid="{00000000-0005-0000-0000-0000CB6A0000}"/>
    <cellStyle name="SAPBEXHLevel2X 2 11 2 2 2" xfId="25273" xr:uid="{00000000-0005-0000-0000-0000CC6A0000}"/>
    <cellStyle name="SAPBEXHLevel2X 2 11 2 3" xfId="12100" xr:uid="{00000000-0005-0000-0000-0000CD6A0000}"/>
    <cellStyle name="SAPBEXHLevel2X 2 11 2 3 2" xfId="27944" xr:uid="{00000000-0005-0000-0000-0000CE6A0000}"/>
    <cellStyle name="SAPBEXHLevel2X 2 11 2 4" xfId="10442" xr:uid="{00000000-0005-0000-0000-0000CF6A0000}"/>
    <cellStyle name="SAPBEXHLevel2X 2 11 2 4 2" xfId="26365" xr:uid="{00000000-0005-0000-0000-0000D06A0000}"/>
    <cellStyle name="SAPBEXHLevel2X 2 11 2 5" xfId="17423" xr:uid="{00000000-0005-0000-0000-0000D16A0000}"/>
    <cellStyle name="SAPBEXHLevel2X 2 11 2 5 2" xfId="32539" xr:uid="{00000000-0005-0000-0000-0000D26A0000}"/>
    <cellStyle name="SAPBEXHLevel2X 2 11 2 6" xfId="20031" xr:uid="{00000000-0005-0000-0000-0000D36A0000}"/>
    <cellStyle name="SAPBEXHLevel2X 2 11 2 6 2" xfId="34968" xr:uid="{00000000-0005-0000-0000-0000D46A0000}"/>
    <cellStyle name="SAPBEXHLevel2X 2 11 2 7" xfId="6720" xr:uid="{00000000-0005-0000-0000-0000D56A0000}"/>
    <cellStyle name="SAPBEXHLevel2X 2 11 2 7 2" xfId="23209" xr:uid="{00000000-0005-0000-0000-0000D66A0000}"/>
    <cellStyle name="SAPBEXHLevel2X 2 11 3" xfId="8600" xr:uid="{00000000-0005-0000-0000-0000D76A0000}"/>
    <cellStyle name="SAPBEXHLevel2X 2 11 3 2" xfId="24629" xr:uid="{00000000-0005-0000-0000-0000D86A0000}"/>
    <cellStyle name="SAPBEXHLevel2X 2 11 4" xfId="11427" xr:uid="{00000000-0005-0000-0000-0000D96A0000}"/>
    <cellStyle name="SAPBEXHLevel2X 2 11 4 2" xfId="27294" xr:uid="{00000000-0005-0000-0000-0000DA6A0000}"/>
    <cellStyle name="SAPBEXHLevel2X 2 11 5" xfId="15297" xr:uid="{00000000-0005-0000-0000-0000DB6A0000}"/>
    <cellStyle name="SAPBEXHLevel2X 2 11 5 2" xfId="30706" xr:uid="{00000000-0005-0000-0000-0000DC6A0000}"/>
    <cellStyle name="SAPBEXHLevel2X 2 11 6" xfId="16779" xr:uid="{00000000-0005-0000-0000-0000DD6A0000}"/>
    <cellStyle name="SAPBEXHLevel2X 2 11 6 2" xfId="31917" xr:uid="{00000000-0005-0000-0000-0000DE6A0000}"/>
    <cellStyle name="SAPBEXHLevel2X 2 11 7" xfId="19389" xr:uid="{00000000-0005-0000-0000-0000DF6A0000}"/>
    <cellStyle name="SAPBEXHLevel2X 2 11 7 2" xfId="34336" xr:uid="{00000000-0005-0000-0000-0000E06A0000}"/>
    <cellStyle name="SAPBEXHLevel2X 2 12" xfId="3433" xr:uid="{00000000-0005-0000-0000-0000E16A0000}"/>
    <cellStyle name="SAPBEXHLevel2X 2 12 2" xfId="4125" xr:uid="{00000000-0005-0000-0000-0000E26A0000}"/>
    <cellStyle name="SAPBEXHLevel2X 2 12 2 2" xfId="9280" xr:uid="{00000000-0005-0000-0000-0000E36A0000}"/>
    <cellStyle name="SAPBEXHLevel2X 2 12 2 2 2" xfId="25272" xr:uid="{00000000-0005-0000-0000-0000E46A0000}"/>
    <cellStyle name="SAPBEXHLevel2X 2 12 2 3" xfId="12099" xr:uid="{00000000-0005-0000-0000-0000E56A0000}"/>
    <cellStyle name="SAPBEXHLevel2X 2 12 2 3 2" xfId="27943" xr:uid="{00000000-0005-0000-0000-0000E66A0000}"/>
    <cellStyle name="SAPBEXHLevel2X 2 12 2 4" xfId="13963" xr:uid="{00000000-0005-0000-0000-0000E76A0000}"/>
    <cellStyle name="SAPBEXHLevel2X 2 12 2 4 2" xfId="29545" xr:uid="{00000000-0005-0000-0000-0000E86A0000}"/>
    <cellStyle name="SAPBEXHLevel2X 2 12 2 5" xfId="17422" xr:uid="{00000000-0005-0000-0000-0000E96A0000}"/>
    <cellStyle name="SAPBEXHLevel2X 2 12 2 5 2" xfId="32538" xr:uid="{00000000-0005-0000-0000-0000EA6A0000}"/>
    <cellStyle name="SAPBEXHLevel2X 2 12 2 6" xfId="20030" xr:uid="{00000000-0005-0000-0000-0000EB6A0000}"/>
    <cellStyle name="SAPBEXHLevel2X 2 12 2 6 2" xfId="34967" xr:uid="{00000000-0005-0000-0000-0000EC6A0000}"/>
    <cellStyle name="SAPBEXHLevel2X 2 12 2 7" xfId="21203" xr:uid="{00000000-0005-0000-0000-0000ED6A0000}"/>
    <cellStyle name="SAPBEXHLevel2X 2 12 2 7 2" xfId="36129" xr:uid="{00000000-0005-0000-0000-0000EE6A0000}"/>
    <cellStyle name="SAPBEXHLevel2X 2 12 3" xfId="8601" xr:uid="{00000000-0005-0000-0000-0000EF6A0000}"/>
    <cellStyle name="SAPBEXHLevel2X 2 12 3 2" xfId="24630" xr:uid="{00000000-0005-0000-0000-0000F06A0000}"/>
    <cellStyle name="SAPBEXHLevel2X 2 12 4" xfId="11428" xr:uid="{00000000-0005-0000-0000-0000F16A0000}"/>
    <cellStyle name="SAPBEXHLevel2X 2 12 4 2" xfId="27295" xr:uid="{00000000-0005-0000-0000-0000F26A0000}"/>
    <cellStyle name="SAPBEXHLevel2X 2 12 5" xfId="5783" xr:uid="{00000000-0005-0000-0000-0000F36A0000}"/>
    <cellStyle name="SAPBEXHLevel2X 2 12 5 2" xfId="22818" xr:uid="{00000000-0005-0000-0000-0000F46A0000}"/>
    <cellStyle name="SAPBEXHLevel2X 2 12 6" xfId="16780" xr:uid="{00000000-0005-0000-0000-0000F56A0000}"/>
    <cellStyle name="SAPBEXHLevel2X 2 12 6 2" xfId="31918" xr:uid="{00000000-0005-0000-0000-0000F66A0000}"/>
    <cellStyle name="SAPBEXHLevel2X 2 12 7" xfId="19390" xr:uid="{00000000-0005-0000-0000-0000F76A0000}"/>
    <cellStyle name="SAPBEXHLevel2X 2 12 7 2" xfId="34337" xr:uid="{00000000-0005-0000-0000-0000F86A0000}"/>
    <cellStyle name="SAPBEXHLevel2X 2 13" xfId="3434" xr:uid="{00000000-0005-0000-0000-0000F96A0000}"/>
    <cellStyle name="SAPBEXHLevel2X 2 13 2" xfId="4124" xr:uid="{00000000-0005-0000-0000-0000FA6A0000}"/>
    <cellStyle name="SAPBEXHLevel2X 2 13 2 2" xfId="9279" xr:uid="{00000000-0005-0000-0000-0000FB6A0000}"/>
    <cellStyle name="SAPBEXHLevel2X 2 13 2 2 2" xfId="25271" xr:uid="{00000000-0005-0000-0000-0000FC6A0000}"/>
    <cellStyle name="SAPBEXHLevel2X 2 13 2 3" xfId="12098" xr:uid="{00000000-0005-0000-0000-0000FD6A0000}"/>
    <cellStyle name="SAPBEXHLevel2X 2 13 2 3 2" xfId="27942" xr:uid="{00000000-0005-0000-0000-0000FE6A0000}"/>
    <cellStyle name="SAPBEXHLevel2X 2 13 2 4" xfId="14562" xr:uid="{00000000-0005-0000-0000-0000FF6A0000}"/>
    <cellStyle name="SAPBEXHLevel2X 2 13 2 4 2" xfId="30065" xr:uid="{00000000-0005-0000-0000-0000006B0000}"/>
    <cellStyle name="SAPBEXHLevel2X 2 13 2 5" xfId="17421" xr:uid="{00000000-0005-0000-0000-0000016B0000}"/>
    <cellStyle name="SAPBEXHLevel2X 2 13 2 5 2" xfId="32537" xr:uid="{00000000-0005-0000-0000-0000026B0000}"/>
    <cellStyle name="SAPBEXHLevel2X 2 13 2 6" xfId="20029" xr:uid="{00000000-0005-0000-0000-0000036B0000}"/>
    <cellStyle name="SAPBEXHLevel2X 2 13 2 6 2" xfId="34966" xr:uid="{00000000-0005-0000-0000-0000046B0000}"/>
    <cellStyle name="SAPBEXHLevel2X 2 13 2 7" xfId="21985" xr:uid="{00000000-0005-0000-0000-0000056B0000}"/>
    <cellStyle name="SAPBEXHLevel2X 2 13 2 7 2" xfId="36904" xr:uid="{00000000-0005-0000-0000-0000066B0000}"/>
    <cellStyle name="SAPBEXHLevel2X 2 13 3" xfId="8602" xr:uid="{00000000-0005-0000-0000-0000076B0000}"/>
    <cellStyle name="SAPBEXHLevel2X 2 13 3 2" xfId="24631" xr:uid="{00000000-0005-0000-0000-0000086B0000}"/>
    <cellStyle name="SAPBEXHLevel2X 2 13 4" xfId="11429" xr:uid="{00000000-0005-0000-0000-0000096B0000}"/>
    <cellStyle name="SAPBEXHLevel2X 2 13 4 2" xfId="27296" xr:uid="{00000000-0005-0000-0000-00000A6B0000}"/>
    <cellStyle name="SAPBEXHLevel2X 2 13 5" xfId="13580" xr:uid="{00000000-0005-0000-0000-00000B6B0000}"/>
    <cellStyle name="SAPBEXHLevel2X 2 13 5 2" xfId="29204" xr:uid="{00000000-0005-0000-0000-00000C6B0000}"/>
    <cellStyle name="SAPBEXHLevel2X 2 13 6" xfId="16781" xr:uid="{00000000-0005-0000-0000-00000D6B0000}"/>
    <cellStyle name="SAPBEXHLevel2X 2 13 6 2" xfId="31919" xr:uid="{00000000-0005-0000-0000-00000E6B0000}"/>
    <cellStyle name="SAPBEXHLevel2X 2 13 7" xfId="19391" xr:uid="{00000000-0005-0000-0000-00000F6B0000}"/>
    <cellStyle name="SAPBEXHLevel2X 2 13 7 2" xfId="34338" xr:uid="{00000000-0005-0000-0000-0000106B0000}"/>
    <cellStyle name="SAPBEXHLevel2X 2 14" xfId="3435" xr:uid="{00000000-0005-0000-0000-0000116B0000}"/>
    <cellStyle name="SAPBEXHLevel2X 2 14 2" xfId="4121" xr:uid="{00000000-0005-0000-0000-0000126B0000}"/>
    <cellStyle name="SAPBEXHLevel2X 2 14 2 2" xfId="9276" xr:uid="{00000000-0005-0000-0000-0000136B0000}"/>
    <cellStyle name="SAPBEXHLevel2X 2 14 2 2 2" xfId="25270" xr:uid="{00000000-0005-0000-0000-0000146B0000}"/>
    <cellStyle name="SAPBEXHLevel2X 2 14 2 3" xfId="12096" xr:uid="{00000000-0005-0000-0000-0000156B0000}"/>
    <cellStyle name="SAPBEXHLevel2X 2 14 2 3 2" xfId="27940" xr:uid="{00000000-0005-0000-0000-0000166B0000}"/>
    <cellStyle name="SAPBEXHLevel2X 2 14 2 4" xfId="14913" xr:uid="{00000000-0005-0000-0000-0000176B0000}"/>
    <cellStyle name="SAPBEXHLevel2X 2 14 2 4 2" xfId="30364" xr:uid="{00000000-0005-0000-0000-0000186B0000}"/>
    <cellStyle name="SAPBEXHLevel2X 2 14 2 5" xfId="17418" xr:uid="{00000000-0005-0000-0000-0000196B0000}"/>
    <cellStyle name="SAPBEXHLevel2X 2 14 2 5 2" xfId="32536" xr:uid="{00000000-0005-0000-0000-00001A6B0000}"/>
    <cellStyle name="SAPBEXHLevel2X 2 14 2 6" xfId="20026" xr:uid="{00000000-0005-0000-0000-00001B6B0000}"/>
    <cellStyle name="SAPBEXHLevel2X 2 14 2 6 2" xfId="34965" xr:uid="{00000000-0005-0000-0000-00001C6B0000}"/>
    <cellStyle name="SAPBEXHLevel2X 2 14 2 7" xfId="21202" xr:uid="{00000000-0005-0000-0000-00001D6B0000}"/>
    <cellStyle name="SAPBEXHLevel2X 2 14 2 7 2" xfId="36128" xr:uid="{00000000-0005-0000-0000-00001E6B0000}"/>
    <cellStyle name="SAPBEXHLevel2X 2 14 3" xfId="8603" xr:uid="{00000000-0005-0000-0000-00001F6B0000}"/>
    <cellStyle name="SAPBEXHLevel2X 2 14 3 2" xfId="24632" xr:uid="{00000000-0005-0000-0000-0000206B0000}"/>
    <cellStyle name="SAPBEXHLevel2X 2 14 4" xfId="11430" xr:uid="{00000000-0005-0000-0000-0000216B0000}"/>
    <cellStyle name="SAPBEXHLevel2X 2 14 4 2" xfId="27297" xr:uid="{00000000-0005-0000-0000-0000226B0000}"/>
    <cellStyle name="SAPBEXHLevel2X 2 14 5" xfId="15296" xr:uid="{00000000-0005-0000-0000-0000236B0000}"/>
    <cellStyle name="SAPBEXHLevel2X 2 14 5 2" xfId="30705" xr:uid="{00000000-0005-0000-0000-0000246B0000}"/>
    <cellStyle name="SAPBEXHLevel2X 2 14 6" xfId="16782" xr:uid="{00000000-0005-0000-0000-0000256B0000}"/>
    <cellStyle name="SAPBEXHLevel2X 2 14 6 2" xfId="31920" xr:uid="{00000000-0005-0000-0000-0000266B0000}"/>
    <cellStyle name="SAPBEXHLevel2X 2 14 7" xfId="19392" xr:uid="{00000000-0005-0000-0000-0000276B0000}"/>
    <cellStyle name="SAPBEXHLevel2X 2 14 7 2" xfId="34339" xr:uid="{00000000-0005-0000-0000-0000286B0000}"/>
    <cellStyle name="SAPBEXHLevel2X 2 15" xfId="3436" xr:uid="{00000000-0005-0000-0000-0000296B0000}"/>
    <cellStyle name="SAPBEXHLevel2X 2 15 2" xfId="4120" xr:uid="{00000000-0005-0000-0000-00002A6B0000}"/>
    <cellStyle name="SAPBEXHLevel2X 2 15 2 2" xfId="9275" xr:uid="{00000000-0005-0000-0000-00002B6B0000}"/>
    <cellStyle name="SAPBEXHLevel2X 2 15 2 2 2" xfId="25269" xr:uid="{00000000-0005-0000-0000-00002C6B0000}"/>
    <cellStyle name="SAPBEXHLevel2X 2 15 2 3" xfId="12095" xr:uid="{00000000-0005-0000-0000-00002D6B0000}"/>
    <cellStyle name="SAPBEXHLevel2X 2 15 2 3 2" xfId="27939" xr:uid="{00000000-0005-0000-0000-00002E6B0000}"/>
    <cellStyle name="SAPBEXHLevel2X 2 15 2 4" xfId="10443" xr:uid="{00000000-0005-0000-0000-00002F6B0000}"/>
    <cellStyle name="SAPBEXHLevel2X 2 15 2 4 2" xfId="26366" xr:uid="{00000000-0005-0000-0000-0000306B0000}"/>
    <cellStyle name="SAPBEXHLevel2X 2 15 2 5" xfId="17417" xr:uid="{00000000-0005-0000-0000-0000316B0000}"/>
    <cellStyle name="SAPBEXHLevel2X 2 15 2 5 2" xfId="32535" xr:uid="{00000000-0005-0000-0000-0000326B0000}"/>
    <cellStyle name="SAPBEXHLevel2X 2 15 2 6" xfId="20025" xr:uid="{00000000-0005-0000-0000-0000336B0000}"/>
    <cellStyle name="SAPBEXHLevel2X 2 15 2 6 2" xfId="34964" xr:uid="{00000000-0005-0000-0000-0000346B0000}"/>
    <cellStyle name="SAPBEXHLevel2X 2 15 2 7" xfId="13751" xr:uid="{00000000-0005-0000-0000-0000356B0000}"/>
    <cellStyle name="SAPBEXHLevel2X 2 15 2 7 2" xfId="29361" xr:uid="{00000000-0005-0000-0000-0000366B0000}"/>
    <cellStyle name="SAPBEXHLevel2X 2 15 3" xfId="8604" xr:uid="{00000000-0005-0000-0000-0000376B0000}"/>
    <cellStyle name="SAPBEXHLevel2X 2 15 3 2" xfId="24633" xr:uid="{00000000-0005-0000-0000-0000386B0000}"/>
    <cellStyle name="SAPBEXHLevel2X 2 15 4" xfId="11431" xr:uid="{00000000-0005-0000-0000-0000396B0000}"/>
    <cellStyle name="SAPBEXHLevel2X 2 15 4 2" xfId="27298" xr:uid="{00000000-0005-0000-0000-00003A6B0000}"/>
    <cellStyle name="SAPBEXHLevel2X 2 15 5" xfId="13581" xr:uid="{00000000-0005-0000-0000-00003B6B0000}"/>
    <cellStyle name="SAPBEXHLevel2X 2 15 5 2" xfId="29205" xr:uid="{00000000-0005-0000-0000-00003C6B0000}"/>
    <cellStyle name="SAPBEXHLevel2X 2 15 6" xfId="16783" xr:uid="{00000000-0005-0000-0000-00003D6B0000}"/>
    <cellStyle name="SAPBEXHLevel2X 2 15 6 2" xfId="31921" xr:uid="{00000000-0005-0000-0000-00003E6B0000}"/>
    <cellStyle name="SAPBEXHLevel2X 2 15 7" xfId="19393" xr:uid="{00000000-0005-0000-0000-00003F6B0000}"/>
    <cellStyle name="SAPBEXHLevel2X 2 15 7 2" xfId="34340" xr:uid="{00000000-0005-0000-0000-0000406B0000}"/>
    <cellStyle name="SAPBEXHLevel2X 2 16" xfId="3430" xr:uid="{00000000-0005-0000-0000-0000416B0000}"/>
    <cellStyle name="SAPBEXHLevel2X 2 16 2" xfId="8598" xr:uid="{00000000-0005-0000-0000-0000426B0000}"/>
    <cellStyle name="SAPBEXHLevel2X 2 16 2 2" xfId="24627" xr:uid="{00000000-0005-0000-0000-0000436B0000}"/>
    <cellStyle name="SAPBEXHLevel2X 2 16 3" xfId="11425" xr:uid="{00000000-0005-0000-0000-0000446B0000}"/>
    <cellStyle name="SAPBEXHLevel2X 2 16 3 2" xfId="27292" xr:uid="{00000000-0005-0000-0000-0000456B0000}"/>
    <cellStyle name="SAPBEXHLevel2X 2 16 4" xfId="10515" xr:uid="{00000000-0005-0000-0000-0000466B0000}"/>
    <cellStyle name="SAPBEXHLevel2X 2 16 4 2" xfId="26437" xr:uid="{00000000-0005-0000-0000-0000476B0000}"/>
    <cellStyle name="SAPBEXHLevel2X 2 16 5" xfId="16777" xr:uid="{00000000-0005-0000-0000-0000486B0000}"/>
    <cellStyle name="SAPBEXHLevel2X 2 16 5 2" xfId="31915" xr:uid="{00000000-0005-0000-0000-0000496B0000}"/>
    <cellStyle name="SAPBEXHLevel2X 2 16 6" xfId="19387" xr:uid="{00000000-0005-0000-0000-00004A6B0000}"/>
    <cellStyle name="SAPBEXHLevel2X 2 16 6 2" xfId="34334" xr:uid="{00000000-0005-0000-0000-00004B6B0000}"/>
    <cellStyle name="SAPBEXHLevel2X 2 16 7" xfId="21425" xr:uid="{00000000-0005-0000-0000-00004C6B0000}"/>
    <cellStyle name="SAPBEXHLevel2X 2 16 7 2" xfId="36351" xr:uid="{00000000-0005-0000-0000-00004D6B0000}"/>
    <cellStyle name="SAPBEXHLevel2X 2 16 8" xfId="6377" xr:uid="{00000000-0005-0000-0000-00004E6B0000}"/>
    <cellStyle name="SAPBEXHLevel2X 2 17" xfId="4128" xr:uid="{00000000-0005-0000-0000-00004F6B0000}"/>
    <cellStyle name="SAPBEXHLevel2X 2 17 2" xfId="9283" xr:uid="{00000000-0005-0000-0000-0000506B0000}"/>
    <cellStyle name="SAPBEXHLevel2X 2 17 2 2" xfId="25275" xr:uid="{00000000-0005-0000-0000-0000516B0000}"/>
    <cellStyle name="SAPBEXHLevel2X 2 17 3" xfId="12102" xr:uid="{00000000-0005-0000-0000-0000526B0000}"/>
    <cellStyle name="SAPBEXHLevel2X 2 17 3 2" xfId="27946" xr:uid="{00000000-0005-0000-0000-0000536B0000}"/>
    <cellStyle name="SAPBEXHLevel2X 2 17 4" xfId="14561" xr:uid="{00000000-0005-0000-0000-0000546B0000}"/>
    <cellStyle name="SAPBEXHLevel2X 2 17 4 2" xfId="30064" xr:uid="{00000000-0005-0000-0000-0000556B0000}"/>
    <cellStyle name="SAPBEXHLevel2X 2 17 5" xfId="17425" xr:uid="{00000000-0005-0000-0000-0000566B0000}"/>
    <cellStyle name="SAPBEXHLevel2X 2 17 5 2" xfId="32541" xr:uid="{00000000-0005-0000-0000-0000576B0000}"/>
    <cellStyle name="SAPBEXHLevel2X 2 17 6" xfId="20033" xr:uid="{00000000-0005-0000-0000-0000586B0000}"/>
    <cellStyle name="SAPBEXHLevel2X 2 17 6 2" xfId="34970" xr:uid="{00000000-0005-0000-0000-0000596B0000}"/>
    <cellStyle name="SAPBEXHLevel2X 2 17 7" xfId="21626" xr:uid="{00000000-0005-0000-0000-00005A6B0000}"/>
    <cellStyle name="SAPBEXHLevel2X 2 17 7 2" xfId="36552" xr:uid="{00000000-0005-0000-0000-00005B6B0000}"/>
    <cellStyle name="SAPBEXHLevel2X 2 18" xfId="5378" xr:uid="{00000000-0005-0000-0000-00005C6B0000}"/>
    <cellStyle name="SAPBEXHLevel2X 2 18 2" xfId="22648" xr:uid="{00000000-0005-0000-0000-00005D6B0000}"/>
    <cellStyle name="SAPBEXHLevel2X 2 19" xfId="6859" xr:uid="{00000000-0005-0000-0000-00005E6B0000}"/>
    <cellStyle name="SAPBEXHLevel2X 2 19 2" xfId="23303" xr:uid="{00000000-0005-0000-0000-00005F6B0000}"/>
    <cellStyle name="SAPBEXHLevel2X 2 2" xfId="892" xr:uid="{00000000-0005-0000-0000-0000606B0000}"/>
    <cellStyle name="SAPBEXHLevel2X 2 2 10" xfId="5896" xr:uid="{00000000-0005-0000-0000-0000616B0000}"/>
    <cellStyle name="SAPBEXHLevel2X 2 2 10 2" xfId="22884" xr:uid="{00000000-0005-0000-0000-0000626B0000}"/>
    <cellStyle name="SAPBEXHLevel2X 2 2 11" xfId="5079" xr:uid="{00000000-0005-0000-0000-0000636B0000}"/>
    <cellStyle name="SAPBEXHLevel2X 2 2 2" xfId="893" xr:uid="{00000000-0005-0000-0000-0000646B0000}"/>
    <cellStyle name="SAPBEXHLevel2X 2 2 2 2" xfId="5376" xr:uid="{00000000-0005-0000-0000-0000656B0000}"/>
    <cellStyle name="SAPBEXHLevel2X 2 2 2 2 2" xfId="22646" xr:uid="{00000000-0005-0000-0000-0000666B0000}"/>
    <cellStyle name="SAPBEXHLevel2X 2 2 2 3" xfId="6858" xr:uid="{00000000-0005-0000-0000-0000676B0000}"/>
    <cellStyle name="SAPBEXHLevel2X 2 2 2 3 2" xfId="23302" xr:uid="{00000000-0005-0000-0000-0000686B0000}"/>
    <cellStyle name="SAPBEXHLevel2X 2 2 2 4" xfId="6664" xr:uid="{00000000-0005-0000-0000-0000696B0000}"/>
    <cellStyle name="SAPBEXHLevel2X 2 2 2 4 2" xfId="23167" xr:uid="{00000000-0005-0000-0000-00006A6B0000}"/>
    <cellStyle name="SAPBEXHLevel2X 2 2 2 5" xfId="11799" xr:uid="{00000000-0005-0000-0000-00006B6B0000}"/>
    <cellStyle name="SAPBEXHLevel2X 2 2 2 5 2" xfId="27656" xr:uid="{00000000-0005-0000-0000-00006C6B0000}"/>
    <cellStyle name="SAPBEXHLevel2X 2 2 2 6" xfId="17152" xr:uid="{00000000-0005-0000-0000-00006D6B0000}"/>
    <cellStyle name="SAPBEXHLevel2X 2 2 2 6 2" xfId="32277" xr:uid="{00000000-0005-0000-0000-00006E6B0000}"/>
    <cellStyle name="SAPBEXHLevel2X 2 2 2 7" xfId="13056" xr:uid="{00000000-0005-0000-0000-00006F6B0000}"/>
    <cellStyle name="SAPBEXHLevel2X 2 2 2 7 2" xfId="28842" xr:uid="{00000000-0005-0000-0000-0000706B0000}"/>
    <cellStyle name="SAPBEXHLevel2X 2 2 2 8" xfId="5080" xr:uid="{00000000-0005-0000-0000-0000716B0000}"/>
    <cellStyle name="SAPBEXHLevel2X 2 2 3" xfId="3437" xr:uid="{00000000-0005-0000-0000-0000726B0000}"/>
    <cellStyle name="SAPBEXHLevel2X 2 2 3 2" xfId="8605" xr:uid="{00000000-0005-0000-0000-0000736B0000}"/>
    <cellStyle name="SAPBEXHLevel2X 2 2 3 2 2" xfId="24634" xr:uid="{00000000-0005-0000-0000-0000746B0000}"/>
    <cellStyle name="SAPBEXHLevel2X 2 2 3 3" xfId="11432" xr:uid="{00000000-0005-0000-0000-0000756B0000}"/>
    <cellStyle name="SAPBEXHLevel2X 2 2 3 3 2" xfId="27299" xr:uid="{00000000-0005-0000-0000-0000766B0000}"/>
    <cellStyle name="SAPBEXHLevel2X 2 2 3 4" xfId="15295" xr:uid="{00000000-0005-0000-0000-0000776B0000}"/>
    <cellStyle name="SAPBEXHLevel2X 2 2 3 4 2" xfId="30704" xr:uid="{00000000-0005-0000-0000-0000786B0000}"/>
    <cellStyle name="SAPBEXHLevel2X 2 2 3 5" xfId="16784" xr:uid="{00000000-0005-0000-0000-0000796B0000}"/>
    <cellStyle name="SAPBEXHLevel2X 2 2 3 5 2" xfId="31922" xr:uid="{00000000-0005-0000-0000-00007A6B0000}"/>
    <cellStyle name="SAPBEXHLevel2X 2 2 3 6" xfId="19394" xr:uid="{00000000-0005-0000-0000-00007B6B0000}"/>
    <cellStyle name="SAPBEXHLevel2X 2 2 3 6 2" xfId="34341" xr:uid="{00000000-0005-0000-0000-00007C6B0000}"/>
    <cellStyle name="SAPBEXHLevel2X 2 2 3 7" xfId="21426" xr:uid="{00000000-0005-0000-0000-00007D6B0000}"/>
    <cellStyle name="SAPBEXHLevel2X 2 2 3 7 2" xfId="36352" xr:uid="{00000000-0005-0000-0000-00007E6B0000}"/>
    <cellStyle name="SAPBEXHLevel2X 2 2 3 8" xfId="6378" xr:uid="{00000000-0005-0000-0000-00007F6B0000}"/>
    <cellStyle name="SAPBEXHLevel2X 2 2 4" xfId="4119" xr:uid="{00000000-0005-0000-0000-0000806B0000}"/>
    <cellStyle name="SAPBEXHLevel2X 2 2 4 2" xfId="9274" xr:uid="{00000000-0005-0000-0000-0000816B0000}"/>
    <cellStyle name="SAPBEXHLevel2X 2 2 4 2 2" xfId="25268" xr:uid="{00000000-0005-0000-0000-0000826B0000}"/>
    <cellStyle name="SAPBEXHLevel2X 2 2 4 3" xfId="12094" xr:uid="{00000000-0005-0000-0000-0000836B0000}"/>
    <cellStyle name="SAPBEXHLevel2X 2 2 4 3 2" xfId="27938" xr:uid="{00000000-0005-0000-0000-0000846B0000}"/>
    <cellStyle name="SAPBEXHLevel2X 2 2 4 4" xfId="5264" xr:uid="{00000000-0005-0000-0000-0000856B0000}"/>
    <cellStyle name="SAPBEXHLevel2X 2 2 4 4 2" xfId="22571" xr:uid="{00000000-0005-0000-0000-0000866B0000}"/>
    <cellStyle name="SAPBEXHLevel2X 2 2 4 5" xfId="17416" xr:uid="{00000000-0005-0000-0000-0000876B0000}"/>
    <cellStyle name="SAPBEXHLevel2X 2 2 4 5 2" xfId="32534" xr:uid="{00000000-0005-0000-0000-0000886B0000}"/>
    <cellStyle name="SAPBEXHLevel2X 2 2 4 6" xfId="20024" xr:uid="{00000000-0005-0000-0000-0000896B0000}"/>
    <cellStyle name="SAPBEXHLevel2X 2 2 4 6 2" xfId="34963" xr:uid="{00000000-0005-0000-0000-00008A6B0000}"/>
    <cellStyle name="SAPBEXHLevel2X 2 2 4 7" xfId="21201" xr:uid="{00000000-0005-0000-0000-00008B6B0000}"/>
    <cellStyle name="SAPBEXHLevel2X 2 2 4 7 2" xfId="36127" xr:uid="{00000000-0005-0000-0000-00008C6B0000}"/>
    <cellStyle name="SAPBEXHLevel2X 2 2 5" xfId="5377" xr:uid="{00000000-0005-0000-0000-00008D6B0000}"/>
    <cellStyle name="SAPBEXHLevel2X 2 2 5 2" xfId="22647" xr:uid="{00000000-0005-0000-0000-00008E6B0000}"/>
    <cellStyle name="SAPBEXHLevel2X 2 2 6" xfId="7632" xr:uid="{00000000-0005-0000-0000-00008F6B0000}"/>
    <cellStyle name="SAPBEXHLevel2X 2 2 6 2" xfId="23770" xr:uid="{00000000-0005-0000-0000-0000906B0000}"/>
    <cellStyle name="SAPBEXHLevel2X 2 2 7" xfId="7188" xr:uid="{00000000-0005-0000-0000-0000916B0000}"/>
    <cellStyle name="SAPBEXHLevel2X 2 2 7 2" xfId="23464" xr:uid="{00000000-0005-0000-0000-0000926B0000}"/>
    <cellStyle name="SAPBEXHLevel2X 2 2 8" xfId="14186" xr:uid="{00000000-0005-0000-0000-0000936B0000}"/>
    <cellStyle name="SAPBEXHLevel2X 2 2 8 2" xfId="29739" xr:uid="{00000000-0005-0000-0000-0000946B0000}"/>
    <cellStyle name="SAPBEXHLevel2X 2 2 9" xfId="6566" xr:uid="{00000000-0005-0000-0000-0000956B0000}"/>
    <cellStyle name="SAPBEXHLevel2X 2 2 9 2" xfId="23122" xr:uid="{00000000-0005-0000-0000-0000966B0000}"/>
    <cellStyle name="SAPBEXHLevel2X 2 20" xfId="6663" xr:uid="{00000000-0005-0000-0000-0000976B0000}"/>
    <cellStyle name="SAPBEXHLevel2X 2 20 2" xfId="23166" xr:uid="{00000000-0005-0000-0000-0000986B0000}"/>
    <cellStyle name="SAPBEXHLevel2X 2 21" xfId="14721" xr:uid="{00000000-0005-0000-0000-0000996B0000}"/>
    <cellStyle name="SAPBEXHLevel2X 2 21 2" xfId="30196" xr:uid="{00000000-0005-0000-0000-00009A6B0000}"/>
    <cellStyle name="SAPBEXHLevel2X 2 22" xfId="10562" xr:uid="{00000000-0005-0000-0000-00009B6B0000}"/>
    <cellStyle name="SAPBEXHLevel2X 2 22 2" xfId="26479" xr:uid="{00000000-0005-0000-0000-00009C6B0000}"/>
    <cellStyle name="SAPBEXHLevel2X 2 23" xfId="15121" xr:uid="{00000000-0005-0000-0000-00009D6B0000}"/>
    <cellStyle name="SAPBEXHLevel2X 2 23 2" xfId="30543" xr:uid="{00000000-0005-0000-0000-00009E6B0000}"/>
    <cellStyle name="SAPBEXHLevel2X 2 24" xfId="5078" xr:uid="{00000000-0005-0000-0000-00009F6B0000}"/>
    <cellStyle name="SAPBEXHLevel2X 2 25" xfId="38050" xr:uid="{00000000-0005-0000-0000-0000A06B0000}"/>
    <cellStyle name="SAPBEXHLevel2X 2 3" xfId="3438" xr:uid="{00000000-0005-0000-0000-0000A16B0000}"/>
    <cellStyle name="SAPBEXHLevel2X 2 3 2" xfId="4118" xr:uid="{00000000-0005-0000-0000-0000A26B0000}"/>
    <cellStyle name="SAPBEXHLevel2X 2 3 2 2" xfId="9273" xr:uid="{00000000-0005-0000-0000-0000A36B0000}"/>
    <cellStyle name="SAPBEXHLevel2X 2 3 2 2 2" xfId="25267" xr:uid="{00000000-0005-0000-0000-0000A46B0000}"/>
    <cellStyle name="SAPBEXHLevel2X 2 3 2 3" xfId="12093" xr:uid="{00000000-0005-0000-0000-0000A56B0000}"/>
    <cellStyle name="SAPBEXHLevel2X 2 3 2 3 2" xfId="27937" xr:uid="{00000000-0005-0000-0000-0000A66B0000}"/>
    <cellStyle name="SAPBEXHLevel2X 2 3 2 4" xfId="14563" xr:uid="{00000000-0005-0000-0000-0000A76B0000}"/>
    <cellStyle name="SAPBEXHLevel2X 2 3 2 4 2" xfId="30066" xr:uid="{00000000-0005-0000-0000-0000A86B0000}"/>
    <cellStyle name="SAPBEXHLevel2X 2 3 2 5" xfId="17415" xr:uid="{00000000-0005-0000-0000-0000A96B0000}"/>
    <cellStyle name="SAPBEXHLevel2X 2 3 2 5 2" xfId="32533" xr:uid="{00000000-0005-0000-0000-0000AA6B0000}"/>
    <cellStyle name="SAPBEXHLevel2X 2 3 2 6" xfId="20023" xr:uid="{00000000-0005-0000-0000-0000AB6B0000}"/>
    <cellStyle name="SAPBEXHLevel2X 2 3 2 6 2" xfId="34962" xr:uid="{00000000-0005-0000-0000-0000AC6B0000}"/>
    <cellStyle name="SAPBEXHLevel2X 2 3 2 7" xfId="21987" xr:uid="{00000000-0005-0000-0000-0000AD6B0000}"/>
    <cellStyle name="SAPBEXHLevel2X 2 3 2 7 2" xfId="36906" xr:uid="{00000000-0005-0000-0000-0000AE6B0000}"/>
    <cellStyle name="SAPBEXHLevel2X 2 3 3" xfId="8606" xr:uid="{00000000-0005-0000-0000-0000AF6B0000}"/>
    <cellStyle name="SAPBEXHLevel2X 2 3 3 2" xfId="24635" xr:uid="{00000000-0005-0000-0000-0000B06B0000}"/>
    <cellStyle name="SAPBEXHLevel2X 2 3 4" xfId="11433" xr:uid="{00000000-0005-0000-0000-0000B16B0000}"/>
    <cellStyle name="SAPBEXHLevel2X 2 3 4 2" xfId="27300" xr:uid="{00000000-0005-0000-0000-0000B26B0000}"/>
    <cellStyle name="SAPBEXHLevel2X 2 3 5" xfId="13582" xr:uid="{00000000-0005-0000-0000-0000B36B0000}"/>
    <cellStyle name="SAPBEXHLevel2X 2 3 5 2" xfId="29206" xr:uid="{00000000-0005-0000-0000-0000B46B0000}"/>
    <cellStyle name="SAPBEXHLevel2X 2 3 6" xfId="16785" xr:uid="{00000000-0005-0000-0000-0000B56B0000}"/>
    <cellStyle name="SAPBEXHLevel2X 2 3 6 2" xfId="31923" xr:uid="{00000000-0005-0000-0000-0000B66B0000}"/>
    <cellStyle name="SAPBEXHLevel2X 2 3 7" xfId="19395" xr:uid="{00000000-0005-0000-0000-0000B76B0000}"/>
    <cellStyle name="SAPBEXHLevel2X 2 3 7 2" xfId="34342" xr:uid="{00000000-0005-0000-0000-0000B86B0000}"/>
    <cellStyle name="SAPBEXHLevel2X 2 4" xfId="3439" xr:uid="{00000000-0005-0000-0000-0000B96B0000}"/>
    <cellStyle name="SAPBEXHLevel2X 2 4 2" xfId="4117" xr:uid="{00000000-0005-0000-0000-0000BA6B0000}"/>
    <cellStyle name="SAPBEXHLevel2X 2 4 2 2" xfId="9272" xr:uid="{00000000-0005-0000-0000-0000BB6B0000}"/>
    <cellStyle name="SAPBEXHLevel2X 2 4 2 2 2" xfId="25266" xr:uid="{00000000-0005-0000-0000-0000BC6B0000}"/>
    <cellStyle name="SAPBEXHLevel2X 2 4 2 3" xfId="12092" xr:uid="{00000000-0005-0000-0000-0000BD6B0000}"/>
    <cellStyle name="SAPBEXHLevel2X 2 4 2 3 2" xfId="27936" xr:uid="{00000000-0005-0000-0000-0000BE6B0000}"/>
    <cellStyle name="SAPBEXHLevel2X 2 4 2 4" xfId="14374" xr:uid="{00000000-0005-0000-0000-0000BF6B0000}"/>
    <cellStyle name="SAPBEXHLevel2X 2 4 2 4 2" xfId="29895" xr:uid="{00000000-0005-0000-0000-0000C06B0000}"/>
    <cellStyle name="SAPBEXHLevel2X 2 4 2 5" xfId="17414" xr:uid="{00000000-0005-0000-0000-0000C16B0000}"/>
    <cellStyle name="SAPBEXHLevel2X 2 4 2 5 2" xfId="32532" xr:uid="{00000000-0005-0000-0000-0000C26B0000}"/>
    <cellStyle name="SAPBEXHLevel2X 2 4 2 6" xfId="20022" xr:uid="{00000000-0005-0000-0000-0000C36B0000}"/>
    <cellStyle name="SAPBEXHLevel2X 2 4 2 6 2" xfId="34961" xr:uid="{00000000-0005-0000-0000-0000C46B0000}"/>
    <cellStyle name="SAPBEXHLevel2X 2 4 2 7" xfId="18374" xr:uid="{00000000-0005-0000-0000-0000C56B0000}"/>
    <cellStyle name="SAPBEXHLevel2X 2 4 2 7 2" xfId="33435" xr:uid="{00000000-0005-0000-0000-0000C66B0000}"/>
    <cellStyle name="SAPBEXHLevel2X 2 4 3" xfId="8607" xr:uid="{00000000-0005-0000-0000-0000C76B0000}"/>
    <cellStyle name="SAPBEXHLevel2X 2 4 3 2" xfId="24636" xr:uid="{00000000-0005-0000-0000-0000C86B0000}"/>
    <cellStyle name="SAPBEXHLevel2X 2 4 4" xfId="11434" xr:uid="{00000000-0005-0000-0000-0000C96B0000}"/>
    <cellStyle name="SAPBEXHLevel2X 2 4 4 2" xfId="27301" xr:uid="{00000000-0005-0000-0000-0000CA6B0000}"/>
    <cellStyle name="SAPBEXHLevel2X 2 4 5" xfId="15294" xr:uid="{00000000-0005-0000-0000-0000CB6B0000}"/>
    <cellStyle name="SAPBEXHLevel2X 2 4 5 2" xfId="30703" xr:uid="{00000000-0005-0000-0000-0000CC6B0000}"/>
    <cellStyle name="SAPBEXHLevel2X 2 4 6" xfId="16786" xr:uid="{00000000-0005-0000-0000-0000CD6B0000}"/>
    <cellStyle name="SAPBEXHLevel2X 2 4 6 2" xfId="31924" xr:uid="{00000000-0005-0000-0000-0000CE6B0000}"/>
    <cellStyle name="SAPBEXHLevel2X 2 4 7" xfId="19396" xr:uid="{00000000-0005-0000-0000-0000CF6B0000}"/>
    <cellStyle name="SAPBEXHLevel2X 2 4 7 2" xfId="34343" xr:uid="{00000000-0005-0000-0000-0000D06B0000}"/>
    <cellStyle name="SAPBEXHLevel2X 2 5" xfId="3440" xr:uid="{00000000-0005-0000-0000-0000D16B0000}"/>
    <cellStyle name="SAPBEXHLevel2X 2 5 2" xfId="4116" xr:uid="{00000000-0005-0000-0000-0000D26B0000}"/>
    <cellStyle name="SAPBEXHLevel2X 2 5 2 2" xfId="9271" xr:uid="{00000000-0005-0000-0000-0000D36B0000}"/>
    <cellStyle name="SAPBEXHLevel2X 2 5 2 2 2" xfId="25265" xr:uid="{00000000-0005-0000-0000-0000D46B0000}"/>
    <cellStyle name="SAPBEXHLevel2X 2 5 2 3" xfId="12091" xr:uid="{00000000-0005-0000-0000-0000D56B0000}"/>
    <cellStyle name="SAPBEXHLevel2X 2 5 2 3 2" xfId="27935" xr:uid="{00000000-0005-0000-0000-0000D66B0000}"/>
    <cellStyle name="SAPBEXHLevel2X 2 5 2 4" xfId="10292" xr:uid="{00000000-0005-0000-0000-0000D76B0000}"/>
    <cellStyle name="SAPBEXHLevel2X 2 5 2 4 2" xfId="26235" xr:uid="{00000000-0005-0000-0000-0000D86B0000}"/>
    <cellStyle name="SAPBEXHLevel2X 2 5 2 5" xfId="17413" xr:uid="{00000000-0005-0000-0000-0000D96B0000}"/>
    <cellStyle name="SAPBEXHLevel2X 2 5 2 5 2" xfId="32531" xr:uid="{00000000-0005-0000-0000-0000DA6B0000}"/>
    <cellStyle name="SAPBEXHLevel2X 2 5 2 6" xfId="20021" xr:uid="{00000000-0005-0000-0000-0000DB6B0000}"/>
    <cellStyle name="SAPBEXHLevel2X 2 5 2 6 2" xfId="34960" xr:uid="{00000000-0005-0000-0000-0000DC6B0000}"/>
    <cellStyle name="SAPBEXHLevel2X 2 5 2 7" xfId="18408" xr:uid="{00000000-0005-0000-0000-0000DD6B0000}"/>
    <cellStyle name="SAPBEXHLevel2X 2 5 2 7 2" xfId="33467" xr:uid="{00000000-0005-0000-0000-0000DE6B0000}"/>
    <cellStyle name="SAPBEXHLevel2X 2 5 3" xfId="8608" xr:uid="{00000000-0005-0000-0000-0000DF6B0000}"/>
    <cellStyle name="SAPBEXHLevel2X 2 5 3 2" xfId="24637" xr:uid="{00000000-0005-0000-0000-0000E06B0000}"/>
    <cellStyle name="SAPBEXHLevel2X 2 5 4" xfId="11435" xr:uid="{00000000-0005-0000-0000-0000E16B0000}"/>
    <cellStyle name="SAPBEXHLevel2X 2 5 4 2" xfId="27302" xr:uid="{00000000-0005-0000-0000-0000E26B0000}"/>
    <cellStyle name="SAPBEXHLevel2X 2 5 5" xfId="13583" xr:uid="{00000000-0005-0000-0000-0000E36B0000}"/>
    <cellStyle name="SAPBEXHLevel2X 2 5 5 2" xfId="29207" xr:uid="{00000000-0005-0000-0000-0000E46B0000}"/>
    <cellStyle name="SAPBEXHLevel2X 2 5 6" xfId="16787" xr:uid="{00000000-0005-0000-0000-0000E56B0000}"/>
    <cellStyle name="SAPBEXHLevel2X 2 5 6 2" xfId="31925" xr:uid="{00000000-0005-0000-0000-0000E66B0000}"/>
    <cellStyle name="SAPBEXHLevel2X 2 5 7" xfId="19397" xr:uid="{00000000-0005-0000-0000-0000E76B0000}"/>
    <cellStyle name="SAPBEXHLevel2X 2 5 7 2" xfId="34344" xr:uid="{00000000-0005-0000-0000-0000E86B0000}"/>
    <cellStyle name="SAPBEXHLevel2X 2 6" xfId="3441" xr:uid="{00000000-0005-0000-0000-0000E96B0000}"/>
    <cellStyle name="SAPBEXHLevel2X 2 6 2" xfId="4115" xr:uid="{00000000-0005-0000-0000-0000EA6B0000}"/>
    <cellStyle name="SAPBEXHLevel2X 2 6 2 2" xfId="9270" xr:uid="{00000000-0005-0000-0000-0000EB6B0000}"/>
    <cellStyle name="SAPBEXHLevel2X 2 6 2 2 2" xfId="25264" xr:uid="{00000000-0005-0000-0000-0000EC6B0000}"/>
    <cellStyle name="SAPBEXHLevel2X 2 6 2 3" xfId="12090" xr:uid="{00000000-0005-0000-0000-0000ED6B0000}"/>
    <cellStyle name="SAPBEXHLevel2X 2 6 2 3 2" xfId="27934" xr:uid="{00000000-0005-0000-0000-0000EE6B0000}"/>
    <cellStyle name="SAPBEXHLevel2X 2 6 2 4" xfId="14482" xr:uid="{00000000-0005-0000-0000-0000EF6B0000}"/>
    <cellStyle name="SAPBEXHLevel2X 2 6 2 4 2" xfId="29998" xr:uid="{00000000-0005-0000-0000-0000F06B0000}"/>
    <cellStyle name="SAPBEXHLevel2X 2 6 2 5" xfId="17412" xr:uid="{00000000-0005-0000-0000-0000F16B0000}"/>
    <cellStyle name="SAPBEXHLevel2X 2 6 2 5 2" xfId="32530" xr:uid="{00000000-0005-0000-0000-0000F26B0000}"/>
    <cellStyle name="SAPBEXHLevel2X 2 6 2 6" xfId="20020" xr:uid="{00000000-0005-0000-0000-0000F36B0000}"/>
    <cellStyle name="SAPBEXHLevel2X 2 6 2 6 2" xfId="34959" xr:uid="{00000000-0005-0000-0000-0000F46B0000}"/>
    <cellStyle name="SAPBEXHLevel2X 2 6 2 7" xfId="14144" xr:uid="{00000000-0005-0000-0000-0000F56B0000}"/>
    <cellStyle name="SAPBEXHLevel2X 2 6 2 7 2" xfId="29720" xr:uid="{00000000-0005-0000-0000-0000F66B0000}"/>
    <cellStyle name="SAPBEXHLevel2X 2 6 3" xfId="8609" xr:uid="{00000000-0005-0000-0000-0000F76B0000}"/>
    <cellStyle name="SAPBEXHLevel2X 2 6 3 2" xfId="24638" xr:uid="{00000000-0005-0000-0000-0000F86B0000}"/>
    <cellStyle name="SAPBEXHLevel2X 2 6 4" xfId="11436" xr:uid="{00000000-0005-0000-0000-0000F96B0000}"/>
    <cellStyle name="SAPBEXHLevel2X 2 6 4 2" xfId="27303" xr:uid="{00000000-0005-0000-0000-0000FA6B0000}"/>
    <cellStyle name="SAPBEXHLevel2X 2 6 5" xfId="15293" xr:uid="{00000000-0005-0000-0000-0000FB6B0000}"/>
    <cellStyle name="SAPBEXHLevel2X 2 6 5 2" xfId="30702" xr:uid="{00000000-0005-0000-0000-0000FC6B0000}"/>
    <cellStyle name="SAPBEXHLevel2X 2 6 6" xfId="16788" xr:uid="{00000000-0005-0000-0000-0000FD6B0000}"/>
    <cellStyle name="SAPBEXHLevel2X 2 6 6 2" xfId="31926" xr:uid="{00000000-0005-0000-0000-0000FE6B0000}"/>
    <cellStyle name="SAPBEXHLevel2X 2 6 7" xfId="19398" xr:uid="{00000000-0005-0000-0000-0000FF6B0000}"/>
    <cellStyle name="SAPBEXHLevel2X 2 6 7 2" xfId="34345" xr:uid="{00000000-0005-0000-0000-0000006C0000}"/>
    <cellStyle name="SAPBEXHLevel2X 2 7" xfId="3442" xr:uid="{00000000-0005-0000-0000-0000016C0000}"/>
    <cellStyle name="SAPBEXHLevel2X 2 7 2" xfId="4114" xr:uid="{00000000-0005-0000-0000-0000026C0000}"/>
    <cellStyle name="SAPBEXHLevel2X 2 7 2 2" xfId="9269" xr:uid="{00000000-0005-0000-0000-0000036C0000}"/>
    <cellStyle name="SAPBEXHLevel2X 2 7 2 2 2" xfId="25263" xr:uid="{00000000-0005-0000-0000-0000046C0000}"/>
    <cellStyle name="SAPBEXHLevel2X 2 7 2 3" xfId="12089" xr:uid="{00000000-0005-0000-0000-0000056C0000}"/>
    <cellStyle name="SAPBEXHLevel2X 2 7 2 3 2" xfId="27933" xr:uid="{00000000-0005-0000-0000-0000066C0000}"/>
    <cellStyle name="SAPBEXHLevel2X 2 7 2 4" xfId="14481" xr:uid="{00000000-0005-0000-0000-0000076C0000}"/>
    <cellStyle name="SAPBEXHLevel2X 2 7 2 4 2" xfId="29997" xr:uid="{00000000-0005-0000-0000-0000086C0000}"/>
    <cellStyle name="SAPBEXHLevel2X 2 7 2 5" xfId="17411" xr:uid="{00000000-0005-0000-0000-0000096C0000}"/>
    <cellStyle name="SAPBEXHLevel2X 2 7 2 5 2" xfId="32529" xr:uid="{00000000-0005-0000-0000-00000A6C0000}"/>
    <cellStyle name="SAPBEXHLevel2X 2 7 2 6" xfId="20019" xr:uid="{00000000-0005-0000-0000-00000B6C0000}"/>
    <cellStyle name="SAPBEXHLevel2X 2 7 2 6 2" xfId="34958" xr:uid="{00000000-0005-0000-0000-00000C6C0000}"/>
    <cellStyle name="SAPBEXHLevel2X 2 7 2 7" xfId="20887" xr:uid="{00000000-0005-0000-0000-00000D6C0000}"/>
    <cellStyle name="SAPBEXHLevel2X 2 7 2 7 2" xfId="35814" xr:uid="{00000000-0005-0000-0000-00000E6C0000}"/>
    <cellStyle name="SAPBEXHLevel2X 2 7 3" xfId="8610" xr:uid="{00000000-0005-0000-0000-00000F6C0000}"/>
    <cellStyle name="SAPBEXHLevel2X 2 7 3 2" xfId="24639" xr:uid="{00000000-0005-0000-0000-0000106C0000}"/>
    <cellStyle name="SAPBEXHLevel2X 2 7 4" xfId="11437" xr:uid="{00000000-0005-0000-0000-0000116C0000}"/>
    <cellStyle name="SAPBEXHLevel2X 2 7 4 2" xfId="27304" xr:uid="{00000000-0005-0000-0000-0000126C0000}"/>
    <cellStyle name="SAPBEXHLevel2X 2 7 5" xfId="13584" xr:uid="{00000000-0005-0000-0000-0000136C0000}"/>
    <cellStyle name="SAPBEXHLevel2X 2 7 5 2" xfId="29208" xr:uid="{00000000-0005-0000-0000-0000146C0000}"/>
    <cellStyle name="SAPBEXHLevel2X 2 7 6" xfId="16789" xr:uid="{00000000-0005-0000-0000-0000156C0000}"/>
    <cellStyle name="SAPBEXHLevel2X 2 7 6 2" xfId="31927" xr:uid="{00000000-0005-0000-0000-0000166C0000}"/>
    <cellStyle name="SAPBEXHLevel2X 2 7 7" xfId="19399" xr:uid="{00000000-0005-0000-0000-0000176C0000}"/>
    <cellStyle name="SAPBEXHLevel2X 2 7 7 2" xfId="34346" xr:uid="{00000000-0005-0000-0000-0000186C0000}"/>
    <cellStyle name="SAPBEXHLevel2X 2 8" xfId="3443" xr:uid="{00000000-0005-0000-0000-0000196C0000}"/>
    <cellStyle name="SAPBEXHLevel2X 2 8 2" xfId="4113" xr:uid="{00000000-0005-0000-0000-00001A6C0000}"/>
    <cellStyle name="SAPBEXHLevel2X 2 8 2 2" xfId="9268" xr:uid="{00000000-0005-0000-0000-00001B6C0000}"/>
    <cellStyle name="SAPBEXHLevel2X 2 8 2 2 2" xfId="25262" xr:uid="{00000000-0005-0000-0000-00001C6C0000}"/>
    <cellStyle name="SAPBEXHLevel2X 2 8 2 3" xfId="12088" xr:uid="{00000000-0005-0000-0000-00001D6C0000}"/>
    <cellStyle name="SAPBEXHLevel2X 2 8 2 3 2" xfId="27932" xr:uid="{00000000-0005-0000-0000-00001E6C0000}"/>
    <cellStyle name="SAPBEXHLevel2X 2 8 2 4" xfId="6040" xr:uid="{00000000-0005-0000-0000-00001F6C0000}"/>
    <cellStyle name="SAPBEXHLevel2X 2 8 2 4 2" xfId="22995" xr:uid="{00000000-0005-0000-0000-0000206C0000}"/>
    <cellStyle name="SAPBEXHLevel2X 2 8 2 5" xfId="17410" xr:uid="{00000000-0005-0000-0000-0000216C0000}"/>
    <cellStyle name="SAPBEXHLevel2X 2 8 2 5 2" xfId="32528" xr:uid="{00000000-0005-0000-0000-0000226C0000}"/>
    <cellStyle name="SAPBEXHLevel2X 2 8 2 6" xfId="20018" xr:uid="{00000000-0005-0000-0000-0000236C0000}"/>
    <cellStyle name="SAPBEXHLevel2X 2 8 2 6 2" xfId="34957" xr:uid="{00000000-0005-0000-0000-0000246C0000}"/>
    <cellStyle name="SAPBEXHLevel2X 2 8 2 7" xfId="18409" xr:uid="{00000000-0005-0000-0000-0000256C0000}"/>
    <cellStyle name="SAPBEXHLevel2X 2 8 2 7 2" xfId="33468" xr:uid="{00000000-0005-0000-0000-0000266C0000}"/>
    <cellStyle name="SAPBEXHLevel2X 2 8 3" xfId="8611" xr:uid="{00000000-0005-0000-0000-0000276C0000}"/>
    <cellStyle name="SAPBEXHLevel2X 2 8 3 2" xfId="24640" xr:uid="{00000000-0005-0000-0000-0000286C0000}"/>
    <cellStyle name="SAPBEXHLevel2X 2 8 4" xfId="11438" xr:uid="{00000000-0005-0000-0000-0000296C0000}"/>
    <cellStyle name="SAPBEXHLevel2X 2 8 4 2" xfId="27305" xr:uid="{00000000-0005-0000-0000-00002A6C0000}"/>
    <cellStyle name="SAPBEXHLevel2X 2 8 5" xfId="15292" xr:uid="{00000000-0005-0000-0000-00002B6C0000}"/>
    <cellStyle name="SAPBEXHLevel2X 2 8 5 2" xfId="30701" xr:uid="{00000000-0005-0000-0000-00002C6C0000}"/>
    <cellStyle name="SAPBEXHLevel2X 2 8 6" xfId="16790" xr:uid="{00000000-0005-0000-0000-00002D6C0000}"/>
    <cellStyle name="SAPBEXHLevel2X 2 8 6 2" xfId="31928" xr:uid="{00000000-0005-0000-0000-00002E6C0000}"/>
    <cellStyle name="SAPBEXHLevel2X 2 8 7" xfId="19400" xr:uid="{00000000-0005-0000-0000-00002F6C0000}"/>
    <cellStyle name="SAPBEXHLevel2X 2 8 7 2" xfId="34347" xr:uid="{00000000-0005-0000-0000-0000306C0000}"/>
    <cellStyle name="SAPBEXHLevel2X 2 9" xfId="3444" xr:uid="{00000000-0005-0000-0000-0000316C0000}"/>
    <cellStyle name="SAPBEXHLevel2X 2 9 2" xfId="4112" xr:uid="{00000000-0005-0000-0000-0000326C0000}"/>
    <cellStyle name="SAPBEXHLevel2X 2 9 2 2" xfId="9267" xr:uid="{00000000-0005-0000-0000-0000336C0000}"/>
    <cellStyle name="SAPBEXHLevel2X 2 9 2 2 2" xfId="25261" xr:uid="{00000000-0005-0000-0000-0000346C0000}"/>
    <cellStyle name="SAPBEXHLevel2X 2 9 2 3" xfId="12087" xr:uid="{00000000-0005-0000-0000-0000356C0000}"/>
    <cellStyle name="SAPBEXHLevel2X 2 9 2 3 2" xfId="27931" xr:uid="{00000000-0005-0000-0000-0000366C0000}"/>
    <cellStyle name="SAPBEXHLevel2X 2 9 2 4" xfId="6041" xr:uid="{00000000-0005-0000-0000-0000376C0000}"/>
    <cellStyle name="SAPBEXHLevel2X 2 9 2 4 2" xfId="22996" xr:uid="{00000000-0005-0000-0000-0000386C0000}"/>
    <cellStyle name="SAPBEXHLevel2X 2 9 2 5" xfId="17409" xr:uid="{00000000-0005-0000-0000-0000396C0000}"/>
    <cellStyle name="SAPBEXHLevel2X 2 9 2 5 2" xfId="32527" xr:uid="{00000000-0005-0000-0000-00003A6C0000}"/>
    <cellStyle name="SAPBEXHLevel2X 2 9 2 6" xfId="20017" xr:uid="{00000000-0005-0000-0000-00003B6C0000}"/>
    <cellStyle name="SAPBEXHLevel2X 2 9 2 6 2" xfId="34956" xr:uid="{00000000-0005-0000-0000-00003C6C0000}"/>
    <cellStyle name="SAPBEXHLevel2X 2 9 2 7" xfId="18410" xr:uid="{00000000-0005-0000-0000-00003D6C0000}"/>
    <cellStyle name="SAPBEXHLevel2X 2 9 2 7 2" xfId="33469" xr:uid="{00000000-0005-0000-0000-00003E6C0000}"/>
    <cellStyle name="SAPBEXHLevel2X 2 9 3" xfId="8612" xr:uid="{00000000-0005-0000-0000-00003F6C0000}"/>
    <cellStyle name="SAPBEXHLevel2X 2 9 3 2" xfId="24641" xr:uid="{00000000-0005-0000-0000-0000406C0000}"/>
    <cellStyle name="SAPBEXHLevel2X 2 9 4" xfId="11439" xr:uid="{00000000-0005-0000-0000-0000416C0000}"/>
    <cellStyle name="SAPBEXHLevel2X 2 9 4 2" xfId="27306" xr:uid="{00000000-0005-0000-0000-0000426C0000}"/>
    <cellStyle name="SAPBEXHLevel2X 2 9 5" xfId="13585" xr:uid="{00000000-0005-0000-0000-0000436C0000}"/>
    <cellStyle name="SAPBEXHLevel2X 2 9 5 2" xfId="29209" xr:uid="{00000000-0005-0000-0000-0000446C0000}"/>
    <cellStyle name="SAPBEXHLevel2X 2 9 6" xfId="16791" xr:uid="{00000000-0005-0000-0000-0000456C0000}"/>
    <cellStyle name="SAPBEXHLevel2X 2 9 6 2" xfId="31929" xr:uid="{00000000-0005-0000-0000-0000466C0000}"/>
    <cellStyle name="SAPBEXHLevel2X 2 9 7" xfId="19401" xr:uid="{00000000-0005-0000-0000-0000476C0000}"/>
    <cellStyle name="SAPBEXHLevel2X 2 9 7 2" xfId="34348" xr:uid="{00000000-0005-0000-0000-0000486C0000}"/>
    <cellStyle name="SAPBEXHLevel2X 20" xfId="4897" xr:uid="{00000000-0005-0000-0000-0000496C0000}"/>
    <cellStyle name="SAPBEXHLevel2X 20 2" xfId="10052" xr:uid="{00000000-0005-0000-0000-00004A6C0000}"/>
    <cellStyle name="SAPBEXHLevel2X 20 2 2" xfId="26034" xr:uid="{00000000-0005-0000-0000-00004B6C0000}"/>
    <cellStyle name="SAPBEXHLevel2X 20 3" xfId="12870" xr:uid="{00000000-0005-0000-0000-00004C6C0000}"/>
    <cellStyle name="SAPBEXHLevel2X 20 3 2" xfId="28711" xr:uid="{00000000-0005-0000-0000-00004D6C0000}"/>
    <cellStyle name="SAPBEXHLevel2X 20 4" xfId="15174" xr:uid="{00000000-0005-0000-0000-00004E6C0000}"/>
    <cellStyle name="SAPBEXHLevel2X 20 4 2" xfId="30590" xr:uid="{00000000-0005-0000-0000-00004F6C0000}"/>
    <cellStyle name="SAPBEXHLevel2X 20 5" xfId="18191" xr:uid="{00000000-0005-0000-0000-0000506C0000}"/>
    <cellStyle name="SAPBEXHLevel2X 20 5 2" xfId="33297" xr:uid="{00000000-0005-0000-0000-0000516C0000}"/>
    <cellStyle name="SAPBEXHLevel2X 20 6" xfId="20798" xr:uid="{00000000-0005-0000-0000-0000526C0000}"/>
    <cellStyle name="SAPBEXHLevel2X 20 6 2" xfId="35731" xr:uid="{00000000-0005-0000-0000-0000536C0000}"/>
    <cellStyle name="SAPBEXHLevel2X 20 7" xfId="20950" xr:uid="{00000000-0005-0000-0000-0000546C0000}"/>
    <cellStyle name="SAPBEXHLevel2X 20 7 2" xfId="35876" xr:uid="{00000000-0005-0000-0000-0000556C0000}"/>
    <cellStyle name="SAPBEXHLevel2X 21" xfId="5992" xr:uid="{00000000-0005-0000-0000-0000566C0000}"/>
    <cellStyle name="SAPBEXHLevel2X 21 2" xfId="22961" xr:uid="{00000000-0005-0000-0000-0000576C0000}"/>
    <cellStyle name="SAPBEXHLevel2X 22" xfId="5457" xr:uid="{00000000-0005-0000-0000-0000586C0000}"/>
    <cellStyle name="SAPBEXHLevel2X 22 2" xfId="22689" xr:uid="{00000000-0005-0000-0000-0000596C0000}"/>
    <cellStyle name="SAPBEXHLevel2X 23" xfId="8957" xr:uid="{00000000-0005-0000-0000-00005A6C0000}"/>
    <cellStyle name="SAPBEXHLevel2X 23 2" xfId="24983" xr:uid="{00000000-0005-0000-0000-00005B6C0000}"/>
    <cellStyle name="SAPBEXHLevel2X 24" xfId="13348" xr:uid="{00000000-0005-0000-0000-00005C6C0000}"/>
    <cellStyle name="SAPBEXHLevel2X 24 2" xfId="29049" xr:uid="{00000000-0005-0000-0000-00005D6C0000}"/>
    <cellStyle name="SAPBEXHLevel2X 25" xfId="16294" xr:uid="{00000000-0005-0000-0000-00005E6C0000}"/>
    <cellStyle name="SAPBEXHLevel2X 25 2" xfId="31432" xr:uid="{00000000-0005-0000-0000-00005F6C0000}"/>
    <cellStyle name="SAPBEXHLevel2X 3" xfId="894" xr:uid="{00000000-0005-0000-0000-0000606C0000}"/>
    <cellStyle name="SAPBEXHLevel2X 3 10" xfId="3446" xr:uid="{00000000-0005-0000-0000-0000616C0000}"/>
    <cellStyle name="SAPBEXHLevel2X 3 10 2" xfId="4110" xr:uid="{00000000-0005-0000-0000-0000626C0000}"/>
    <cellStyle name="SAPBEXHLevel2X 3 10 2 2" xfId="9265" xr:uid="{00000000-0005-0000-0000-0000636C0000}"/>
    <cellStyle name="SAPBEXHLevel2X 3 10 2 2 2" xfId="25259" xr:uid="{00000000-0005-0000-0000-0000646C0000}"/>
    <cellStyle name="SAPBEXHLevel2X 3 10 2 3" xfId="12085" xr:uid="{00000000-0005-0000-0000-0000656C0000}"/>
    <cellStyle name="SAPBEXHLevel2X 3 10 2 3 2" xfId="27929" xr:uid="{00000000-0005-0000-0000-0000666C0000}"/>
    <cellStyle name="SAPBEXHLevel2X 3 10 2 4" xfId="7394" xr:uid="{00000000-0005-0000-0000-0000676C0000}"/>
    <cellStyle name="SAPBEXHLevel2X 3 10 2 4 2" xfId="23593" xr:uid="{00000000-0005-0000-0000-0000686C0000}"/>
    <cellStyle name="SAPBEXHLevel2X 3 10 2 5" xfId="17407" xr:uid="{00000000-0005-0000-0000-0000696C0000}"/>
    <cellStyle name="SAPBEXHLevel2X 3 10 2 5 2" xfId="32525" xr:uid="{00000000-0005-0000-0000-00006A6C0000}"/>
    <cellStyle name="SAPBEXHLevel2X 3 10 2 6" xfId="20015" xr:uid="{00000000-0005-0000-0000-00006B6C0000}"/>
    <cellStyle name="SAPBEXHLevel2X 3 10 2 6 2" xfId="34954" xr:uid="{00000000-0005-0000-0000-00006C6C0000}"/>
    <cellStyle name="SAPBEXHLevel2X 3 10 2 7" xfId="21986" xr:uid="{00000000-0005-0000-0000-00006D6C0000}"/>
    <cellStyle name="SAPBEXHLevel2X 3 10 2 7 2" xfId="36905" xr:uid="{00000000-0005-0000-0000-00006E6C0000}"/>
    <cellStyle name="SAPBEXHLevel2X 3 10 3" xfId="8614" xr:uid="{00000000-0005-0000-0000-00006F6C0000}"/>
    <cellStyle name="SAPBEXHLevel2X 3 10 3 2" xfId="24643" xr:uid="{00000000-0005-0000-0000-0000706C0000}"/>
    <cellStyle name="SAPBEXHLevel2X 3 10 4" xfId="11441" xr:uid="{00000000-0005-0000-0000-0000716C0000}"/>
    <cellStyle name="SAPBEXHLevel2X 3 10 4 2" xfId="27308" xr:uid="{00000000-0005-0000-0000-0000726C0000}"/>
    <cellStyle name="SAPBEXHLevel2X 3 10 5" xfId="14315" xr:uid="{00000000-0005-0000-0000-0000736C0000}"/>
    <cellStyle name="SAPBEXHLevel2X 3 10 5 2" xfId="29838" xr:uid="{00000000-0005-0000-0000-0000746C0000}"/>
    <cellStyle name="SAPBEXHLevel2X 3 10 6" xfId="16793" xr:uid="{00000000-0005-0000-0000-0000756C0000}"/>
    <cellStyle name="SAPBEXHLevel2X 3 10 6 2" xfId="31931" xr:uid="{00000000-0005-0000-0000-0000766C0000}"/>
    <cellStyle name="SAPBEXHLevel2X 3 10 7" xfId="19403" xr:uid="{00000000-0005-0000-0000-0000776C0000}"/>
    <cellStyle name="SAPBEXHLevel2X 3 10 7 2" xfId="34350" xr:uid="{00000000-0005-0000-0000-0000786C0000}"/>
    <cellStyle name="SAPBEXHLevel2X 3 11" xfId="3447" xr:uid="{00000000-0005-0000-0000-0000796C0000}"/>
    <cellStyle name="SAPBEXHLevel2X 3 11 2" xfId="4109" xr:uid="{00000000-0005-0000-0000-00007A6C0000}"/>
    <cellStyle name="SAPBEXHLevel2X 3 11 2 2" xfId="9264" xr:uid="{00000000-0005-0000-0000-00007B6C0000}"/>
    <cellStyle name="SAPBEXHLevel2X 3 11 2 2 2" xfId="25258" xr:uid="{00000000-0005-0000-0000-00007C6C0000}"/>
    <cellStyle name="SAPBEXHLevel2X 3 11 2 3" xfId="12084" xr:uid="{00000000-0005-0000-0000-00007D6C0000}"/>
    <cellStyle name="SAPBEXHLevel2X 3 11 2 3 2" xfId="27928" xr:uid="{00000000-0005-0000-0000-00007E6C0000}"/>
    <cellStyle name="SAPBEXHLevel2X 3 11 2 4" xfId="15450" xr:uid="{00000000-0005-0000-0000-00007F6C0000}"/>
    <cellStyle name="SAPBEXHLevel2X 3 11 2 4 2" xfId="30820" xr:uid="{00000000-0005-0000-0000-0000806C0000}"/>
    <cellStyle name="SAPBEXHLevel2X 3 11 2 5" xfId="17406" xr:uid="{00000000-0005-0000-0000-0000816C0000}"/>
    <cellStyle name="SAPBEXHLevel2X 3 11 2 5 2" xfId="32524" xr:uid="{00000000-0005-0000-0000-0000826C0000}"/>
    <cellStyle name="SAPBEXHLevel2X 3 11 2 6" xfId="20014" xr:uid="{00000000-0005-0000-0000-0000836C0000}"/>
    <cellStyle name="SAPBEXHLevel2X 3 11 2 6 2" xfId="34953" xr:uid="{00000000-0005-0000-0000-0000846C0000}"/>
    <cellStyle name="SAPBEXHLevel2X 3 11 2 7" xfId="21200" xr:uid="{00000000-0005-0000-0000-0000856C0000}"/>
    <cellStyle name="SAPBEXHLevel2X 3 11 2 7 2" xfId="36126" xr:uid="{00000000-0005-0000-0000-0000866C0000}"/>
    <cellStyle name="SAPBEXHLevel2X 3 11 3" xfId="8615" xr:uid="{00000000-0005-0000-0000-0000876C0000}"/>
    <cellStyle name="SAPBEXHLevel2X 3 11 3 2" xfId="24644" xr:uid="{00000000-0005-0000-0000-0000886C0000}"/>
    <cellStyle name="SAPBEXHLevel2X 3 11 4" xfId="11442" xr:uid="{00000000-0005-0000-0000-0000896C0000}"/>
    <cellStyle name="SAPBEXHLevel2X 3 11 4 2" xfId="27309" xr:uid="{00000000-0005-0000-0000-00008A6C0000}"/>
    <cellStyle name="SAPBEXHLevel2X 3 11 5" xfId="15291" xr:uid="{00000000-0005-0000-0000-00008B6C0000}"/>
    <cellStyle name="SAPBEXHLevel2X 3 11 5 2" xfId="30700" xr:uid="{00000000-0005-0000-0000-00008C6C0000}"/>
    <cellStyle name="SAPBEXHLevel2X 3 11 6" xfId="16794" xr:uid="{00000000-0005-0000-0000-00008D6C0000}"/>
    <cellStyle name="SAPBEXHLevel2X 3 11 6 2" xfId="31932" xr:uid="{00000000-0005-0000-0000-00008E6C0000}"/>
    <cellStyle name="SAPBEXHLevel2X 3 11 7" xfId="19404" xr:uid="{00000000-0005-0000-0000-00008F6C0000}"/>
    <cellStyle name="SAPBEXHLevel2X 3 11 7 2" xfId="34351" xr:uid="{00000000-0005-0000-0000-0000906C0000}"/>
    <cellStyle name="SAPBEXHLevel2X 3 12" xfId="3448" xr:uid="{00000000-0005-0000-0000-0000916C0000}"/>
    <cellStyle name="SAPBEXHLevel2X 3 12 2" xfId="4108" xr:uid="{00000000-0005-0000-0000-0000926C0000}"/>
    <cellStyle name="SAPBEXHLevel2X 3 12 2 2" xfId="9263" xr:uid="{00000000-0005-0000-0000-0000936C0000}"/>
    <cellStyle name="SAPBEXHLevel2X 3 12 2 2 2" xfId="25257" xr:uid="{00000000-0005-0000-0000-0000946C0000}"/>
    <cellStyle name="SAPBEXHLevel2X 3 12 2 3" xfId="12083" xr:uid="{00000000-0005-0000-0000-0000956C0000}"/>
    <cellStyle name="SAPBEXHLevel2X 3 12 2 3 2" xfId="27927" xr:uid="{00000000-0005-0000-0000-0000966C0000}"/>
    <cellStyle name="SAPBEXHLevel2X 3 12 2 4" xfId="14915" xr:uid="{00000000-0005-0000-0000-0000976C0000}"/>
    <cellStyle name="SAPBEXHLevel2X 3 12 2 4 2" xfId="30366" xr:uid="{00000000-0005-0000-0000-0000986C0000}"/>
    <cellStyle name="SAPBEXHLevel2X 3 12 2 5" xfId="17405" xr:uid="{00000000-0005-0000-0000-0000996C0000}"/>
    <cellStyle name="SAPBEXHLevel2X 3 12 2 5 2" xfId="32523" xr:uid="{00000000-0005-0000-0000-00009A6C0000}"/>
    <cellStyle name="SAPBEXHLevel2X 3 12 2 6" xfId="20013" xr:uid="{00000000-0005-0000-0000-00009B6C0000}"/>
    <cellStyle name="SAPBEXHLevel2X 3 12 2 6 2" xfId="34952" xr:uid="{00000000-0005-0000-0000-00009C6C0000}"/>
    <cellStyle name="SAPBEXHLevel2X 3 12 2 7" xfId="18457" xr:uid="{00000000-0005-0000-0000-00009D6C0000}"/>
    <cellStyle name="SAPBEXHLevel2X 3 12 2 7 2" xfId="33493" xr:uid="{00000000-0005-0000-0000-00009E6C0000}"/>
    <cellStyle name="SAPBEXHLevel2X 3 12 3" xfId="8616" xr:uid="{00000000-0005-0000-0000-00009F6C0000}"/>
    <cellStyle name="SAPBEXHLevel2X 3 12 3 2" xfId="24645" xr:uid="{00000000-0005-0000-0000-0000A06C0000}"/>
    <cellStyle name="SAPBEXHLevel2X 3 12 4" xfId="11443" xr:uid="{00000000-0005-0000-0000-0000A16C0000}"/>
    <cellStyle name="SAPBEXHLevel2X 3 12 4 2" xfId="27310" xr:uid="{00000000-0005-0000-0000-0000A26C0000}"/>
    <cellStyle name="SAPBEXHLevel2X 3 12 5" xfId="14622" xr:uid="{00000000-0005-0000-0000-0000A36C0000}"/>
    <cellStyle name="SAPBEXHLevel2X 3 12 5 2" xfId="30123" xr:uid="{00000000-0005-0000-0000-0000A46C0000}"/>
    <cellStyle name="SAPBEXHLevel2X 3 12 6" xfId="16795" xr:uid="{00000000-0005-0000-0000-0000A56C0000}"/>
    <cellStyle name="SAPBEXHLevel2X 3 12 6 2" xfId="31933" xr:uid="{00000000-0005-0000-0000-0000A66C0000}"/>
    <cellStyle name="SAPBEXHLevel2X 3 12 7" xfId="19405" xr:uid="{00000000-0005-0000-0000-0000A76C0000}"/>
    <cellStyle name="SAPBEXHLevel2X 3 12 7 2" xfId="34352" xr:uid="{00000000-0005-0000-0000-0000A86C0000}"/>
    <cellStyle name="SAPBEXHLevel2X 3 13" xfId="3449" xr:uid="{00000000-0005-0000-0000-0000A96C0000}"/>
    <cellStyle name="SAPBEXHLevel2X 3 13 2" xfId="4107" xr:uid="{00000000-0005-0000-0000-0000AA6C0000}"/>
    <cellStyle name="SAPBEXHLevel2X 3 13 2 2" xfId="9262" xr:uid="{00000000-0005-0000-0000-0000AB6C0000}"/>
    <cellStyle name="SAPBEXHLevel2X 3 13 2 2 2" xfId="25256" xr:uid="{00000000-0005-0000-0000-0000AC6C0000}"/>
    <cellStyle name="SAPBEXHLevel2X 3 13 2 3" xfId="12082" xr:uid="{00000000-0005-0000-0000-0000AD6C0000}"/>
    <cellStyle name="SAPBEXHLevel2X 3 13 2 3 2" xfId="27926" xr:uid="{00000000-0005-0000-0000-0000AE6C0000}"/>
    <cellStyle name="SAPBEXHLevel2X 3 13 2 4" xfId="13959" xr:uid="{00000000-0005-0000-0000-0000AF6C0000}"/>
    <cellStyle name="SAPBEXHLevel2X 3 13 2 4 2" xfId="29542" xr:uid="{00000000-0005-0000-0000-0000B06C0000}"/>
    <cellStyle name="SAPBEXHLevel2X 3 13 2 5" xfId="17404" xr:uid="{00000000-0005-0000-0000-0000B16C0000}"/>
    <cellStyle name="SAPBEXHLevel2X 3 13 2 5 2" xfId="32522" xr:uid="{00000000-0005-0000-0000-0000B26C0000}"/>
    <cellStyle name="SAPBEXHLevel2X 3 13 2 6" xfId="20012" xr:uid="{00000000-0005-0000-0000-0000B36C0000}"/>
    <cellStyle name="SAPBEXHLevel2X 3 13 2 6 2" xfId="34951" xr:uid="{00000000-0005-0000-0000-0000B46C0000}"/>
    <cellStyle name="SAPBEXHLevel2X 3 13 2 7" xfId="14716" xr:uid="{00000000-0005-0000-0000-0000B56C0000}"/>
    <cellStyle name="SAPBEXHLevel2X 3 13 2 7 2" xfId="30193" xr:uid="{00000000-0005-0000-0000-0000B66C0000}"/>
    <cellStyle name="SAPBEXHLevel2X 3 13 3" xfId="8617" xr:uid="{00000000-0005-0000-0000-0000B76C0000}"/>
    <cellStyle name="SAPBEXHLevel2X 3 13 3 2" xfId="24646" xr:uid="{00000000-0005-0000-0000-0000B86C0000}"/>
    <cellStyle name="SAPBEXHLevel2X 3 13 4" xfId="11444" xr:uid="{00000000-0005-0000-0000-0000B96C0000}"/>
    <cellStyle name="SAPBEXHLevel2X 3 13 4 2" xfId="27311" xr:uid="{00000000-0005-0000-0000-0000BA6C0000}"/>
    <cellStyle name="SAPBEXHLevel2X 3 13 5" xfId="14316" xr:uid="{00000000-0005-0000-0000-0000BB6C0000}"/>
    <cellStyle name="SAPBEXHLevel2X 3 13 5 2" xfId="29839" xr:uid="{00000000-0005-0000-0000-0000BC6C0000}"/>
    <cellStyle name="SAPBEXHLevel2X 3 13 6" xfId="16796" xr:uid="{00000000-0005-0000-0000-0000BD6C0000}"/>
    <cellStyle name="SAPBEXHLevel2X 3 13 6 2" xfId="31934" xr:uid="{00000000-0005-0000-0000-0000BE6C0000}"/>
    <cellStyle name="SAPBEXHLevel2X 3 13 7" xfId="19406" xr:uid="{00000000-0005-0000-0000-0000BF6C0000}"/>
    <cellStyle name="SAPBEXHLevel2X 3 13 7 2" xfId="34353" xr:uid="{00000000-0005-0000-0000-0000C06C0000}"/>
    <cellStyle name="SAPBEXHLevel2X 3 14" xfId="3450" xr:uid="{00000000-0005-0000-0000-0000C16C0000}"/>
    <cellStyle name="SAPBEXHLevel2X 3 14 2" xfId="4106" xr:uid="{00000000-0005-0000-0000-0000C26C0000}"/>
    <cellStyle name="SAPBEXHLevel2X 3 14 2 2" xfId="9261" xr:uid="{00000000-0005-0000-0000-0000C36C0000}"/>
    <cellStyle name="SAPBEXHLevel2X 3 14 2 2 2" xfId="25255" xr:uid="{00000000-0005-0000-0000-0000C46C0000}"/>
    <cellStyle name="SAPBEXHLevel2X 3 14 2 3" xfId="12081" xr:uid="{00000000-0005-0000-0000-0000C56C0000}"/>
    <cellStyle name="SAPBEXHLevel2X 3 14 2 3 2" xfId="27925" xr:uid="{00000000-0005-0000-0000-0000C66C0000}"/>
    <cellStyle name="SAPBEXHLevel2X 3 14 2 4" xfId="14564" xr:uid="{00000000-0005-0000-0000-0000C76C0000}"/>
    <cellStyle name="SAPBEXHLevel2X 3 14 2 4 2" xfId="30067" xr:uid="{00000000-0005-0000-0000-0000C86C0000}"/>
    <cellStyle name="SAPBEXHLevel2X 3 14 2 5" xfId="17403" xr:uid="{00000000-0005-0000-0000-0000C96C0000}"/>
    <cellStyle name="SAPBEXHLevel2X 3 14 2 5 2" xfId="32521" xr:uid="{00000000-0005-0000-0000-0000CA6C0000}"/>
    <cellStyle name="SAPBEXHLevel2X 3 14 2 6" xfId="20011" xr:uid="{00000000-0005-0000-0000-0000CB6C0000}"/>
    <cellStyle name="SAPBEXHLevel2X 3 14 2 6 2" xfId="34950" xr:uid="{00000000-0005-0000-0000-0000CC6C0000}"/>
    <cellStyle name="SAPBEXHLevel2X 3 14 2 7" xfId="21747" xr:uid="{00000000-0005-0000-0000-0000CD6C0000}"/>
    <cellStyle name="SAPBEXHLevel2X 3 14 2 7 2" xfId="36669" xr:uid="{00000000-0005-0000-0000-0000CE6C0000}"/>
    <cellStyle name="SAPBEXHLevel2X 3 14 3" xfId="8618" xr:uid="{00000000-0005-0000-0000-0000CF6C0000}"/>
    <cellStyle name="SAPBEXHLevel2X 3 14 3 2" xfId="24647" xr:uid="{00000000-0005-0000-0000-0000D06C0000}"/>
    <cellStyle name="SAPBEXHLevel2X 3 14 4" xfId="11445" xr:uid="{00000000-0005-0000-0000-0000D16C0000}"/>
    <cellStyle name="SAPBEXHLevel2X 3 14 4 2" xfId="27312" xr:uid="{00000000-0005-0000-0000-0000D26C0000}"/>
    <cellStyle name="SAPBEXHLevel2X 3 14 5" xfId="14621" xr:uid="{00000000-0005-0000-0000-0000D36C0000}"/>
    <cellStyle name="SAPBEXHLevel2X 3 14 5 2" xfId="30122" xr:uid="{00000000-0005-0000-0000-0000D46C0000}"/>
    <cellStyle name="SAPBEXHLevel2X 3 14 6" xfId="16797" xr:uid="{00000000-0005-0000-0000-0000D56C0000}"/>
    <cellStyle name="SAPBEXHLevel2X 3 14 6 2" xfId="31935" xr:uid="{00000000-0005-0000-0000-0000D66C0000}"/>
    <cellStyle name="SAPBEXHLevel2X 3 14 7" xfId="19407" xr:uid="{00000000-0005-0000-0000-0000D76C0000}"/>
    <cellStyle name="SAPBEXHLevel2X 3 14 7 2" xfId="34354" xr:uid="{00000000-0005-0000-0000-0000D86C0000}"/>
    <cellStyle name="SAPBEXHLevel2X 3 15" xfId="3451" xr:uid="{00000000-0005-0000-0000-0000D96C0000}"/>
    <cellStyle name="SAPBEXHLevel2X 3 15 2" xfId="4105" xr:uid="{00000000-0005-0000-0000-0000DA6C0000}"/>
    <cellStyle name="SAPBEXHLevel2X 3 15 2 2" xfId="9260" xr:uid="{00000000-0005-0000-0000-0000DB6C0000}"/>
    <cellStyle name="SAPBEXHLevel2X 3 15 2 2 2" xfId="25254" xr:uid="{00000000-0005-0000-0000-0000DC6C0000}"/>
    <cellStyle name="SAPBEXHLevel2X 3 15 2 3" xfId="12080" xr:uid="{00000000-0005-0000-0000-0000DD6C0000}"/>
    <cellStyle name="SAPBEXHLevel2X 3 15 2 3 2" xfId="27924" xr:uid="{00000000-0005-0000-0000-0000DE6C0000}"/>
    <cellStyle name="SAPBEXHLevel2X 3 15 2 4" xfId="14914" xr:uid="{00000000-0005-0000-0000-0000DF6C0000}"/>
    <cellStyle name="SAPBEXHLevel2X 3 15 2 4 2" xfId="30365" xr:uid="{00000000-0005-0000-0000-0000E06C0000}"/>
    <cellStyle name="SAPBEXHLevel2X 3 15 2 5" xfId="17402" xr:uid="{00000000-0005-0000-0000-0000E16C0000}"/>
    <cellStyle name="SAPBEXHLevel2X 3 15 2 5 2" xfId="32520" xr:uid="{00000000-0005-0000-0000-0000E26C0000}"/>
    <cellStyle name="SAPBEXHLevel2X 3 15 2 6" xfId="20010" xr:uid="{00000000-0005-0000-0000-0000E36C0000}"/>
    <cellStyle name="SAPBEXHLevel2X 3 15 2 6 2" xfId="34949" xr:uid="{00000000-0005-0000-0000-0000E46C0000}"/>
    <cellStyle name="SAPBEXHLevel2X 3 15 2 7" xfId="18412" xr:uid="{00000000-0005-0000-0000-0000E56C0000}"/>
    <cellStyle name="SAPBEXHLevel2X 3 15 2 7 2" xfId="33471" xr:uid="{00000000-0005-0000-0000-0000E66C0000}"/>
    <cellStyle name="SAPBEXHLevel2X 3 15 3" xfId="8619" xr:uid="{00000000-0005-0000-0000-0000E76C0000}"/>
    <cellStyle name="SAPBEXHLevel2X 3 15 3 2" xfId="24648" xr:uid="{00000000-0005-0000-0000-0000E86C0000}"/>
    <cellStyle name="SAPBEXHLevel2X 3 15 4" xfId="11446" xr:uid="{00000000-0005-0000-0000-0000E96C0000}"/>
    <cellStyle name="SAPBEXHLevel2X 3 15 4 2" xfId="27313" xr:uid="{00000000-0005-0000-0000-0000EA6C0000}"/>
    <cellStyle name="SAPBEXHLevel2X 3 15 5" xfId="14971" xr:uid="{00000000-0005-0000-0000-0000EB6C0000}"/>
    <cellStyle name="SAPBEXHLevel2X 3 15 5 2" xfId="30418" xr:uid="{00000000-0005-0000-0000-0000EC6C0000}"/>
    <cellStyle name="SAPBEXHLevel2X 3 15 6" xfId="16798" xr:uid="{00000000-0005-0000-0000-0000ED6C0000}"/>
    <cellStyle name="SAPBEXHLevel2X 3 15 6 2" xfId="31936" xr:uid="{00000000-0005-0000-0000-0000EE6C0000}"/>
    <cellStyle name="SAPBEXHLevel2X 3 15 7" xfId="19408" xr:uid="{00000000-0005-0000-0000-0000EF6C0000}"/>
    <cellStyle name="SAPBEXHLevel2X 3 15 7 2" xfId="34355" xr:uid="{00000000-0005-0000-0000-0000F06C0000}"/>
    <cellStyle name="SAPBEXHLevel2X 3 16" xfId="4111" xr:uid="{00000000-0005-0000-0000-0000F16C0000}"/>
    <cellStyle name="SAPBEXHLevel2X 3 16 2" xfId="9266" xr:uid="{00000000-0005-0000-0000-0000F26C0000}"/>
    <cellStyle name="SAPBEXHLevel2X 3 16 2 2" xfId="25260" xr:uid="{00000000-0005-0000-0000-0000F36C0000}"/>
    <cellStyle name="SAPBEXHLevel2X 3 16 3" xfId="12086" xr:uid="{00000000-0005-0000-0000-0000F46C0000}"/>
    <cellStyle name="SAPBEXHLevel2X 3 16 3 2" xfId="27930" xr:uid="{00000000-0005-0000-0000-0000F56C0000}"/>
    <cellStyle name="SAPBEXHLevel2X 3 16 4" xfId="13962" xr:uid="{00000000-0005-0000-0000-0000F66C0000}"/>
    <cellStyle name="SAPBEXHLevel2X 3 16 4 2" xfId="29544" xr:uid="{00000000-0005-0000-0000-0000F76C0000}"/>
    <cellStyle name="SAPBEXHLevel2X 3 16 5" xfId="17408" xr:uid="{00000000-0005-0000-0000-0000F86C0000}"/>
    <cellStyle name="SAPBEXHLevel2X 3 16 5 2" xfId="32526" xr:uid="{00000000-0005-0000-0000-0000F96C0000}"/>
    <cellStyle name="SAPBEXHLevel2X 3 16 6" xfId="20016" xr:uid="{00000000-0005-0000-0000-0000FA6C0000}"/>
    <cellStyle name="SAPBEXHLevel2X 3 16 6 2" xfId="34955" xr:uid="{00000000-0005-0000-0000-0000FB6C0000}"/>
    <cellStyle name="SAPBEXHLevel2X 3 16 7" xfId="18411" xr:uid="{00000000-0005-0000-0000-0000FC6C0000}"/>
    <cellStyle name="SAPBEXHLevel2X 3 16 7 2" xfId="33470" xr:uid="{00000000-0005-0000-0000-0000FD6C0000}"/>
    <cellStyle name="SAPBEXHLevel2X 3 17" xfId="5375" xr:uid="{00000000-0005-0000-0000-0000FE6C0000}"/>
    <cellStyle name="SAPBEXHLevel2X 3 17 2" xfId="22645" xr:uid="{00000000-0005-0000-0000-0000FF6C0000}"/>
    <cellStyle name="SAPBEXHLevel2X 3 18" xfId="6857" xr:uid="{00000000-0005-0000-0000-0000006D0000}"/>
    <cellStyle name="SAPBEXHLevel2X 3 18 2" xfId="23301" xr:uid="{00000000-0005-0000-0000-0000016D0000}"/>
    <cellStyle name="SAPBEXHLevel2X 3 19" xfId="6605" xr:uid="{00000000-0005-0000-0000-0000026D0000}"/>
    <cellStyle name="SAPBEXHLevel2X 3 19 2" xfId="23143" xr:uid="{00000000-0005-0000-0000-0000036D0000}"/>
    <cellStyle name="SAPBEXHLevel2X 3 2" xfId="895" xr:uid="{00000000-0005-0000-0000-0000046D0000}"/>
    <cellStyle name="SAPBEXHLevel2X 3 2 10" xfId="5082" xr:uid="{00000000-0005-0000-0000-0000056D0000}"/>
    <cellStyle name="SAPBEXHLevel2X 3 2 2" xfId="3452" xr:uid="{00000000-0005-0000-0000-0000066D0000}"/>
    <cellStyle name="SAPBEXHLevel2X 3 2 2 2" xfId="8620" xr:uid="{00000000-0005-0000-0000-0000076D0000}"/>
    <cellStyle name="SAPBEXHLevel2X 3 2 2 2 2" xfId="24649" xr:uid="{00000000-0005-0000-0000-0000086D0000}"/>
    <cellStyle name="SAPBEXHLevel2X 3 2 2 3" xfId="11447" xr:uid="{00000000-0005-0000-0000-0000096D0000}"/>
    <cellStyle name="SAPBEXHLevel2X 3 2 2 3 2" xfId="27314" xr:uid="{00000000-0005-0000-0000-00000A6D0000}"/>
    <cellStyle name="SAPBEXHLevel2X 3 2 2 4" xfId="14317" xr:uid="{00000000-0005-0000-0000-00000B6D0000}"/>
    <cellStyle name="SAPBEXHLevel2X 3 2 2 4 2" xfId="29840" xr:uid="{00000000-0005-0000-0000-00000C6D0000}"/>
    <cellStyle name="SAPBEXHLevel2X 3 2 2 5" xfId="16799" xr:uid="{00000000-0005-0000-0000-00000D6D0000}"/>
    <cellStyle name="SAPBEXHLevel2X 3 2 2 5 2" xfId="31937" xr:uid="{00000000-0005-0000-0000-00000E6D0000}"/>
    <cellStyle name="SAPBEXHLevel2X 3 2 2 6" xfId="19409" xr:uid="{00000000-0005-0000-0000-00000F6D0000}"/>
    <cellStyle name="SAPBEXHLevel2X 3 2 2 6 2" xfId="34356" xr:uid="{00000000-0005-0000-0000-0000106D0000}"/>
    <cellStyle name="SAPBEXHLevel2X 3 2 2 7" xfId="21428" xr:uid="{00000000-0005-0000-0000-0000116D0000}"/>
    <cellStyle name="SAPBEXHLevel2X 3 2 2 7 2" xfId="36354" xr:uid="{00000000-0005-0000-0000-0000126D0000}"/>
    <cellStyle name="SAPBEXHLevel2X 3 2 2 8" xfId="6379" xr:uid="{00000000-0005-0000-0000-0000136D0000}"/>
    <cellStyle name="SAPBEXHLevel2X 3 2 3" xfId="4104" xr:uid="{00000000-0005-0000-0000-0000146D0000}"/>
    <cellStyle name="SAPBEXHLevel2X 3 2 3 2" xfId="9259" xr:uid="{00000000-0005-0000-0000-0000156D0000}"/>
    <cellStyle name="SAPBEXHLevel2X 3 2 3 2 2" xfId="25253" xr:uid="{00000000-0005-0000-0000-0000166D0000}"/>
    <cellStyle name="SAPBEXHLevel2X 3 2 3 3" xfId="12079" xr:uid="{00000000-0005-0000-0000-0000176D0000}"/>
    <cellStyle name="SAPBEXHLevel2X 3 2 3 3 2" xfId="27923" xr:uid="{00000000-0005-0000-0000-0000186D0000}"/>
    <cellStyle name="SAPBEXHLevel2X 3 2 3 4" xfId="13960" xr:uid="{00000000-0005-0000-0000-0000196D0000}"/>
    <cellStyle name="SAPBEXHLevel2X 3 2 3 4 2" xfId="29543" xr:uid="{00000000-0005-0000-0000-00001A6D0000}"/>
    <cellStyle name="SAPBEXHLevel2X 3 2 3 5" xfId="17401" xr:uid="{00000000-0005-0000-0000-00001B6D0000}"/>
    <cellStyle name="SAPBEXHLevel2X 3 2 3 5 2" xfId="32519" xr:uid="{00000000-0005-0000-0000-00001C6D0000}"/>
    <cellStyle name="SAPBEXHLevel2X 3 2 3 6" xfId="20009" xr:uid="{00000000-0005-0000-0000-00001D6D0000}"/>
    <cellStyle name="SAPBEXHLevel2X 3 2 3 6 2" xfId="34948" xr:uid="{00000000-0005-0000-0000-00001E6D0000}"/>
    <cellStyle name="SAPBEXHLevel2X 3 2 3 7" xfId="21748" xr:uid="{00000000-0005-0000-0000-00001F6D0000}"/>
    <cellStyle name="SAPBEXHLevel2X 3 2 3 7 2" xfId="36670" xr:uid="{00000000-0005-0000-0000-0000206D0000}"/>
    <cellStyle name="SAPBEXHLevel2X 3 2 4" xfId="5374" xr:uid="{00000000-0005-0000-0000-0000216D0000}"/>
    <cellStyle name="SAPBEXHLevel2X 3 2 4 2" xfId="22644" xr:uid="{00000000-0005-0000-0000-0000226D0000}"/>
    <cellStyle name="SAPBEXHLevel2X 3 2 5" xfId="5259" xr:uid="{00000000-0005-0000-0000-0000236D0000}"/>
    <cellStyle name="SAPBEXHLevel2X 3 2 5 2" xfId="22570" xr:uid="{00000000-0005-0000-0000-0000246D0000}"/>
    <cellStyle name="SAPBEXHLevel2X 3 2 6" xfId="10585" xr:uid="{00000000-0005-0000-0000-0000256D0000}"/>
    <cellStyle name="SAPBEXHLevel2X 3 2 6 2" xfId="26491" xr:uid="{00000000-0005-0000-0000-0000266D0000}"/>
    <cellStyle name="SAPBEXHLevel2X 3 2 7" xfId="10245" xr:uid="{00000000-0005-0000-0000-0000276D0000}"/>
    <cellStyle name="SAPBEXHLevel2X 3 2 7 2" xfId="26204" xr:uid="{00000000-0005-0000-0000-0000286D0000}"/>
    <cellStyle name="SAPBEXHLevel2X 3 2 8" xfId="13411" xr:uid="{00000000-0005-0000-0000-0000296D0000}"/>
    <cellStyle name="SAPBEXHLevel2X 3 2 8 2" xfId="29082" xr:uid="{00000000-0005-0000-0000-00002A6D0000}"/>
    <cellStyle name="SAPBEXHLevel2X 3 2 9" xfId="5882" xr:uid="{00000000-0005-0000-0000-00002B6D0000}"/>
    <cellStyle name="SAPBEXHLevel2X 3 2 9 2" xfId="22875" xr:uid="{00000000-0005-0000-0000-00002C6D0000}"/>
    <cellStyle name="SAPBEXHLevel2X 3 20" xfId="13376" xr:uid="{00000000-0005-0000-0000-00002D6D0000}"/>
    <cellStyle name="SAPBEXHLevel2X 3 20 2" xfId="29061" xr:uid="{00000000-0005-0000-0000-00002E6D0000}"/>
    <cellStyle name="SAPBEXHLevel2X 3 21" xfId="11829" xr:uid="{00000000-0005-0000-0000-00002F6D0000}"/>
    <cellStyle name="SAPBEXHLevel2X 3 21 2" xfId="27675" xr:uid="{00000000-0005-0000-0000-0000306D0000}"/>
    <cellStyle name="SAPBEXHLevel2X 3 22" xfId="10235" xr:uid="{00000000-0005-0000-0000-0000316D0000}"/>
    <cellStyle name="SAPBEXHLevel2X 3 22 2" xfId="26197" xr:uid="{00000000-0005-0000-0000-0000326D0000}"/>
    <cellStyle name="SAPBEXHLevel2X 3 23" xfId="5081" xr:uid="{00000000-0005-0000-0000-0000336D0000}"/>
    <cellStyle name="SAPBEXHLevel2X 3 24" xfId="22165" xr:uid="{00000000-0005-0000-0000-0000346D0000}"/>
    <cellStyle name="SAPBEXHLevel2X 3 3" xfId="1999" xr:uid="{00000000-0005-0000-0000-0000356D0000}"/>
    <cellStyle name="SAPBEXHLevel2X 3 3 2" xfId="4103" xr:uid="{00000000-0005-0000-0000-0000366D0000}"/>
    <cellStyle name="SAPBEXHLevel2X 3 3 2 2" xfId="9258" xr:uid="{00000000-0005-0000-0000-0000376D0000}"/>
    <cellStyle name="SAPBEXHLevel2X 3 3 2 2 2" xfId="25252" xr:uid="{00000000-0005-0000-0000-0000386D0000}"/>
    <cellStyle name="SAPBEXHLevel2X 3 3 2 3" xfId="12078" xr:uid="{00000000-0005-0000-0000-0000396D0000}"/>
    <cellStyle name="SAPBEXHLevel2X 3 3 2 3 2" xfId="27922" xr:uid="{00000000-0005-0000-0000-00003A6D0000}"/>
    <cellStyle name="SAPBEXHLevel2X 3 3 2 4" xfId="14373" xr:uid="{00000000-0005-0000-0000-00003B6D0000}"/>
    <cellStyle name="SAPBEXHLevel2X 3 3 2 4 2" xfId="29894" xr:uid="{00000000-0005-0000-0000-00003C6D0000}"/>
    <cellStyle name="SAPBEXHLevel2X 3 3 2 5" xfId="17400" xr:uid="{00000000-0005-0000-0000-00003D6D0000}"/>
    <cellStyle name="SAPBEXHLevel2X 3 3 2 5 2" xfId="32518" xr:uid="{00000000-0005-0000-0000-00003E6D0000}"/>
    <cellStyle name="SAPBEXHLevel2X 3 3 2 6" xfId="20008" xr:uid="{00000000-0005-0000-0000-00003F6D0000}"/>
    <cellStyle name="SAPBEXHLevel2X 3 3 2 6 2" xfId="34947" xr:uid="{00000000-0005-0000-0000-0000406D0000}"/>
    <cellStyle name="SAPBEXHLevel2X 3 3 2 7" xfId="18413" xr:uid="{00000000-0005-0000-0000-0000416D0000}"/>
    <cellStyle name="SAPBEXHLevel2X 3 3 2 7 2" xfId="33472" xr:uid="{00000000-0005-0000-0000-0000426D0000}"/>
    <cellStyle name="SAPBEXHLevel2X 3 3 3" xfId="7244" xr:uid="{00000000-0005-0000-0000-0000436D0000}"/>
    <cellStyle name="SAPBEXHLevel2X 3 3 3 2" xfId="23500" xr:uid="{00000000-0005-0000-0000-0000446D0000}"/>
    <cellStyle name="SAPBEXHLevel2X 3 3 4" xfId="7420" xr:uid="{00000000-0005-0000-0000-0000456D0000}"/>
    <cellStyle name="SAPBEXHLevel2X 3 3 4 2" xfId="23613" xr:uid="{00000000-0005-0000-0000-0000466D0000}"/>
    <cellStyle name="SAPBEXHLevel2X 3 3 5" xfId="9003" xr:uid="{00000000-0005-0000-0000-0000476D0000}"/>
    <cellStyle name="SAPBEXHLevel2X 3 3 5 2" xfId="25005" xr:uid="{00000000-0005-0000-0000-0000486D0000}"/>
    <cellStyle name="SAPBEXHLevel2X 3 3 6" xfId="14692" xr:uid="{00000000-0005-0000-0000-0000496D0000}"/>
    <cellStyle name="SAPBEXHLevel2X 3 3 6 2" xfId="30179" xr:uid="{00000000-0005-0000-0000-00004A6D0000}"/>
    <cellStyle name="SAPBEXHLevel2X 3 3 7" xfId="15688" xr:uid="{00000000-0005-0000-0000-00004B6D0000}"/>
    <cellStyle name="SAPBEXHLevel2X 3 3 7 2" xfId="30981" xr:uid="{00000000-0005-0000-0000-00004C6D0000}"/>
    <cellStyle name="SAPBEXHLevel2X 3 3 8" xfId="4973" xr:uid="{00000000-0005-0000-0000-00004D6D0000}"/>
    <cellStyle name="SAPBEXHLevel2X 3 4" xfId="3454" xr:uid="{00000000-0005-0000-0000-00004E6D0000}"/>
    <cellStyle name="SAPBEXHLevel2X 3 4 2" xfId="4102" xr:uid="{00000000-0005-0000-0000-00004F6D0000}"/>
    <cellStyle name="SAPBEXHLevel2X 3 4 2 2" xfId="9257" xr:uid="{00000000-0005-0000-0000-0000506D0000}"/>
    <cellStyle name="SAPBEXHLevel2X 3 4 2 2 2" xfId="25251" xr:uid="{00000000-0005-0000-0000-0000516D0000}"/>
    <cellStyle name="SAPBEXHLevel2X 3 4 2 3" xfId="12077" xr:uid="{00000000-0005-0000-0000-0000526D0000}"/>
    <cellStyle name="SAPBEXHLevel2X 3 4 2 3 2" xfId="27921" xr:uid="{00000000-0005-0000-0000-0000536D0000}"/>
    <cellStyle name="SAPBEXHLevel2X 3 4 2 4" xfId="14565" xr:uid="{00000000-0005-0000-0000-0000546D0000}"/>
    <cellStyle name="SAPBEXHLevel2X 3 4 2 4 2" xfId="30068" xr:uid="{00000000-0005-0000-0000-0000556D0000}"/>
    <cellStyle name="SAPBEXHLevel2X 3 4 2 5" xfId="17399" xr:uid="{00000000-0005-0000-0000-0000566D0000}"/>
    <cellStyle name="SAPBEXHLevel2X 3 4 2 5 2" xfId="32517" xr:uid="{00000000-0005-0000-0000-0000576D0000}"/>
    <cellStyle name="SAPBEXHLevel2X 3 4 2 6" xfId="20007" xr:uid="{00000000-0005-0000-0000-0000586D0000}"/>
    <cellStyle name="SAPBEXHLevel2X 3 4 2 6 2" xfId="34946" xr:uid="{00000000-0005-0000-0000-0000596D0000}"/>
    <cellStyle name="SAPBEXHLevel2X 3 4 2 7" xfId="21749" xr:uid="{00000000-0005-0000-0000-00005A6D0000}"/>
    <cellStyle name="SAPBEXHLevel2X 3 4 2 7 2" xfId="36671" xr:uid="{00000000-0005-0000-0000-00005B6D0000}"/>
    <cellStyle name="SAPBEXHLevel2X 3 4 3" xfId="8622" xr:uid="{00000000-0005-0000-0000-00005C6D0000}"/>
    <cellStyle name="SAPBEXHLevel2X 3 4 3 2" xfId="24651" xr:uid="{00000000-0005-0000-0000-00005D6D0000}"/>
    <cellStyle name="SAPBEXHLevel2X 3 4 4" xfId="11449" xr:uid="{00000000-0005-0000-0000-00005E6D0000}"/>
    <cellStyle name="SAPBEXHLevel2X 3 4 4 2" xfId="27316" xr:uid="{00000000-0005-0000-0000-00005F6D0000}"/>
    <cellStyle name="SAPBEXHLevel2X 3 4 5" xfId="14318" xr:uid="{00000000-0005-0000-0000-0000606D0000}"/>
    <cellStyle name="SAPBEXHLevel2X 3 4 5 2" xfId="29841" xr:uid="{00000000-0005-0000-0000-0000616D0000}"/>
    <cellStyle name="SAPBEXHLevel2X 3 4 6" xfId="16801" xr:uid="{00000000-0005-0000-0000-0000626D0000}"/>
    <cellStyle name="SAPBEXHLevel2X 3 4 6 2" xfId="31939" xr:uid="{00000000-0005-0000-0000-0000636D0000}"/>
    <cellStyle name="SAPBEXHLevel2X 3 4 7" xfId="19411" xr:uid="{00000000-0005-0000-0000-0000646D0000}"/>
    <cellStyle name="SAPBEXHLevel2X 3 4 7 2" xfId="34358" xr:uid="{00000000-0005-0000-0000-0000656D0000}"/>
    <cellStyle name="SAPBEXHLevel2X 3 5" xfId="3455" xr:uid="{00000000-0005-0000-0000-0000666D0000}"/>
    <cellStyle name="SAPBEXHLevel2X 3 5 2" xfId="4101" xr:uid="{00000000-0005-0000-0000-0000676D0000}"/>
    <cellStyle name="SAPBEXHLevel2X 3 5 2 2" xfId="9256" xr:uid="{00000000-0005-0000-0000-0000686D0000}"/>
    <cellStyle name="SAPBEXHLevel2X 3 5 2 2 2" xfId="25250" xr:uid="{00000000-0005-0000-0000-0000696D0000}"/>
    <cellStyle name="SAPBEXHLevel2X 3 5 2 3" xfId="12076" xr:uid="{00000000-0005-0000-0000-00006A6D0000}"/>
    <cellStyle name="SAPBEXHLevel2X 3 5 2 3 2" xfId="27920" xr:uid="{00000000-0005-0000-0000-00006B6D0000}"/>
    <cellStyle name="SAPBEXHLevel2X 3 5 2 4" xfId="14372" xr:uid="{00000000-0005-0000-0000-00006C6D0000}"/>
    <cellStyle name="SAPBEXHLevel2X 3 5 2 4 2" xfId="29893" xr:uid="{00000000-0005-0000-0000-00006D6D0000}"/>
    <cellStyle name="SAPBEXHLevel2X 3 5 2 5" xfId="17398" xr:uid="{00000000-0005-0000-0000-00006E6D0000}"/>
    <cellStyle name="SAPBEXHLevel2X 3 5 2 5 2" xfId="32516" xr:uid="{00000000-0005-0000-0000-00006F6D0000}"/>
    <cellStyle name="SAPBEXHLevel2X 3 5 2 6" xfId="20006" xr:uid="{00000000-0005-0000-0000-0000706D0000}"/>
    <cellStyle name="SAPBEXHLevel2X 3 5 2 6 2" xfId="34945" xr:uid="{00000000-0005-0000-0000-0000716D0000}"/>
    <cellStyle name="SAPBEXHLevel2X 3 5 2 7" xfId="21750" xr:uid="{00000000-0005-0000-0000-0000726D0000}"/>
    <cellStyle name="SAPBEXHLevel2X 3 5 2 7 2" xfId="36672" xr:uid="{00000000-0005-0000-0000-0000736D0000}"/>
    <cellStyle name="SAPBEXHLevel2X 3 5 3" xfId="8623" xr:uid="{00000000-0005-0000-0000-0000746D0000}"/>
    <cellStyle name="SAPBEXHLevel2X 3 5 3 2" xfId="24652" xr:uid="{00000000-0005-0000-0000-0000756D0000}"/>
    <cellStyle name="SAPBEXHLevel2X 3 5 4" xfId="11450" xr:uid="{00000000-0005-0000-0000-0000766D0000}"/>
    <cellStyle name="SAPBEXHLevel2X 3 5 4 2" xfId="27317" xr:uid="{00000000-0005-0000-0000-0000776D0000}"/>
    <cellStyle name="SAPBEXHLevel2X 3 5 5" xfId="14619" xr:uid="{00000000-0005-0000-0000-0000786D0000}"/>
    <cellStyle name="SAPBEXHLevel2X 3 5 5 2" xfId="30120" xr:uid="{00000000-0005-0000-0000-0000796D0000}"/>
    <cellStyle name="SAPBEXHLevel2X 3 5 6" xfId="16802" xr:uid="{00000000-0005-0000-0000-00007A6D0000}"/>
    <cellStyle name="SAPBEXHLevel2X 3 5 6 2" xfId="31940" xr:uid="{00000000-0005-0000-0000-00007B6D0000}"/>
    <cellStyle name="SAPBEXHLevel2X 3 5 7" xfId="19412" xr:uid="{00000000-0005-0000-0000-00007C6D0000}"/>
    <cellStyle name="SAPBEXHLevel2X 3 5 7 2" xfId="34359" xr:uid="{00000000-0005-0000-0000-00007D6D0000}"/>
    <cellStyle name="SAPBEXHLevel2X 3 6" xfId="3456" xr:uid="{00000000-0005-0000-0000-00007E6D0000}"/>
    <cellStyle name="SAPBEXHLevel2X 3 6 2" xfId="4100" xr:uid="{00000000-0005-0000-0000-00007F6D0000}"/>
    <cellStyle name="SAPBEXHLevel2X 3 6 2 2" xfId="9255" xr:uid="{00000000-0005-0000-0000-0000806D0000}"/>
    <cellStyle name="SAPBEXHLevel2X 3 6 2 2 2" xfId="25249" xr:uid="{00000000-0005-0000-0000-0000816D0000}"/>
    <cellStyle name="SAPBEXHLevel2X 3 6 2 3" xfId="12075" xr:uid="{00000000-0005-0000-0000-0000826D0000}"/>
    <cellStyle name="SAPBEXHLevel2X 3 6 2 3 2" xfId="27919" xr:uid="{00000000-0005-0000-0000-0000836D0000}"/>
    <cellStyle name="SAPBEXHLevel2X 3 6 2 4" xfId="14566" xr:uid="{00000000-0005-0000-0000-0000846D0000}"/>
    <cellStyle name="SAPBEXHLevel2X 3 6 2 4 2" xfId="30069" xr:uid="{00000000-0005-0000-0000-0000856D0000}"/>
    <cellStyle name="SAPBEXHLevel2X 3 6 2 5" xfId="17397" xr:uid="{00000000-0005-0000-0000-0000866D0000}"/>
    <cellStyle name="SAPBEXHLevel2X 3 6 2 5 2" xfId="32515" xr:uid="{00000000-0005-0000-0000-0000876D0000}"/>
    <cellStyle name="SAPBEXHLevel2X 3 6 2 6" xfId="20005" xr:uid="{00000000-0005-0000-0000-0000886D0000}"/>
    <cellStyle name="SAPBEXHLevel2X 3 6 2 6 2" xfId="34944" xr:uid="{00000000-0005-0000-0000-0000896D0000}"/>
    <cellStyle name="SAPBEXHLevel2X 3 6 2 7" xfId="21751" xr:uid="{00000000-0005-0000-0000-00008A6D0000}"/>
    <cellStyle name="SAPBEXHLevel2X 3 6 2 7 2" xfId="36673" xr:uid="{00000000-0005-0000-0000-00008B6D0000}"/>
    <cellStyle name="SAPBEXHLevel2X 3 6 3" xfId="8624" xr:uid="{00000000-0005-0000-0000-00008C6D0000}"/>
    <cellStyle name="SAPBEXHLevel2X 3 6 3 2" xfId="24653" xr:uid="{00000000-0005-0000-0000-00008D6D0000}"/>
    <cellStyle name="SAPBEXHLevel2X 3 6 4" xfId="11451" xr:uid="{00000000-0005-0000-0000-00008E6D0000}"/>
    <cellStyle name="SAPBEXHLevel2X 3 6 4 2" xfId="27318" xr:uid="{00000000-0005-0000-0000-00008F6D0000}"/>
    <cellStyle name="SAPBEXHLevel2X 3 6 5" xfId="5251" xr:uid="{00000000-0005-0000-0000-0000906D0000}"/>
    <cellStyle name="SAPBEXHLevel2X 3 6 5 2" xfId="22563" xr:uid="{00000000-0005-0000-0000-0000916D0000}"/>
    <cellStyle name="SAPBEXHLevel2X 3 6 6" xfId="16803" xr:uid="{00000000-0005-0000-0000-0000926D0000}"/>
    <cellStyle name="SAPBEXHLevel2X 3 6 6 2" xfId="31941" xr:uid="{00000000-0005-0000-0000-0000936D0000}"/>
    <cellStyle name="SAPBEXHLevel2X 3 6 7" xfId="19413" xr:uid="{00000000-0005-0000-0000-0000946D0000}"/>
    <cellStyle name="SAPBEXHLevel2X 3 6 7 2" xfId="34360" xr:uid="{00000000-0005-0000-0000-0000956D0000}"/>
    <cellStyle name="SAPBEXHLevel2X 3 7" xfId="3457" xr:uid="{00000000-0005-0000-0000-0000966D0000}"/>
    <cellStyle name="SAPBEXHLevel2X 3 7 2" xfId="4099" xr:uid="{00000000-0005-0000-0000-0000976D0000}"/>
    <cellStyle name="SAPBEXHLevel2X 3 7 2 2" xfId="9254" xr:uid="{00000000-0005-0000-0000-0000986D0000}"/>
    <cellStyle name="SAPBEXHLevel2X 3 7 2 2 2" xfId="25248" xr:uid="{00000000-0005-0000-0000-0000996D0000}"/>
    <cellStyle name="SAPBEXHLevel2X 3 7 2 3" xfId="12074" xr:uid="{00000000-0005-0000-0000-00009A6D0000}"/>
    <cellStyle name="SAPBEXHLevel2X 3 7 2 3 2" xfId="27918" xr:uid="{00000000-0005-0000-0000-00009B6D0000}"/>
    <cellStyle name="SAPBEXHLevel2X 3 7 2 4" xfId="14371" xr:uid="{00000000-0005-0000-0000-00009C6D0000}"/>
    <cellStyle name="SAPBEXHLevel2X 3 7 2 4 2" xfId="29892" xr:uid="{00000000-0005-0000-0000-00009D6D0000}"/>
    <cellStyle name="SAPBEXHLevel2X 3 7 2 5" xfId="17396" xr:uid="{00000000-0005-0000-0000-00009E6D0000}"/>
    <cellStyle name="SAPBEXHLevel2X 3 7 2 5 2" xfId="32514" xr:uid="{00000000-0005-0000-0000-00009F6D0000}"/>
    <cellStyle name="SAPBEXHLevel2X 3 7 2 6" xfId="20004" xr:uid="{00000000-0005-0000-0000-0000A06D0000}"/>
    <cellStyle name="SAPBEXHLevel2X 3 7 2 6 2" xfId="34943" xr:uid="{00000000-0005-0000-0000-0000A16D0000}"/>
    <cellStyle name="SAPBEXHLevel2X 3 7 2 7" xfId="21505" xr:uid="{00000000-0005-0000-0000-0000A26D0000}"/>
    <cellStyle name="SAPBEXHLevel2X 3 7 2 7 2" xfId="36431" xr:uid="{00000000-0005-0000-0000-0000A36D0000}"/>
    <cellStyle name="SAPBEXHLevel2X 3 7 3" xfId="8625" xr:uid="{00000000-0005-0000-0000-0000A46D0000}"/>
    <cellStyle name="SAPBEXHLevel2X 3 7 3 2" xfId="24654" xr:uid="{00000000-0005-0000-0000-0000A56D0000}"/>
    <cellStyle name="SAPBEXHLevel2X 3 7 4" xfId="11452" xr:uid="{00000000-0005-0000-0000-0000A66D0000}"/>
    <cellStyle name="SAPBEXHLevel2X 3 7 4 2" xfId="27319" xr:uid="{00000000-0005-0000-0000-0000A76D0000}"/>
    <cellStyle name="SAPBEXHLevel2X 3 7 5" xfId="13586" xr:uid="{00000000-0005-0000-0000-0000A86D0000}"/>
    <cellStyle name="SAPBEXHLevel2X 3 7 5 2" xfId="29210" xr:uid="{00000000-0005-0000-0000-0000A96D0000}"/>
    <cellStyle name="SAPBEXHLevel2X 3 7 6" xfId="16804" xr:uid="{00000000-0005-0000-0000-0000AA6D0000}"/>
    <cellStyle name="SAPBEXHLevel2X 3 7 6 2" xfId="31942" xr:uid="{00000000-0005-0000-0000-0000AB6D0000}"/>
    <cellStyle name="SAPBEXHLevel2X 3 7 7" xfId="19414" xr:uid="{00000000-0005-0000-0000-0000AC6D0000}"/>
    <cellStyle name="SAPBEXHLevel2X 3 7 7 2" xfId="34361" xr:uid="{00000000-0005-0000-0000-0000AD6D0000}"/>
    <cellStyle name="SAPBEXHLevel2X 3 8" xfId="3458" xr:uid="{00000000-0005-0000-0000-0000AE6D0000}"/>
    <cellStyle name="SAPBEXHLevel2X 3 8 2" xfId="4098" xr:uid="{00000000-0005-0000-0000-0000AF6D0000}"/>
    <cellStyle name="SAPBEXHLevel2X 3 8 2 2" xfId="9253" xr:uid="{00000000-0005-0000-0000-0000B06D0000}"/>
    <cellStyle name="SAPBEXHLevel2X 3 8 2 2 2" xfId="25247" xr:uid="{00000000-0005-0000-0000-0000B16D0000}"/>
    <cellStyle name="SAPBEXHLevel2X 3 8 2 3" xfId="12073" xr:uid="{00000000-0005-0000-0000-0000B26D0000}"/>
    <cellStyle name="SAPBEXHLevel2X 3 8 2 3 2" xfId="27917" xr:uid="{00000000-0005-0000-0000-0000B36D0000}"/>
    <cellStyle name="SAPBEXHLevel2X 3 8 2 4" xfId="14567" xr:uid="{00000000-0005-0000-0000-0000B46D0000}"/>
    <cellStyle name="SAPBEXHLevel2X 3 8 2 4 2" xfId="30070" xr:uid="{00000000-0005-0000-0000-0000B56D0000}"/>
    <cellStyle name="SAPBEXHLevel2X 3 8 2 5" xfId="17395" xr:uid="{00000000-0005-0000-0000-0000B66D0000}"/>
    <cellStyle name="SAPBEXHLevel2X 3 8 2 5 2" xfId="32513" xr:uid="{00000000-0005-0000-0000-0000B76D0000}"/>
    <cellStyle name="SAPBEXHLevel2X 3 8 2 6" xfId="20003" xr:uid="{00000000-0005-0000-0000-0000B86D0000}"/>
    <cellStyle name="SAPBEXHLevel2X 3 8 2 6 2" xfId="34942" xr:uid="{00000000-0005-0000-0000-0000B96D0000}"/>
    <cellStyle name="SAPBEXHLevel2X 3 8 2 7" xfId="21752" xr:uid="{00000000-0005-0000-0000-0000BA6D0000}"/>
    <cellStyle name="SAPBEXHLevel2X 3 8 2 7 2" xfId="36674" xr:uid="{00000000-0005-0000-0000-0000BB6D0000}"/>
    <cellStyle name="SAPBEXHLevel2X 3 8 3" xfId="8626" xr:uid="{00000000-0005-0000-0000-0000BC6D0000}"/>
    <cellStyle name="SAPBEXHLevel2X 3 8 3 2" xfId="24655" xr:uid="{00000000-0005-0000-0000-0000BD6D0000}"/>
    <cellStyle name="SAPBEXHLevel2X 3 8 4" xfId="11453" xr:uid="{00000000-0005-0000-0000-0000BE6D0000}"/>
    <cellStyle name="SAPBEXHLevel2X 3 8 4 2" xfId="27320" xr:uid="{00000000-0005-0000-0000-0000BF6D0000}"/>
    <cellStyle name="SAPBEXHLevel2X 3 8 5" xfId="10332" xr:uid="{00000000-0005-0000-0000-0000C06D0000}"/>
    <cellStyle name="SAPBEXHLevel2X 3 8 5 2" xfId="26272" xr:uid="{00000000-0005-0000-0000-0000C16D0000}"/>
    <cellStyle name="SAPBEXHLevel2X 3 8 6" xfId="16805" xr:uid="{00000000-0005-0000-0000-0000C26D0000}"/>
    <cellStyle name="SAPBEXHLevel2X 3 8 6 2" xfId="31943" xr:uid="{00000000-0005-0000-0000-0000C36D0000}"/>
    <cellStyle name="SAPBEXHLevel2X 3 8 7" xfId="19415" xr:uid="{00000000-0005-0000-0000-0000C46D0000}"/>
    <cellStyle name="SAPBEXHLevel2X 3 8 7 2" xfId="34362" xr:uid="{00000000-0005-0000-0000-0000C56D0000}"/>
    <cellStyle name="SAPBEXHLevel2X 3 9" xfId="3459" xr:uid="{00000000-0005-0000-0000-0000C66D0000}"/>
    <cellStyle name="SAPBEXHLevel2X 3 9 2" xfId="4097" xr:uid="{00000000-0005-0000-0000-0000C76D0000}"/>
    <cellStyle name="SAPBEXHLevel2X 3 9 2 2" xfId="9252" xr:uid="{00000000-0005-0000-0000-0000C86D0000}"/>
    <cellStyle name="SAPBEXHLevel2X 3 9 2 2 2" xfId="25246" xr:uid="{00000000-0005-0000-0000-0000C96D0000}"/>
    <cellStyle name="SAPBEXHLevel2X 3 9 2 3" xfId="12072" xr:uid="{00000000-0005-0000-0000-0000CA6D0000}"/>
    <cellStyle name="SAPBEXHLevel2X 3 9 2 3 2" xfId="27916" xr:uid="{00000000-0005-0000-0000-0000CB6D0000}"/>
    <cellStyle name="SAPBEXHLevel2X 3 9 2 4" xfId="14370" xr:uid="{00000000-0005-0000-0000-0000CC6D0000}"/>
    <cellStyle name="SAPBEXHLevel2X 3 9 2 4 2" xfId="29891" xr:uid="{00000000-0005-0000-0000-0000CD6D0000}"/>
    <cellStyle name="SAPBEXHLevel2X 3 9 2 5" xfId="17394" xr:uid="{00000000-0005-0000-0000-0000CE6D0000}"/>
    <cellStyle name="SAPBEXHLevel2X 3 9 2 5 2" xfId="32512" xr:uid="{00000000-0005-0000-0000-0000CF6D0000}"/>
    <cellStyle name="SAPBEXHLevel2X 3 9 2 6" xfId="20002" xr:uid="{00000000-0005-0000-0000-0000D06D0000}"/>
    <cellStyle name="SAPBEXHLevel2X 3 9 2 6 2" xfId="34941" xr:uid="{00000000-0005-0000-0000-0000D16D0000}"/>
    <cellStyle name="SAPBEXHLevel2X 3 9 2 7" xfId="21504" xr:uid="{00000000-0005-0000-0000-0000D26D0000}"/>
    <cellStyle name="SAPBEXHLevel2X 3 9 2 7 2" xfId="36430" xr:uid="{00000000-0005-0000-0000-0000D36D0000}"/>
    <cellStyle name="SAPBEXHLevel2X 3 9 3" xfId="8627" xr:uid="{00000000-0005-0000-0000-0000D46D0000}"/>
    <cellStyle name="SAPBEXHLevel2X 3 9 3 2" xfId="24656" xr:uid="{00000000-0005-0000-0000-0000D56D0000}"/>
    <cellStyle name="SAPBEXHLevel2X 3 9 4" xfId="11454" xr:uid="{00000000-0005-0000-0000-0000D66D0000}"/>
    <cellStyle name="SAPBEXHLevel2X 3 9 4 2" xfId="27321" xr:uid="{00000000-0005-0000-0000-0000D76D0000}"/>
    <cellStyle name="SAPBEXHLevel2X 3 9 5" xfId="15290" xr:uid="{00000000-0005-0000-0000-0000D86D0000}"/>
    <cellStyle name="SAPBEXHLevel2X 3 9 5 2" xfId="30699" xr:uid="{00000000-0005-0000-0000-0000D96D0000}"/>
    <cellStyle name="SAPBEXHLevel2X 3 9 6" xfId="16806" xr:uid="{00000000-0005-0000-0000-0000DA6D0000}"/>
    <cellStyle name="SAPBEXHLevel2X 3 9 6 2" xfId="31944" xr:uid="{00000000-0005-0000-0000-0000DB6D0000}"/>
    <cellStyle name="SAPBEXHLevel2X 3 9 7" xfId="19416" xr:uid="{00000000-0005-0000-0000-0000DC6D0000}"/>
    <cellStyle name="SAPBEXHLevel2X 3 9 7 2" xfId="34363" xr:uid="{00000000-0005-0000-0000-0000DD6D0000}"/>
    <cellStyle name="SAPBEXHLevel2X 4" xfId="896" xr:uid="{00000000-0005-0000-0000-0000DE6D0000}"/>
    <cellStyle name="SAPBEXHLevel2X 4 10" xfId="3461" xr:uid="{00000000-0005-0000-0000-0000DF6D0000}"/>
    <cellStyle name="SAPBEXHLevel2X 4 10 2" xfId="4095" xr:uid="{00000000-0005-0000-0000-0000E06D0000}"/>
    <cellStyle name="SAPBEXHLevel2X 4 10 2 2" xfId="9250" xr:uid="{00000000-0005-0000-0000-0000E16D0000}"/>
    <cellStyle name="SAPBEXHLevel2X 4 10 2 2 2" xfId="25244" xr:uid="{00000000-0005-0000-0000-0000E26D0000}"/>
    <cellStyle name="SAPBEXHLevel2X 4 10 2 3" xfId="12070" xr:uid="{00000000-0005-0000-0000-0000E36D0000}"/>
    <cellStyle name="SAPBEXHLevel2X 4 10 2 3 2" xfId="27914" xr:uid="{00000000-0005-0000-0000-0000E46D0000}"/>
    <cellStyle name="SAPBEXHLevel2X 4 10 2 4" xfId="14923" xr:uid="{00000000-0005-0000-0000-0000E56D0000}"/>
    <cellStyle name="SAPBEXHLevel2X 4 10 2 4 2" xfId="30374" xr:uid="{00000000-0005-0000-0000-0000E66D0000}"/>
    <cellStyle name="SAPBEXHLevel2X 4 10 2 5" xfId="17392" xr:uid="{00000000-0005-0000-0000-0000E76D0000}"/>
    <cellStyle name="SAPBEXHLevel2X 4 10 2 5 2" xfId="32510" xr:uid="{00000000-0005-0000-0000-0000E86D0000}"/>
    <cellStyle name="SAPBEXHLevel2X 4 10 2 6" xfId="20000" xr:uid="{00000000-0005-0000-0000-0000E96D0000}"/>
    <cellStyle name="SAPBEXHLevel2X 4 10 2 6 2" xfId="34939" xr:uid="{00000000-0005-0000-0000-0000EA6D0000}"/>
    <cellStyle name="SAPBEXHLevel2X 4 10 2 7" xfId="21753" xr:uid="{00000000-0005-0000-0000-0000EB6D0000}"/>
    <cellStyle name="SAPBEXHLevel2X 4 10 2 7 2" xfId="36675" xr:uid="{00000000-0005-0000-0000-0000EC6D0000}"/>
    <cellStyle name="SAPBEXHLevel2X 4 10 3" xfId="8629" xr:uid="{00000000-0005-0000-0000-0000ED6D0000}"/>
    <cellStyle name="SAPBEXHLevel2X 4 10 3 2" xfId="24658" xr:uid="{00000000-0005-0000-0000-0000EE6D0000}"/>
    <cellStyle name="SAPBEXHLevel2X 4 10 4" xfId="11456" xr:uid="{00000000-0005-0000-0000-0000EF6D0000}"/>
    <cellStyle name="SAPBEXHLevel2X 4 10 4 2" xfId="27323" xr:uid="{00000000-0005-0000-0000-0000F06D0000}"/>
    <cellStyle name="SAPBEXHLevel2X 4 10 5" xfId="14145" xr:uid="{00000000-0005-0000-0000-0000F16D0000}"/>
    <cellStyle name="SAPBEXHLevel2X 4 10 5 2" xfId="29721" xr:uid="{00000000-0005-0000-0000-0000F26D0000}"/>
    <cellStyle name="SAPBEXHLevel2X 4 10 6" xfId="16808" xr:uid="{00000000-0005-0000-0000-0000F36D0000}"/>
    <cellStyle name="SAPBEXHLevel2X 4 10 6 2" xfId="31946" xr:uid="{00000000-0005-0000-0000-0000F46D0000}"/>
    <cellStyle name="SAPBEXHLevel2X 4 10 7" xfId="19418" xr:uid="{00000000-0005-0000-0000-0000F56D0000}"/>
    <cellStyle name="SAPBEXHLevel2X 4 10 7 2" xfId="34365" xr:uid="{00000000-0005-0000-0000-0000F66D0000}"/>
    <cellStyle name="SAPBEXHLevel2X 4 11" xfId="3462" xr:uid="{00000000-0005-0000-0000-0000F76D0000}"/>
    <cellStyle name="SAPBEXHLevel2X 4 11 2" xfId="4094" xr:uid="{00000000-0005-0000-0000-0000F86D0000}"/>
    <cellStyle name="SAPBEXHLevel2X 4 11 2 2" xfId="9249" xr:uid="{00000000-0005-0000-0000-0000F96D0000}"/>
    <cellStyle name="SAPBEXHLevel2X 4 11 2 2 2" xfId="25243" xr:uid="{00000000-0005-0000-0000-0000FA6D0000}"/>
    <cellStyle name="SAPBEXHLevel2X 4 11 2 3" xfId="12069" xr:uid="{00000000-0005-0000-0000-0000FB6D0000}"/>
    <cellStyle name="SAPBEXHLevel2X 4 11 2 3 2" xfId="27913" xr:uid="{00000000-0005-0000-0000-0000FC6D0000}"/>
    <cellStyle name="SAPBEXHLevel2X 4 11 2 4" xfId="8953" xr:uid="{00000000-0005-0000-0000-0000FD6D0000}"/>
    <cellStyle name="SAPBEXHLevel2X 4 11 2 4 2" xfId="24979" xr:uid="{00000000-0005-0000-0000-0000FE6D0000}"/>
    <cellStyle name="SAPBEXHLevel2X 4 11 2 5" xfId="17391" xr:uid="{00000000-0005-0000-0000-0000FF6D0000}"/>
    <cellStyle name="SAPBEXHLevel2X 4 11 2 5 2" xfId="32509" xr:uid="{00000000-0005-0000-0000-0000006E0000}"/>
    <cellStyle name="SAPBEXHLevel2X 4 11 2 6" xfId="19999" xr:uid="{00000000-0005-0000-0000-0000016E0000}"/>
    <cellStyle name="SAPBEXHLevel2X 4 11 2 6 2" xfId="34938" xr:uid="{00000000-0005-0000-0000-0000026E0000}"/>
    <cellStyle name="SAPBEXHLevel2X 4 11 2 7" xfId="21503" xr:uid="{00000000-0005-0000-0000-0000036E0000}"/>
    <cellStyle name="SAPBEXHLevel2X 4 11 2 7 2" xfId="36429" xr:uid="{00000000-0005-0000-0000-0000046E0000}"/>
    <cellStyle name="SAPBEXHLevel2X 4 11 3" xfId="8630" xr:uid="{00000000-0005-0000-0000-0000056E0000}"/>
    <cellStyle name="SAPBEXHLevel2X 4 11 3 2" xfId="24659" xr:uid="{00000000-0005-0000-0000-0000066E0000}"/>
    <cellStyle name="SAPBEXHLevel2X 4 11 4" xfId="11457" xr:uid="{00000000-0005-0000-0000-0000076E0000}"/>
    <cellStyle name="SAPBEXHLevel2X 4 11 4 2" xfId="27324" xr:uid="{00000000-0005-0000-0000-0000086E0000}"/>
    <cellStyle name="SAPBEXHLevel2X 4 11 5" xfId="10365" xr:uid="{00000000-0005-0000-0000-0000096E0000}"/>
    <cellStyle name="SAPBEXHLevel2X 4 11 5 2" xfId="26303" xr:uid="{00000000-0005-0000-0000-00000A6E0000}"/>
    <cellStyle name="SAPBEXHLevel2X 4 11 6" xfId="16809" xr:uid="{00000000-0005-0000-0000-00000B6E0000}"/>
    <cellStyle name="SAPBEXHLevel2X 4 11 6 2" xfId="31947" xr:uid="{00000000-0005-0000-0000-00000C6E0000}"/>
    <cellStyle name="SAPBEXHLevel2X 4 11 7" xfId="19419" xr:uid="{00000000-0005-0000-0000-00000D6E0000}"/>
    <cellStyle name="SAPBEXHLevel2X 4 11 7 2" xfId="34366" xr:uid="{00000000-0005-0000-0000-00000E6E0000}"/>
    <cellStyle name="SAPBEXHLevel2X 4 12" xfId="3463" xr:uid="{00000000-0005-0000-0000-00000F6E0000}"/>
    <cellStyle name="SAPBEXHLevel2X 4 12 2" xfId="4093" xr:uid="{00000000-0005-0000-0000-0000106E0000}"/>
    <cellStyle name="SAPBEXHLevel2X 4 12 2 2" xfId="9248" xr:uid="{00000000-0005-0000-0000-0000116E0000}"/>
    <cellStyle name="SAPBEXHLevel2X 4 12 2 2 2" xfId="25242" xr:uid="{00000000-0005-0000-0000-0000126E0000}"/>
    <cellStyle name="SAPBEXHLevel2X 4 12 2 3" xfId="12068" xr:uid="{00000000-0005-0000-0000-0000136E0000}"/>
    <cellStyle name="SAPBEXHLevel2X 4 12 2 3 2" xfId="27912" xr:uid="{00000000-0005-0000-0000-0000146E0000}"/>
    <cellStyle name="SAPBEXHLevel2X 4 12 2 4" xfId="14568" xr:uid="{00000000-0005-0000-0000-0000156E0000}"/>
    <cellStyle name="SAPBEXHLevel2X 4 12 2 4 2" xfId="30071" xr:uid="{00000000-0005-0000-0000-0000166E0000}"/>
    <cellStyle name="SAPBEXHLevel2X 4 12 2 5" xfId="17390" xr:uid="{00000000-0005-0000-0000-0000176E0000}"/>
    <cellStyle name="SAPBEXHLevel2X 4 12 2 5 2" xfId="32508" xr:uid="{00000000-0005-0000-0000-0000186E0000}"/>
    <cellStyle name="SAPBEXHLevel2X 4 12 2 6" xfId="19998" xr:uid="{00000000-0005-0000-0000-0000196E0000}"/>
    <cellStyle name="SAPBEXHLevel2X 4 12 2 6 2" xfId="34937" xr:uid="{00000000-0005-0000-0000-00001A6E0000}"/>
    <cellStyle name="SAPBEXHLevel2X 4 12 2 7" xfId="21754" xr:uid="{00000000-0005-0000-0000-00001B6E0000}"/>
    <cellStyle name="SAPBEXHLevel2X 4 12 2 7 2" xfId="36676" xr:uid="{00000000-0005-0000-0000-00001C6E0000}"/>
    <cellStyle name="SAPBEXHLevel2X 4 12 3" xfId="8631" xr:uid="{00000000-0005-0000-0000-00001D6E0000}"/>
    <cellStyle name="SAPBEXHLevel2X 4 12 3 2" xfId="24660" xr:uid="{00000000-0005-0000-0000-00001E6E0000}"/>
    <cellStyle name="SAPBEXHLevel2X 4 12 4" xfId="11458" xr:uid="{00000000-0005-0000-0000-00001F6E0000}"/>
    <cellStyle name="SAPBEXHLevel2X 4 12 4 2" xfId="27325" xr:uid="{00000000-0005-0000-0000-0000206E0000}"/>
    <cellStyle name="SAPBEXHLevel2X 4 12 5" xfId="13897" xr:uid="{00000000-0005-0000-0000-0000216E0000}"/>
    <cellStyle name="SAPBEXHLevel2X 4 12 5 2" xfId="29485" xr:uid="{00000000-0005-0000-0000-0000226E0000}"/>
    <cellStyle name="SAPBEXHLevel2X 4 12 6" xfId="16810" xr:uid="{00000000-0005-0000-0000-0000236E0000}"/>
    <cellStyle name="SAPBEXHLevel2X 4 12 6 2" xfId="31948" xr:uid="{00000000-0005-0000-0000-0000246E0000}"/>
    <cellStyle name="SAPBEXHLevel2X 4 12 7" xfId="19420" xr:uid="{00000000-0005-0000-0000-0000256E0000}"/>
    <cellStyle name="SAPBEXHLevel2X 4 12 7 2" xfId="34367" xr:uid="{00000000-0005-0000-0000-0000266E0000}"/>
    <cellStyle name="SAPBEXHLevel2X 4 13" xfId="3464" xr:uid="{00000000-0005-0000-0000-0000276E0000}"/>
    <cellStyle name="SAPBEXHLevel2X 4 13 2" xfId="4092" xr:uid="{00000000-0005-0000-0000-0000286E0000}"/>
    <cellStyle name="SAPBEXHLevel2X 4 13 2 2" xfId="9247" xr:uid="{00000000-0005-0000-0000-0000296E0000}"/>
    <cellStyle name="SAPBEXHLevel2X 4 13 2 2 2" xfId="25241" xr:uid="{00000000-0005-0000-0000-00002A6E0000}"/>
    <cellStyle name="SAPBEXHLevel2X 4 13 2 3" xfId="12067" xr:uid="{00000000-0005-0000-0000-00002B6E0000}"/>
    <cellStyle name="SAPBEXHLevel2X 4 13 2 3 2" xfId="27911" xr:uid="{00000000-0005-0000-0000-00002C6E0000}"/>
    <cellStyle name="SAPBEXHLevel2X 4 13 2 4" xfId="14369" xr:uid="{00000000-0005-0000-0000-00002D6E0000}"/>
    <cellStyle name="SAPBEXHLevel2X 4 13 2 4 2" xfId="29890" xr:uid="{00000000-0005-0000-0000-00002E6E0000}"/>
    <cellStyle name="SAPBEXHLevel2X 4 13 2 5" xfId="17389" xr:uid="{00000000-0005-0000-0000-00002F6E0000}"/>
    <cellStyle name="SAPBEXHLevel2X 4 13 2 5 2" xfId="32507" xr:uid="{00000000-0005-0000-0000-0000306E0000}"/>
    <cellStyle name="SAPBEXHLevel2X 4 13 2 6" xfId="19997" xr:uid="{00000000-0005-0000-0000-0000316E0000}"/>
    <cellStyle name="SAPBEXHLevel2X 4 13 2 6 2" xfId="34936" xr:uid="{00000000-0005-0000-0000-0000326E0000}"/>
    <cellStyle name="SAPBEXHLevel2X 4 13 2 7" xfId="21502" xr:uid="{00000000-0005-0000-0000-0000336E0000}"/>
    <cellStyle name="SAPBEXHLevel2X 4 13 2 7 2" xfId="36428" xr:uid="{00000000-0005-0000-0000-0000346E0000}"/>
    <cellStyle name="SAPBEXHLevel2X 4 13 3" xfId="8632" xr:uid="{00000000-0005-0000-0000-0000356E0000}"/>
    <cellStyle name="SAPBEXHLevel2X 4 13 3 2" xfId="24661" xr:uid="{00000000-0005-0000-0000-0000366E0000}"/>
    <cellStyle name="SAPBEXHLevel2X 4 13 4" xfId="11459" xr:uid="{00000000-0005-0000-0000-0000376E0000}"/>
    <cellStyle name="SAPBEXHLevel2X 4 13 4 2" xfId="27326" xr:uid="{00000000-0005-0000-0000-0000386E0000}"/>
    <cellStyle name="SAPBEXHLevel2X 4 13 5" xfId="14319" xr:uid="{00000000-0005-0000-0000-0000396E0000}"/>
    <cellStyle name="SAPBEXHLevel2X 4 13 5 2" xfId="29842" xr:uid="{00000000-0005-0000-0000-00003A6E0000}"/>
    <cellStyle name="SAPBEXHLevel2X 4 13 6" xfId="16811" xr:uid="{00000000-0005-0000-0000-00003B6E0000}"/>
    <cellStyle name="SAPBEXHLevel2X 4 13 6 2" xfId="31949" xr:uid="{00000000-0005-0000-0000-00003C6E0000}"/>
    <cellStyle name="SAPBEXHLevel2X 4 13 7" xfId="19421" xr:uid="{00000000-0005-0000-0000-00003D6E0000}"/>
    <cellStyle name="SAPBEXHLevel2X 4 13 7 2" xfId="34368" xr:uid="{00000000-0005-0000-0000-00003E6E0000}"/>
    <cellStyle name="SAPBEXHLevel2X 4 14" xfId="3465" xr:uid="{00000000-0005-0000-0000-00003F6E0000}"/>
    <cellStyle name="SAPBEXHLevel2X 4 14 2" xfId="4089" xr:uid="{00000000-0005-0000-0000-0000406E0000}"/>
    <cellStyle name="SAPBEXHLevel2X 4 14 2 2" xfId="9244" xr:uid="{00000000-0005-0000-0000-0000416E0000}"/>
    <cellStyle name="SAPBEXHLevel2X 4 14 2 2 2" xfId="25239" xr:uid="{00000000-0005-0000-0000-0000426E0000}"/>
    <cellStyle name="SAPBEXHLevel2X 4 14 2 3" xfId="12064" xr:uid="{00000000-0005-0000-0000-0000436E0000}"/>
    <cellStyle name="SAPBEXHLevel2X 4 14 2 3 2" xfId="27908" xr:uid="{00000000-0005-0000-0000-0000446E0000}"/>
    <cellStyle name="SAPBEXHLevel2X 4 14 2 4" xfId="7647" xr:uid="{00000000-0005-0000-0000-0000456E0000}"/>
    <cellStyle name="SAPBEXHLevel2X 4 14 2 4 2" xfId="23779" xr:uid="{00000000-0005-0000-0000-0000466E0000}"/>
    <cellStyle name="SAPBEXHLevel2X 4 14 2 5" xfId="17386" xr:uid="{00000000-0005-0000-0000-0000476E0000}"/>
    <cellStyle name="SAPBEXHLevel2X 4 14 2 5 2" xfId="32506" xr:uid="{00000000-0005-0000-0000-0000486E0000}"/>
    <cellStyle name="SAPBEXHLevel2X 4 14 2 6" xfId="19994" xr:uid="{00000000-0005-0000-0000-0000496E0000}"/>
    <cellStyle name="SAPBEXHLevel2X 4 14 2 6 2" xfId="34934" xr:uid="{00000000-0005-0000-0000-00004A6E0000}"/>
    <cellStyle name="SAPBEXHLevel2X 4 14 2 7" xfId="21621" xr:uid="{00000000-0005-0000-0000-00004B6E0000}"/>
    <cellStyle name="SAPBEXHLevel2X 4 14 2 7 2" xfId="36547" xr:uid="{00000000-0005-0000-0000-00004C6E0000}"/>
    <cellStyle name="SAPBEXHLevel2X 4 14 3" xfId="8633" xr:uid="{00000000-0005-0000-0000-00004D6E0000}"/>
    <cellStyle name="SAPBEXHLevel2X 4 14 3 2" xfId="24662" xr:uid="{00000000-0005-0000-0000-00004E6E0000}"/>
    <cellStyle name="SAPBEXHLevel2X 4 14 4" xfId="11460" xr:uid="{00000000-0005-0000-0000-00004F6E0000}"/>
    <cellStyle name="SAPBEXHLevel2X 4 14 4 2" xfId="27327" xr:uid="{00000000-0005-0000-0000-0000506E0000}"/>
    <cellStyle name="SAPBEXHLevel2X 4 14 5" xfId="15466" xr:uid="{00000000-0005-0000-0000-0000516E0000}"/>
    <cellStyle name="SAPBEXHLevel2X 4 14 5 2" xfId="30834" xr:uid="{00000000-0005-0000-0000-0000526E0000}"/>
    <cellStyle name="SAPBEXHLevel2X 4 14 6" xfId="16812" xr:uid="{00000000-0005-0000-0000-0000536E0000}"/>
    <cellStyle name="SAPBEXHLevel2X 4 14 6 2" xfId="31950" xr:uid="{00000000-0005-0000-0000-0000546E0000}"/>
    <cellStyle name="SAPBEXHLevel2X 4 14 7" xfId="19422" xr:uid="{00000000-0005-0000-0000-0000556E0000}"/>
    <cellStyle name="SAPBEXHLevel2X 4 14 7 2" xfId="34369" xr:uid="{00000000-0005-0000-0000-0000566E0000}"/>
    <cellStyle name="SAPBEXHLevel2X 4 15" xfId="3466" xr:uid="{00000000-0005-0000-0000-0000576E0000}"/>
    <cellStyle name="SAPBEXHLevel2X 4 15 2" xfId="4088" xr:uid="{00000000-0005-0000-0000-0000586E0000}"/>
    <cellStyle name="SAPBEXHLevel2X 4 15 2 2" xfId="9243" xr:uid="{00000000-0005-0000-0000-0000596E0000}"/>
    <cellStyle name="SAPBEXHLevel2X 4 15 2 2 2" xfId="25238" xr:uid="{00000000-0005-0000-0000-00005A6E0000}"/>
    <cellStyle name="SAPBEXHLevel2X 4 15 2 3" xfId="12063" xr:uid="{00000000-0005-0000-0000-00005B6E0000}"/>
    <cellStyle name="SAPBEXHLevel2X 4 15 2 3 2" xfId="27907" xr:uid="{00000000-0005-0000-0000-00005C6E0000}"/>
    <cellStyle name="SAPBEXHLevel2X 4 15 2 4" xfId="10317" xr:uid="{00000000-0005-0000-0000-00005D6E0000}"/>
    <cellStyle name="SAPBEXHLevel2X 4 15 2 4 2" xfId="26259" xr:uid="{00000000-0005-0000-0000-00005E6E0000}"/>
    <cellStyle name="SAPBEXHLevel2X 4 15 2 5" xfId="17385" xr:uid="{00000000-0005-0000-0000-00005F6E0000}"/>
    <cellStyle name="SAPBEXHLevel2X 4 15 2 5 2" xfId="32505" xr:uid="{00000000-0005-0000-0000-0000606E0000}"/>
    <cellStyle name="SAPBEXHLevel2X 4 15 2 6" xfId="19993" xr:uid="{00000000-0005-0000-0000-0000616E0000}"/>
    <cellStyle name="SAPBEXHLevel2X 4 15 2 6 2" xfId="34933" xr:uid="{00000000-0005-0000-0000-0000626E0000}"/>
    <cellStyle name="SAPBEXHLevel2X 4 15 2 7" xfId="21501" xr:uid="{00000000-0005-0000-0000-0000636E0000}"/>
    <cellStyle name="SAPBEXHLevel2X 4 15 2 7 2" xfId="36427" xr:uid="{00000000-0005-0000-0000-0000646E0000}"/>
    <cellStyle name="SAPBEXHLevel2X 4 15 3" xfId="8634" xr:uid="{00000000-0005-0000-0000-0000656E0000}"/>
    <cellStyle name="SAPBEXHLevel2X 4 15 3 2" xfId="24663" xr:uid="{00000000-0005-0000-0000-0000666E0000}"/>
    <cellStyle name="SAPBEXHLevel2X 4 15 4" xfId="11461" xr:uid="{00000000-0005-0000-0000-0000676E0000}"/>
    <cellStyle name="SAPBEXHLevel2X 4 15 4 2" xfId="27328" xr:uid="{00000000-0005-0000-0000-0000686E0000}"/>
    <cellStyle name="SAPBEXHLevel2X 4 15 5" xfId="6697" xr:uid="{00000000-0005-0000-0000-0000696E0000}"/>
    <cellStyle name="SAPBEXHLevel2X 4 15 5 2" xfId="23189" xr:uid="{00000000-0005-0000-0000-00006A6E0000}"/>
    <cellStyle name="SAPBEXHLevel2X 4 15 6" xfId="16813" xr:uid="{00000000-0005-0000-0000-00006B6E0000}"/>
    <cellStyle name="SAPBEXHLevel2X 4 15 6 2" xfId="31951" xr:uid="{00000000-0005-0000-0000-00006C6E0000}"/>
    <cellStyle name="SAPBEXHLevel2X 4 15 7" xfId="19423" xr:uid="{00000000-0005-0000-0000-00006D6E0000}"/>
    <cellStyle name="SAPBEXHLevel2X 4 15 7 2" xfId="34370" xr:uid="{00000000-0005-0000-0000-00006E6E0000}"/>
    <cellStyle name="SAPBEXHLevel2X 4 16" xfId="3460" xr:uid="{00000000-0005-0000-0000-00006F6E0000}"/>
    <cellStyle name="SAPBEXHLevel2X 4 16 2" xfId="8628" xr:uid="{00000000-0005-0000-0000-0000706E0000}"/>
    <cellStyle name="SAPBEXHLevel2X 4 16 2 2" xfId="24657" xr:uid="{00000000-0005-0000-0000-0000716E0000}"/>
    <cellStyle name="SAPBEXHLevel2X 4 16 3" xfId="11455" xr:uid="{00000000-0005-0000-0000-0000726E0000}"/>
    <cellStyle name="SAPBEXHLevel2X 4 16 3 2" xfId="27322" xr:uid="{00000000-0005-0000-0000-0000736E0000}"/>
    <cellStyle name="SAPBEXHLevel2X 4 16 4" xfId="13894" xr:uid="{00000000-0005-0000-0000-0000746E0000}"/>
    <cellStyle name="SAPBEXHLevel2X 4 16 4 2" xfId="29482" xr:uid="{00000000-0005-0000-0000-0000756E0000}"/>
    <cellStyle name="SAPBEXHLevel2X 4 16 5" xfId="16807" xr:uid="{00000000-0005-0000-0000-0000766E0000}"/>
    <cellStyle name="SAPBEXHLevel2X 4 16 5 2" xfId="31945" xr:uid="{00000000-0005-0000-0000-0000776E0000}"/>
    <cellStyle name="SAPBEXHLevel2X 4 16 6" xfId="19417" xr:uid="{00000000-0005-0000-0000-0000786E0000}"/>
    <cellStyle name="SAPBEXHLevel2X 4 16 6 2" xfId="34364" xr:uid="{00000000-0005-0000-0000-0000796E0000}"/>
    <cellStyle name="SAPBEXHLevel2X 4 16 7" xfId="21431" xr:uid="{00000000-0005-0000-0000-00007A6E0000}"/>
    <cellStyle name="SAPBEXHLevel2X 4 16 7 2" xfId="36357" xr:uid="{00000000-0005-0000-0000-00007B6E0000}"/>
    <cellStyle name="SAPBEXHLevel2X 4 16 8" xfId="6380" xr:uid="{00000000-0005-0000-0000-00007C6E0000}"/>
    <cellStyle name="SAPBEXHLevel2X 4 17" xfId="4096" xr:uid="{00000000-0005-0000-0000-00007D6E0000}"/>
    <cellStyle name="SAPBEXHLevel2X 4 17 2" xfId="9251" xr:uid="{00000000-0005-0000-0000-00007E6E0000}"/>
    <cellStyle name="SAPBEXHLevel2X 4 17 2 2" xfId="25245" xr:uid="{00000000-0005-0000-0000-00007F6E0000}"/>
    <cellStyle name="SAPBEXHLevel2X 4 17 3" xfId="12071" xr:uid="{00000000-0005-0000-0000-0000806E0000}"/>
    <cellStyle name="SAPBEXHLevel2X 4 17 3 2" xfId="27915" xr:uid="{00000000-0005-0000-0000-0000816E0000}"/>
    <cellStyle name="SAPBEXHLevel2X 4 17 4" xfId="7393" xr:uid="{00000000-0005-0000-0000-0000826E0000}"/>
    <cellStyle name="SAPBEXHLevel2X 4 17 4 2" xfId="23592" xr:uid="{00000000-0005-0000-0000-0000836E0000}"/>
    <cellStyle name="SAPBEXHLevel2X 4 17 5" xfId="17393" xr:uid="{00000000-0005-0000-0000-0000846E0000}"/>
    <cellStyle name="SAPBEXHLevel2X 4 17 5 2" xfId="32511" xr:uid="{00000000-0005-0000-0000-0000856E0000}"/>
    <cellStyle name="SAPBEXHLevel2X 4 17 6" xfId="20001" xr:uid="{00000000-0005-0000-0000-0000866E0000}"/>
    <cellStyle name="SAPBEXHLevel2X 4 17 6 2" xfId="34940" xr:uid="{00000000-0005-0000-0000-0000876E0000}"/>
    <cellStyle name="SAPBEXHLevel2X 4 17 7" xfId="13223" xr:uid="{00000000-0005-0000-0000-0000886E0000}"/>
    <cellStyle name="SAPBEXHLevel2X 4 17 7 2" xfId="28991" xr:uid="{00000000-0005-0000-0000-0000896E0000}"/>
    <cellStyle name="SAPBEXHLevel2X 4 18" xfId="5373" xr:uid="{00000000-0005-0000-0000-00008A6E0000}"/>
    <cellStyle name="SAPBEXHLevel2X 4 18 2" xfId="22643" xr:uid="{00000000-0005-0000-0000-00008B6E0000}"/>
    <cellStyle name="SAPBEXHLevel2X 4 19" xfId="6856" xr:uid="{00000000-0005-0000-0000-00008C6E0000}"/>
    <cellStyle name="SAPBEXHLevel2X 4 19 2" xfId="23300" xr:uid="{00000000-0005-0000-0000-00008D6E0000}"/>
    <cellStyle name="SAPBEXHLevel2X 4 2" xfId="897" xr:uid="{00000000-0005-0000-0000-00008E6E0000}"/>
    <cellStyle name="SAPBEXHLevel2X 4 2 10" xfId="5084" xr:uid="{00000000-0005-0000-0000-00008F6E0000}"/>
    <cellStyle name="SAPBEXHLevel2X 4 2 11" xfId="38052" xr:uid="{00000000-0005-0000-0000-0000906E0000}"/>
    <cellStyle name="SAPBEXHLevel2X 4 2 2" xfId="3467" xr:uid="{00000000-0005-0000-0000-0000916E0000}"/>
    <cellStyle name="SAPBEXHLevel2X 4 2 2 2" xfId="8635" xr:uid="{00000000-0005-0000-0000-0000926E0000}"/>
    <cellStyle name="SAPBEXHLevel2X 4 2 2 2 2" xfId="24664" xr:uid="{00000000-0005-0000-0000-0000936E0000}"/>
    <cellStyle name="SAPBEXHLevel2X 4 2 2 3" xfId="11462" xr:uid="{00000000-0005-0000-0000-0000946E0000}"/>
    <cellStyle name="SAPBEXHLevel2X 4 2 2 3 2" xfId="27329" xr:uid="{00000000-0005-0000-0000-0000956E0000}"/>
    <cellStyle name="SAPBEXHLevel2X 4 2 2 4" xfId="6698" xr:uid="{00000000-0005-0000-0000-0000966E0000}"/>
    <cellStyle name="SAPBEXHLevel2X 4 2 2 4 2" xfId="23190" xr:uid="{00000000-0005-0000-0000-0000976E0000}"/>
    <cellStyle name="SAPBEXHLevel2X 4 2 2 5" xfId="16814" xr:uid="{00000000-0005-0000-0000-0000986E0000}"/>
    <cellStyle name="SAPBEXHLevel2X 4 2 2 5 2" xfId="31952" xr:uid="{00000000-0005-0000-0000-0000996E0000}"/>
    <cellStyle name="SAPBEXHLevel2X 4 2 2 6" xfId="19424" xr:uid="{00000000-0005-0000-0000-00009A6E0000}"/>
    <cellStyle name="SAPBEXHLevel2X 4 2 2 6 2" xfId="34371" xr:uid="{00000000-0005-0000-0000-00009B6E0000}"/>
    <cellStyle name="SAPBEXHLevel2X 4 2 2 7" xfId="21433" xr:uid="{00000000-0005-0000-0000-00009C6E0000}"/>
    <cellStyle name="SAPBEXHLevel2X 4 2 2 7 2" xfId="36359" xr:uid="{00000000-0005-0000-0000-00009D6E0000}"/>
    <cellStyle name="SAPBEXHLevel2X 4 2 2 8" xfId="6381" xr:uid="{00000000-0005-0000-0000-00009E6E0000}"/>
    <cellStyle name="SAPBEXHLevel2X 4 2 3" xfId="4087" xr:uid="{00000000-0005-0000-0000-00009F6E0000}"/>
    <cellStyle name="SAPBEXHLevel2X 4 2 3 2" xfId="9242" xr:uid="{00000000-0005-0000-0000-0000A06E0000}"/>
    <cellStyle name="SAPBEXHLevel2X 4 2 3 2 2" xfId="25237" xr:uid="{00000000-0005-0000-0000-0000A16E0000}"/>
    <cellStyle name="SAPBEXHLevel2X 4 2 3 3" xfId="12062" xr:uid="{00000000-0005-0000-0000-0000A26E0000}"/>
    <cellStyle name="SAPBEXHLevel2X 4 2 3 3 2" xfId="27906" xr:uid="{00000000-0005-0000-0000-0000A36E0000}"/>
    <cellStyle name="SAPBEXHLevel2X 4 2 3 4" xfId="14570" xr:uid="{00000000-0005-0000-0000-0000A46E0000}"/>
    <cellStyle name="SAPBEXHLevel2X 4 2 3 4 2" xfId="30072" xr:uid="{00000000-0005-0000-0000-0000A56E0000}"/>
    <cellStyle name="SAPBEXHLevel2X 4 2 3 5" xfId="17384" xr:uid="{00000000-0005-0000-0000-0000A66E0000}"/>
    <cellStyle name="SAPBEXHLevel2X 4 2 3 5 2" xfId="32504" xr:uid="{00000000-0005-0000-0000-0000A76E0000}"/>
    <cellStyle name="SAPBEXHLevel2X 4 2 3 6" xfId="19992" xr:uid="{00000000-0005-0000-0000-0000A86E0000}"/>
    <cellStyle name="SAPBEXHLevel2X 4 2 3 6 2" xfId="34932" xr:uid="{00000000-0005-0000-0000-0000A96E0000}"/>
    <cellStyle name="SAPBEXHLevel2X 4 2 3 7" xfId="21620" xr:uid="{00000000-0005-0000-0000-0000AA6E0000}"/>
    <cellStyle name="SAPBEXHLevel2X 4 2 3 7 2" xfId="36546" xr:uid="{00000000-0005-0000-0000-0000AB6E0000}"/>
    <cellStyle name="SAPBEXHLevel2X 4 2 4" xfId="5372" xr:uid="{00000000-0005-0000-0000-0000AC6E0000}"/>
    <cellStyle name="SAPBEXHLevel2X 4 2 4 2" xfId="22642" xr:uid="{00000000-0005-0000-0000-0000AD6E0000}"/>
    <cellStyle name="SAPBEXHLevel2X 4 2 5" xfId="6855" xr:uid="{00000000-0005-0000-0000-0000AE6E0000}"/>
    <cellStyle name="SAPBEXHLevel2X 4 2 5 2" xfId="23299" xr:uid="{00000000-0005-0000-0000-0000AF6E0000}"/>
    <cellStyle name="SAPBEXHLevel2X 4 2 6" xfId="6665" xr:uid="{00000000-0005-0000-0000-0000B06E0000}"/>
    <cellStyle name="SAPBEXHLevel2X 4 2 6 2" xfId="23168" xr:uid="{00000000-0005-0000-0000-0000B16E0000}"/>
    <cellStyle name="SAPBEXHLevel2X 4 2 7" xfId="7419" xr:uid="{00000000-0005-0000-0000-0000B26E0000}"/>
    <cellStyle name="SAPBEXHLevel2X 4 2 7 2" xfId="23612" xr:uid="{00000000-0005-0000-0000-0000B36E0000}"/>
    <cellStyle name="SAPBEXHLevel2X 4 2 8" xfId="10273" xr:uid="{00000000-0005-0000-0000-0000B46E0000}"/>
    <cellStyle name="SAPBEXHLevel2X 4 2 8 2" xfId="26223" xr:uid="{00000000-0005-0000-0000-0000B56E0000}"/>
    <cellStyle name="SAPBEXHLevel2X 4 2 9" xfId="5883" xr:uid="{00000000-0005-0000-0000-0000B66E0000}"/>
    <cellStyle name="SAPBEXHLevel2X 4 2 9 2" xfId="22876" xr:uid="{00000000-0005-0000-0000-0000B76E0000}"/>
    <cellStyle name="SAPBEXHLevel2X 4 20" xfId="6604" xr:uid="{00000000-0005-0000-0000-0000B86E0000}"/>
    <cellStyle name="SAPBEXHLevel2X 4 20 2" xfId="23142" xr:uid="{00000000-0005-0000-0000-0000B96E0000}"/>
    <cellStyle name="SAPBEXHLevel2X 4 21" xfId="13925" xr:uid="{00000000-0005-0000-0000-0000BA6E0000}"/>
    <cellStyle name="SAPBEXHLevel2X 4 21 2" xfId="29510" xr:uid="{00000000-0005-0000-0000-0000BB6E0000}"/>
    <cellStyle name="SAPBEXHLevel2X 4 22" xfId="15859" xr:uid="{00000000-0005-0000-0000-0000BC6E0000}"/>
    <cellStyle name="SAPBEXHLevel2X 4 22 2" xfId="31081" xr:uid="{00000000-0005-0000-0000-0000BD6E0000}"/>
    <cellStyle name="SAPBEXHLevel2X 4 23" xfId="7821" xr:uid="{00000000-0005-0000-0000-0000BE6E0000}"/>
    <cellStyle name="SAPBEXHLevel2X 4 23 2" xfId="23854" xr:uid="{00000000-0005-0000-0000-0000BF6E0000}"/>
    <cellStyle name="SAPBEXHLevel2X 4 24" xfId="5083" xr:uid="{00000000-0005-0000-0000-0000C06E0000}"/>
    <cellStyle name="SAPBEXHLevel2X 4 25" xfId="38051" xr:uid="{00000000-0005-0000-0000-0000C16E0000}"/>
    <cellStyle name="SAPBEXHLevel2X 4 3" xfId="898" xr:uid="{00000000-0005-0000-0000-0000C26E0000}"/>
    <cellStyle name="SAPBEXHLevel2X 4 3 10" xfId="5085" xr:uid="{00000000-0005-0000-0000-0000C36E0000}"/>
    <cellStyle name="SAPBEXHLevel2X 4 3 11" xfId="38053" xr:uid="{00000000-0005-0000-0000-0000C46E0000}"/>
    <cellStyle name="SAPBEXHLevel2X 4 3 2" xfId="3468" xr:uid="{00000000-0005-0000-0000-0000C56E0000}"/>
    <cellStyle name="SAPBEXHLevel2X 4 3 2 2" xfId="8636" xr:uid="{00000000-0005-0000-0000-0000C66E0000}"/>
    <cellStyle name="SAPBEXHLevel2X 4 3 2 2 2" xfId="24665" xr:uid="{00000000-0005-0000-0000-0000C76E0000}"/>
    <cellStyle name="SAPBEXHLevel2X 4 3 2 3" xfId="11463" xr:uid="{00000000-0005-0000-0000-0000C86E0000}"/>
    <cellStyle name="SAPBEXHLevel2X 4 3 2 3 2" xfId="27330" xr:uid="{00000000-0005-0000-0000-0000C96E0000}"/>
    <cellStyle name="SAPBEXHLevel2X 4 3 2 4" xfId="13588" xr:uid="{00000000-0005-0000-0000-0000CA6E0000}"/>
    <cellStyle name="SAPBEXHLevel2X 4 3 2 4 2" xfId="29212" xr:uid="{00000000-0005-0000-0000-0000CB6E0000}"/>
    <cellStyle name="SAPBEXHLevel2X 4 3 2 5" xfId="16815" xr:uid="{00000000-0005-0000-0000-0000CC6E0000}"/>
    <cellStyle name="SAPBEXHLevel2X 4 3 2 5 2" xfId="31953" xr:uid="{00000000-0005-0000-0000-0000CD6E0000}"/>
    <cellStyle name="SAPBEXHLevel2X 4 3 2 6" xfId="19425" xr:uid="{00000000-0005-0000-0000-0000CE6E0000}"/>
    <cellStyle name="SAPBEXHLevel2X 4 3 2 6 2" xfId="34372" xr:uid="{00000000-0005-0000-0000-0000CF6E0000}"/>
    <cellStyle name="SAPBEXHLevel2X 4 3 2 7" xfId="21434" xr:uid="{00000000-0005-0000-0000-0000D06E0000}"/>
    <cellStyle name="SAPBEXHLevel2X 4 3 2 7 2" xfId="36360" xr:uid="{00000000-0005-0000-0000-0000D16E0000}"/>
    <cellStyle name="SAPBEXHLevel2X 4 3 2 8" xfId="6382" xr:uid="{00000000-0005-0000-0000-0000D26E0000}"/>
    <cellStyle name="SAPBEXHLevel2X 4 3 3" xfId="4086" xr:uid="{00000000-0005-0000-0000-0000D36E0000}"/>
    <cellStyle name="SAPBEXHLevel2X 4 3 3 2" xfId="9241" xr:uid="{00000000-0005-0000-0000-0000D46E0000}"/>
    <cellStyle name="SAPBEXHLevel2X 4 3 3 2 2" xfId="25236" xr:uid="{00000000-0005-0000-0000-0000D56E0000}"/>
    <cellStyle name="SAPBEXHLevel2X 4 3 3 3" xfId="12061" xr:uid="{00000000-0005-0000-0000-0000D66E0000}"/>
    <cellStyle name="SAPBEXHLevel2X 4 3 3 3 2" xfId="27905" xr:uid="{00000000-0005-0000-0000-0000D76E0000}"/>
    <cellStyle name="SAPBEXHLevel2X 4 3 3 4" xfId="14367" xr:uid="{00000000-0005-0000-0000-0000D86E0000}"/>
    <cellStyle name="SAPBEXHLevel2X 4 3 3 4 2" xfId="29888" xr:uid="{00000000-0005-0000-0000-0000D96E0000}"/>
    <cellStyle name="SAPBEXHLevel2X 4 3 3 5" xfId="17383" xr:uid="{00000000-0005-0000-0000-0000DA6E0000}"/>
    <cellStyle name="SAPBEXHLevel2X 4 3 3 5 2" xfId="32503" xr:uid="{00000000-0005-0000-0000-0000DB6E0000}"/>
    <cellStyle name="SAPBEXHLevel2X 4 3 3 6" xfId="19991" xr:uid="{00000000-0005-0000-0000-0000DC6E0000}"/>
    <cellStyle name="SAPBEXHLevel2X 4 3 3 6 2" xfId="34931" xr:uid="{00000000-0005-0000-0000-0000DD6E0000}"/>
    <cellStyle name="SAPBEXHLevel2X 4 3 3 7" xfId="21500" xr:uid="{00000000-0005-0000-0000-0000DE6E0000}"/>
    <cellStyle name="SAPBEXHLevel2X 4 3 3 7 2" xfId="36426" xr:uid="{00000000-0005-0000-0000-0000DF6E0000}"/>
    <cellStyle name="SAPBEXHLevel2X 4 3 4" xfId="5371" xr:uid="{00000000-0005-0000-0000-0000E06E0000}"/>
    <cellStyle name="SAPBEXHLevel2X 4 3 4 2" xfId="22641" xr:uid="{00000000-0005-0000-0000-0000E16E0000}"/>
    <cellStyle name="SAPBEXHLevel2X 4 3 5" xfId="6854" xr:uid="{00000000-0005-0000-0000-0000E26E0000}"/>
    <cellStyle name="SAPBEXHLevel2X 4 3 5 2" xfId="23298" xr:uid="{00000000-0005-0000-0000-0000E36E0000}"/>
    <cellStyle name="SAPBEXHLevel2X 4 3 6" xfId="6603" xr:uid="{00000000-0005-0000-0000-0000E46E0000}"/>
    <cellStyle name="SAPBEXHLevel2X 4 3 6 2" xfId="23141" xr:uid="{00000000-0005-0000-0000-0000E56E0000}"/>
    <cellStyle name="SAPBEXHLevel2X 4 3 7" xfId="15096" xr:uid="{00000000-0005-0000-0000-0000E66E0000}"/>
    <cellStyle name="SAPBEXHLevel2X 4 3 7 2" xfId="30533" xr:uid="{00000000-0005-0000-0000-0000E76E0000}"/>
    <cellStyle name="SAPBEXHLevel2X 4 3 8" xfId="9006" xr:uid="{00000000-0005-0000-0000-0000E86E0000}"/>
    <cellStyle name="SAPBEXHLevel2X 4 3 8 2" xfId="25007" xr:uid="{00000000-0005-0000-0000-0000E96E0000}"/>
    <cellStyle name="SAPBEXHLevel2X 4 3 9" xfId="5689" xr:uid="{00000000-0005-0000-0000-0000EA6E0000}"/>
    <cellStyle name="SAPBEXHLevel2X 4 3 9 2" xfId="22770" xr:uid="{00000000-0005-0000-0000-0000EB6E0000}"/>
    <cellStyle name="SAPBEXHLevel2X 4 4" xfId="3469" xr:uid="{00000000-0005-0000-0000-0000EC6E0000}"/>
    <cellStyle name="SAPBEXHLevel2X 4 4 2" xfId="4085" xr:uid="{00000000-0005-0000-0000-0000ED6E0000}"/>
    <cellStyle name="SAPBEXHLevel2X 4 4 2 2" xfId="9240" xr:uid="{00000000-0005-0000-0000-0000EE6E0000}"/>
    <cellStyle name="SAPBEXHLevel2X 4 4 2 2 2" xfId="25235" xr:uid="{00000000-0005-0000-0000-0000EF6E0000}"/>
    <cellStyle name="SAPBEXHLevel2X 4 4 2 3" xfId="12060" xr:uid="{00000000-0005-0000-0000-0000F06E0000}"/>
    <cellStyle name="SAPBEXHLevel2X 4 4 2 3 2" xfId="27904" xr:uid="{00000000-0005-0000-0000-0000F16E0000}"/>
    <cellStyle name="SAPBEXHLevel2X 4 4 2 4" xfId="14571" xr:uid="{00000000-0005-0000-0000-0000F26E0000}"/>
    <cellStyle name="SAPBEXHLevel2X 4 4 2 4 2" xfId="30073" xr:uid="{00000000-0005-0000-0000-0000F36E0000}"/>
    <cellStyle name="SAPBEXHLevel2X 4 4 2 5" xfId="17382" xr:uid="{00000000-0005-0000-0000-0000F46E0000}"/>
    <cellStyle name="SAPBEXHLevel2X 4 4 2 5 2" xfId="32502" xr:uid="{00000000-0005-0000-0000-0000F56E0000}"/>
    <cellStyle name="SAPBEXHLevel2X 4 4 2 6" xfId="19990" xr:uid="{00000000-0005-0000-0000-0000F66E0000}"/>
    <cellStyle name="SAPBEXHLevel2X 4 4 2 6 2" xfId="34930" xr:uid="{00000000-0005-0000-0000-0000F76E0000}"/>
    <cellStyle name="SAPBEXHLevel2X 4 4 2 7" xfId="21755" xr:uid="{00000000-0005-0000-0000-0000F86E0000}"/>
    <cellStyle name="SAPBEXHLevel2X 4 4 2 7 2" xfId="36677" xr:uid="{00000000-0005-0000-0000-0000F96E0000}"/>
    <cellStyle name="SAPBEXHLevel2X 4 4 3" xfId="8637" xr:uid="{00000000-0005-0000-0000-0000FA6E0000}"/>
    <cellStyle name="SAPBEXHLevel2X 4 4 3 2" xfId="24666" xr:uid="{00000000-0005-0000-0000-0000FB6E0000}"/>
    <cellStyle name="SAPBEXHLevel2X 4 4 4" xfId="11464" xr:uid="{00000000-0005-0000-0000-0000FC6E0000}"/>
    <cellStyle name="SAPBEXHLevel2X 4 4 4 2" xfId="27331" xr:uid="{00000000-0005-0000-0000-0000FD6E0000}"/>
    <cellStyle name="SAPBEXHLevel2X 4 4 5" xfId="15288" xr:uid="{00000000-0005-0000-0000-0000FE6E0000}"/>
    <cellStyle name="SAPBEXHLevel2X 4 4 5 2" xfId="30697" xr:uid="{00000000-0005-0000-0000-0000FF6E0000}"/>
    <cellStyle name="SAPBEXHLevel2X 4 4 6" xfId="16816" xr:uid="{00000000-0005-0000-0000-0000006F0000}"/>
    <cellStyle name="SAPBEXHLevel2X 4 4 6 2" xfId="31954" xr:uid="{00000000-0005-0000-0000-0000016F0000}"/>
    <cellStyle name="SAPBEXHLevel2X 4 4 7" xfId="19426" xr:uid="{00000000-0005-0000-0000-0000026F0000}"/>
    <cellStyle name="SAPBEXHLevel2X 4 4 7 2" xfId="34373" xr:uid="{00000000-0005-0000-0000-0000036F0000}"/>
    <cellStyle name="SAPBEXHLevel2X 4 4 8" xfId="22238" xr:uid="{00000000-0005-0000-0000-0000046F0000}"/>
    <cellStyle name="SAPBEXHLevel2X 4 5" xfId="3470" xr:uid="{00000000-0005-0000-0000-0000056F0000}"/>
    <cellStyle name="SAPBEXHLevel2X 4 5 2" xfId="4084" xr:uid="{00000000-0005-0000-0000-0000066F0000}"/>
    <cellStyle name="SAPBEXHLevel2X 4 5 2 2" xfId="9239" xr:uid="{00000000-0005-0000-0000-0000076F0000}"/>
    <cellStyle name="SAPBEXHLevel2X 4 5 2 2 2" xfId="25234" xr:uid="{00000000-0005-0000-0000-0000086F0000}"/>
    <cellStyle name="SAPBEXHLevel2X 4 5 2 3" xfId="12059" xr:uid="{00000000-0005-0000-0000-0000096F0000}"/>
    <cellStyle name="SAPBEXHLevel2X 4 5 2 3 2" xfId="27903" xr:uid="{00000000-0005-0000-0000-00000A6F0000}"/>
    <cellStyle name="SAPBEXHLevel2X 4 5 2 4" xfId="14366" xr:uid="{00000000-0005-0000-0000-00000B6F0000}"/>
    <cellStyle name="SAPBEXHLevel2X 4 5 2 4 2" xfId="29887" xr:uid="{00000000-0005-0000-0000-00000C6F0000}"/>
    <cellStyle name="SAPBEXHLevel2X 4 5 2 5" xfId="17381" xr:uid="{00000000-0005-0000-0000-00000D6F0000}"/>
    <cellStyle name="SAPBEXHLevel2X 4 5 2 5 2" xfId="32501" xr:uid="{00000000-0005-0000-0000-00000E6F0000}"/>
    <cellStyle name="SAPBEXHLevel2X 4 5 2 6" xfId="19989" xr:uid="{00000000-0005-0000-0000-00000F6F0000}"/>
    <cellStyle name="SAPBEXHLevel2X 4 5 2 6 2" xfId="34929" xr:uid="{00000000-0005-0000-0000-0000106F0000}"/>
    <cellStyle name="SAPBEXHLevel2X 4 5 2 7" xfId="20894" xr:uid="{00000000-0005-0000-0000-0000116F0000}"/>
    <cellStyle name="SAPBEXHLevel2X 4 5 2 7 2" xfId="35821" xr:uid="{00000000-0005-0000-0000-0000126F0000}"/>
    <cellStyle name="SAPBEXHLevel2X 4 5 3" xfId="8638" xr:uid="{00000000-0005-0000-0000-0000136F0000}"/>
    <cellStyle name="SAPBEXHLevel2X 4 5 3 2" xfId="24667" xr:uid="{00000000-0005-0000-0000-0000146F0000}"/>
    <cellStyle name="SAPBEXHLevel2X 4 5 4" xfId="11465" xr:uid="{00000000-0005-0000-0000-0000156F0000}"/>
    <cellStyle name="SAPBEXHLevel2X 4 5 4 2" xfId="27332" xr:uid="{00000000-0005-0000-0000-0000166F0000}"/>
    <cellStyle name="SAPBEXHLevel2X 4 5 5" xfId="5782" xr:uid="{00000000-0005-0000-0000-0000176F0000}"/>
    <cellStyle name="SAPBEXHLevel2X 4 5 5 2" xfId="22817" xr:uid="{00000000-0005-0000-0000-0000186F0000}"/>
    <cellStyle name="SAPBEXHLevel2X 4 5 6" xfId="16817" xr:uid="{00000000-0005-0000-0000-0000196F0000}"/>
    <cellStyle name="SAPBEXHLevel2X 4 5 6 2" xfId="31955" xr:uid="{00000000-0005-0000-0000-00001A6F0000}"/>
    <cellStyle name="SAPBEXHLevel2X 4 5 7" xfId="19427" xr:uid="{00000000-0005-0000-0000-00001B6F0000}"/>
    <cellStyle name="SAPBEXHLevel2X 4 5 7 2" xfId="34374" xr:uid="{00000000-0005-0000-0000-00001C6F0000}"/>
    <cellStyle name="SAPBEXHLevel2X 4 6" xfId="3471" xr:uid="{00000000-0005-0000-0000-00001D6F0000}"/>
    <cellStyle name="SAPBEXHLevel2X 4 6 2" xfId="4083" xr:uid="{00000000-0005-0000-0000-00001E6F0000}"/>
    <cellStyle name="SAPBEXHLevel2X 4 6 2 2" xfId="9238" xr:uid="{00000000-0005-0000-0000-00001F6F0000}"/>
    <cellStyle name="SAPBEXHLevel2X 4 6 2 2 2" xfId="25233" xr:uid="{00000000-0005-0000-0000-0000206F0000}"/>
    <cellStyle name="SAPBEXHLevel2X 4 6 2 3" xfId="12058" xr:uid="{00000000-0005-0000-0000-0000216F0000}"/>
    <cellStyle name="SAPBEXHLevel2X 4 6 2 3 2" xfId="27902" xr:uid="{00000000-0005-0000-0000-0000226F0000}"/>
    <cellStyle name="SAPBEXHLevel2X 4 6 2 4" xfId="14572" xr:uid="{00000000-0005-0000-0000-0000236F0000}"/>
    <cellStyle name="SAPBEXHLevel2X 4 6 2 4 2" xfId="30074" xr:uid="{00000000-0005-0000-0000-0000246F0000}"/>
    <cellStyle name="SAPBEXHLevel2X 4 6 2 5" xfId="17380" xr:uid="{00000000-0005-0000-0000-0000256F0000}"/>
    <cellStyle name="SAPBEXHLevel2X 4 6 2 5 2" xfId="32500" xr:uid="{00000000-0005-0000-0000-0000266F0000}"/>
    <cellStyle name="SAPBEXHLevel2X 4 6 2 6" xfId="19988" xr:uid="{00000000-0005-0000-0000-0000276F0000}"/>
    <cellStyle name="SAPBEXHLevel2X 4 6 2 6 2" xfId="34928" xr:uid="{00000000-0005-0000-0000-0000286F0000}"/>
    <cellStyle name="SAPBEXHLevel2X 4 6 2 7" xfId="21756" xr:uid="{00000000-0005-0000-0000-0000296F0000}"/>
    <cellStyle name="SAPBEXHLevel2X 4 6 2 7 2" xfId="36678" xr:uid="{00000000-0005-0000-0000-00002A6F0000}"/>
    <cellStyle name="SAPBEXHLevel2X 4 6 3" xfId="8639" xr:uid="{00000000-0005-0000-0000-00002B6F0000}"/>
    <cellStyle name="SAPBEXHLevel2X 4 6 3 2" xfId="24668" xr:uid="{00000000-0005-0000-0000-00002C6F0000}"/>
    <cellStyle name="SAPBEXHLevel2X 4 6 4" xfId="11466" xr:uid="{00000000-0005-0000-0000-00002D6F0000}"/>
    <cellStyle name="SAPBEXHLevel2X 4 6 4 2" xfId="27333" xr:uid="{00000000-0005-0000-0000-00002E6F0000}"/>
    <cellStyle name="SAPBEXHLevel2X 4 6 5" xfId="10380" xr:uid="{00000000-0005-0000-0000-00002F6F0000}"/>
    <cellStyle name="SAPBEXHLevel2X 4 6 5 2" xfId="26318" xr:uid="{00000000-0005-0000-0000-0000306F0000}"/>
    <cellStyle name="SAPBEXHLevel2X 4 6 6" xfId="16818" xr:uid="{00000000-0005-0000-0000-0000316F0000}"/>
    <cellStyle name="SAPBEXHLevel2X 4 6 6 2" xfId="31956" xr:uid="{00000000-0005-0000-0000-0000326F0000}"/>
    <cellStyle name="SAPBEXHLevel2X 4 6 7" xfId="19428" xr:uid="{00000000-0005-0000-0000-0000336F0000}"/>
    <cellStyle name="SAPBEXHLevel2X 4 6 7 2" xfId="34375" xr:uid="{00000000-0005-0000-0000-0000346F0000}"/>
    <cellStyle name="SAPBEXHLevel2X 4 7" xfId="3472" xr:uid="{00000000-0005-0000-0000-0000356F0000}"/>
    <cellStyle name="SAPBEXHLevel2X 4 7 2" xfId="4082" xr:uid="{00000000-0005-0000-0000-0000366F0000}"/>
    <cellStyle name="SAPBEXHLevel2X 4 7 2 2" xfId="9237" xr:uid="{00000000-0005-0000-0000-0000376F0000}"/>
    <cellStyle name="SAPBEXHLevel2X 4 7 2 2 2" xfId="25232" xr:uid="{00000000-0005-0000-0000-0000386F0000}"/>
    <cellStyle name="SAPBEXHLevel2X 4 7 2 3" xfId="12057" xr:uid="{00000000-0005-0000-0000-0000396F0000}"/>
    <cellStyle name="SAPBEXHLevel2X 4 7 2 3 2" xfId="27901" xr:uid="{00000000-0005-0000-0000-00003A6F0000}"/>
    <cellStyle name="SAPBEXHLevel2X 4 7 2 4" xfId="15237" xr:uid="{00000000-0005-0000-0000-00003B6F0000}"/>
    <cellStyle name="SAPBEXHLevel2X 4 7 2 4 2" xfId="30650" xr:uid="{00000000-0005-0000-0000-00003C6F0000}"/>
    <cellStyle name="SAPBEXHLevel2X 4 7 2 5" xfId="17379" xr:uid="{00000000-0005-0000-0000-00003D6F0000}"/>
    <cellStyle name="SAPBEXHLevel2X 4 7 2 5 2" xfId="32499" xr:uid="{00000000-0005-0000-0000-00003E6F0000}"/>
    <cellStyle name="SAPBEXHLevel2X 4 7 2 6" xfId="19987" xr:uid="{00000000-0005-0000-0000-00003F6F0000}"/>
    <cellStyle name="SAPBEXHLevel2X 4 7 2 6 2" xfId="34927" xr:uid="{00000000-0005-0000-0000-0000406F0000}"/>
    <cellStyle name="SAPBEXHLevel2X 4 7 2 7" xfId="21498" xr:uid="{00000000-0005-0000-0000-0000416F0000}"/>
    <cellStyle name="SAPBEXHLevel2X 4 7 2 7 2" xfId="36424" xr:uid="{00000000-0005-0000-0000-0000426F0000}"/>
    <cellStyle name="SAPBEXHLevel2X 4 7 3" xfId="8640" xr:uid="{00000000-0005-0000-0000-0000436F0000}"/>
    <cellStyle name="SAPBEXHLevel2X 4 7 3 2" xfId="24669" xr:uid="{00000000-0005-0000-0000-0000446F0000}"/>
    <cellStyle name="SAPBEXHLevel2X 4 7 4" xfId="11467" xr:uid="{00000000-0005-0000-0000-0000456F0000}"/>
    <cellStyle name="SAPBEXHLevel2X 4 7 4 2" xfId="27334" xr:uid="{00000000-0005-0000-0000-0000466F0000}"/>
    <cellStyle name="SAPBEXHLevel2X 4 7 5" xfId="15289" xr:uid="{00000000-0005-0000-0000-0000476F0000}"/>
    <cellStyle name="SAPBEXHLevel2X 4 7 5 2" xfId="30698" xr:uid="{00000000-0005-0000-0000-0000486F0000}"/>
    <cellStyle name="SAPBEXHLevel2X 4 7 6" xfId="16819" xr:uid="{00000000-0005-0000-0000-0000496F0000}"/>
    <cellStyle name="SAPBEXHLevel2X 4 7 6 2" xfId="31957" xr:uid="{00000000-0005-0000-0000-00004A6F0000}"/>
    <cellStyle name="SAPBEXHLevel2X 4 7 7" xfId="19429" xr:uid="{00000000-0005-0000-0000-00004B6F0000}"/>
    <cellStyle name="SAPBEXHLevel2X 4 7 7 2" xfId="34376" xr:uid="{00000000-0005-0000-0000-00004C6F0000}"/>
    <cellStyle name="SAPBEXHLevel2X 4 8" xfId="3473" xr:uid="{00000000-0005-0000-0000-00004D6F0000}"/>
    <cellStyle name="SAPBEXHLevel2X 4 8 2" xfId="4081" xr:uid="{00000000-0005-0000-0000-00004E6F0000}"/>
    <cellStyle name="SAPBEXHLevel2X 4 8 2 2" xfId="9236" xr:uid="{00000000-0005-0000-0000-00004F6F0000}"/>
    <cellStyle name="SAPBEXHLevel2X 4 8 2 2 2" xfId="25231" xr:uid="{00000000-0005-0000-0000-0000506F0000}"/>
    <cellStyle name="SAPBEXHLevel2X 4 8 2 3" xfId="12056" xr:uid="{00000000-0005-0000-0000-0000516F0000}"/>
    <cellStyle name="SAPBEXHLevel2X 4 8 2 3 2" xfId="27900" xr:uid="{00000000-0005-0000-0000-0000526F0000}"/>
    <cellStyle name="SAPBEXHLevel2X 4 8 2 4" xfId="14365" xr:uid="{00000000-0005-0000-0000-0000536F0000}"/>
    <cellStyle name="SAPBEXHLevel2X 4 8 2 4 2" xfId="29886" xr:uid="{00000000-0005-0000-0000-0000546F0000}"/>
    <cellStyle name="SAPBEXHLevel2X 4 8 2 5" xfId="17378" xr:uid="{00000000-0005-0000-0000-0000556F0000}"/>
    <cellStyle name="SAPBEXHLevel2X 4 8 2 5 2" xfId="32498" xr:uid="{00000000-0005-0000-0000-0000566F0000}"/>
    <cellStyle name="SAPBEXHLevel2X 4 8 2 6" xfId="19986" xr:uid="{00000000-0005-0000-0000-0000576F0000}"/>
    <cellStyle name="SAPBEXHLevel2X 4 8 2 6 2" xfId="34926" xr:uid="{00000000-0005-0000-0000-0000586F0000}"/>
    <cellStyle name="SAPBEXHLevel2X 4 8 2 7" xfId="21619" xr:uid="{00000000-0005-0000-0000-0000596F0000}"/>
    <cellStyle name="SAPBEXHLevel2X 4 8 2 7 2" xfId="36545" xr:uid="{00000000-0005-0000-0000-00005A6F0000}"/>
    <cellStyle name="SAPBEXHLevel2X 4 8 3" xfId="8641" xr:uid="{00000000-0005-0000-0000-00005B6F0000}"/>
    <cellStyle name="SAPBEXHLevel2X 4 8 3 2" xfId="24670" xr:uid="{00000000-0005-0000-0000-00005C6F0000}"/>
    <cellStyle name="SAPBEXHLevel2X 4 8 4" xfId="11468" xr:uid="{00000000-0005-0000-0000-00005D6F0000}"/>
    <cellStyle name="SAPBEXHLevel2X 4 8 4 2" xfId="27335" xr:uid="{00000000-0005-0000-0000-00005E6F0000}"/>
    <cellStyle name="SAPBEXHLevel2X 4 8 5" xfId="14618" xr:uid="{00000000-0005-0000-0000-00005F6F0000}"/>
    <cellStyle name="SAPBEXHLevel2X 4 8 5 2" xfId="30119" xr:uid="{00000000-0005-0000-0000-0000606F0000}"/>
    <cellStyle name="SAPBEXHLevel2X 4 8 6" xfId="16820" xr:uid="{00000000-0005-0000-0000-0000616F0000}"/>
    <cellStyle name="SAPBEXHLevel2X 4 8 6 2" xfId="31958" xr:uid="{00000000-0005-0000-0000-0000626F0000}"/>
    <cellStyle name="SAPBEXHLevel2X 4 8 7" xfId="19430" xr:uid="{00000000-0005-0000-0000-0000636F0000}"/>
    <cellStyle name="SAPBEXHLevel2X 4 8 7 2" xfId="34377" xr:uid="{00000000-0005-0000-0000-0000646F0000}"/>
    <cellStyle name="SAPBEXHLevel2X 4 9" xfId="3474" xr:uid="{00000000-0005-0000-0000-0000656F0000}"/>
    <cellStyle name="SAPBEXHLevel2X 4 9 2" xfId="4080" xr:uid="{00000000-0005-0000-0000-0000666F0000}"/>
    <cellStyle name="SAPBEXHLevel2X 4 9 2 2" xfId="9235" xr:uid="{00000000-0005-0000-0000-0000676F0000}"/>
    <cellStyle name="SAPBEXHLevel2X 4 9 2 2 2" xfId="25230" xr:uid="{00000000-0005-0000-0000-0000686F0000}"/>
    <cellStyle name="SAPBEXHLevel2X 4 9 2 3" xfId="12055" xr:uid="{00000000-0005-0000-0000-0000696F0000}"/>
    <cellStyle name="SAPBEXHLevel2X 4 9 2 3 2" xfId="27899" xr:uid="{00000000-0005-0000-0000-00006A6F0000}"/>
    <cellStyle name="SAPBEXHLevel2X 4 9 2 4" xfId="14573" xr:uid="{00000000-0005-0000-0000-00006B6F0000}"/>
    <cellStyle name="SAPBEXHLevel2X 4 9 2 4 2" xfId="30075" xr:uid="{00000000-0005-0000-0000-00006C6F0000}"/>
    <cellStyle name="SAPBEXHLevel2X 4 9 2 5" xfId="17377" xr:uid="{00000000-0005-0000-0000-00006D6F0000}"/>
    <cellStyle name="SAPBEXHLevel2X 4 9 2 5 2" xfId="32497" xr:uid="{00000000-0005-0000-0000-00006E6F0000}"/>
    <cellStyle name="SAPBEXHLevel2X 4 9 2 6" xfId="19985" xr:uid="{00000000-0005-0000-0000-00006F6F0000}"/>
    <cellStyle name="SAPBEXHLevel2X 4 9 2 6 2" xfId="34925" xr:uid="{00000000-0005-0000-0000-0000706F0000}"/>
    <cellStyle name="SAPBEXHLevel2X 4 9 2 7" xfId="21497" xr:uid="{00000000-0005-0000-0000-0000716F0000}"/>
    <cellStyle name="SAPBEXHLevel2X 4 9 2 7 2" xfId="36423" xr:uid="{00000000-0005-0000-0000-0000726F0000}"/>
    <cellStyle name="SAPBEXHLevel2X 4 9 3" xfId="8642" xr:uid="{00000000-0005-0000-0000-0000736F0000}"/>
    <cellStyle name="SAPBEXHLevel2X 4 9 3 2" xfId="24671" xr:uid="{00000000-0005-0000-0000-0000746F0000}"/>
    <cellStyle name="SAPBEXHLevel2X 4 9 4" xfId="11469" xr:uid="{00000000-0005-0000-0000-0000756F0000}"/>
    <cellStyle name="SAPBEXHLevel2X 4 9 4 2" xfId="27336" xr:uid="{00000000-0005-0000-0000-0000766F0000}"/>
    <cellStyle name="SAPBEXHLevel2X 4 9 5" xfId="5781" xr:uid="{00000000-0005-0000-0000-0000776F0000}"/>
    <cellStyle name="SAPBEXHLevel2X 4 9 5 2" xfId="22816" xr:uid="{00000000-0005-0000-0000-0000786F0000}"/>
    <cellStyle name="SAPBEXHLevel2X 4 9 6" xfId="16821" xr:uid="{00000000-0005-0000-0000-0000796F0000}"/>
    <cellStyle name="SAPBEXHLevel2X 4 9 6 2" xfId="31959" xr:uid="{00000000-0005-0000-0000-00007A6F0000}"/>
    <cellStyle name="SAPBEXHLevel2X 4 9 7" xfId="19431" xr:uid="{00000000-0005-0000-0000-00007B6F0000}"/>
    <cellStyle name="SAPBEXHLevel2X 4 9 7 2" xfId="34378" xr:uid="{00000000-0005-0000-0000-00007C6F0000}"/>
    <cellStyle name="SAPBEXHLevel2X 5" xfId="899" xr:uid="{00000000-0005-0000-0000-00007D6F0000}"/>
    <cellStyle name="SAPBEXHLevel2X 5 10" xfId="3476" xr:uid="{00000000-0005-0000-0000-00007E6F0000}"/>
    <cellStyle name="SAPBEXHLevel2X 5 10 2" xfId="4078" xr:uid="{00000000-0005-0000-0000-00007F6F0000}"/>
    <cellStyle name="SAPBEXHLevel2X 5 10 2 2" xfId="9233" xr:uid="{00000000-0005-0000-0000-0000806F0000}"/>
    <cellStyle name="SAPBEXHLevel2X 5 10 2 2 2" xfId="25228" xr:uid="{00000000-0005-0000-0000-0000816F0000}"/>
    <cellStyle name="SAPBEXHLevel2X 5 10 2 3" xfId="12053" xr:uid="{00000000-0005-0000-0000-0000826F0000}"/>
    <cellStyle name="SAPBEXHLevel2X 5 10 2 3 2" xfId="27897" xr:uid="{00000000-0005-0000-0000-0000836F0000}"/>
    <cellStyle name="SAPBEXHLevel2X 5 10 2 4" xfId="14574" xr:uid="{00000000-0005-0000-0000-0000846F0000}"/>
    <cellStyle name="SAPBEXHLevel2X 5 10 2 4 2" xfId="30076" xr:uid="{00000000-0005-0000-0000-0000856F0000}"/>
    <cellStyle name="SAPBEXHLevel2X 5 10 2 5" xfId="17375" xr:uid="{00000000-0005-0000-0000-0000866F0000}"/>
    <cellStyle name="SAPBEXHLevel2X 5 10 2 5 2" xfId="32495" xr:uid="{00000000-0005-0000-0000-0000876F0000}"/>
    <cellStyle name="SAPBEXHLevel2X 5 10 2 6" xfId="19983" xr:uid="{00000000-0005-0000-0000-0000886F0000}"/>
    <cellStyle name="SAPBEXHLevel2X 5 10 2 6 2" xfId="34923" xr:uid="{00000000-0005-0000-0000-0000896F0000}"/>
    <cellStyle name="SAPBEXHLevel2X 5 10 2 7" xfId="21496" xr:uid="{00000000-0005-0000-0000-00008A6F0000}"/>
    <cellStyle name="SAPBEXHLevel2X 5 10 2 7 2" xfId="36422" xr:uid="{00000000-0005-0000-0000-00008B6F0000}"/>
    <cellStyle name="SAPBEXHLevel2X 5 10 3" xfId="8644" xr:uid="{00000000-0005-0000-0000-00008C6F0000}"/>
    <cellStyle name="SAPBEXHLevel2X 5 10 3 2" xfId="24673" xr:uid="{00000000-0005-0000-0000-00008D6F0000}"/>
    <cellStyle name="SAPBEXHLevel2X 5 10 4" xfId="11471" xr:uid="{00000000-0005-0000-0000-00008E6F0000}"/>
    <cellStyle name="SAPBEXHLevel2X 5 10 4 2" xfId="27338" xr:uid="{00000000-0005-0000-0000-00008F6F0000}"/>
    <cellStyle name="SAPBEXHLevel2X 5 10 5" xfId="7775" xr:uid="{00000000-0005-0000-0000-0000906F0000}"/>
    <cellStyle name="SAPBEXHLevel2X 5 10 5 2" xfId="23823" xr:uid="{00000000-0005-0000-0000-0000916F0000}"/>
    <cellStyle name="SAPBEXHLevel2X 5 10 6" xfId="16823" xr:uid="{00000000-0005-0000-0000-0000926F0000}"/>
    <cellStyle name="SAPBEXHLevel2X 5 10 6 2" xfId="31961" xr:uid="{00000000-0005-0000-0000-0000936F0000}"/>
    <cellStyle name="SAPBEXHLevel2X 5 10 7" xfId="19433" xr:uid="{00000000-0005-0000-0000-0000946F0000}"/>
    <cellStyle name="SAPBEXHLevel2X 5 10 7 2" xfId="34380" xr:uid="{00000000-0005-0000-0000-0000956F0000}"/>
    <cellStyle name="SAPBEXHLevel2X 5 11" xfId="3477" xr:uid="{00000000-0005-0000-0000-0000966F0000}"/>
    <cellStyle name="SAPBEXHLevel2X 5 11 2" xfId="4077" xr:uid="{00000000-0005-0000-0000-0000976F0000}"/>
    <cellStyle name="SAPBEXHLevel2X 5 11 2 2" xfId="9232" xr:uid="{00000000-0005-0000-0000-0000986F0000}"/>
    <cellStyle name="SAPBEXHLevel2X 5 11 2 2 2" xfId="25227" xr:uid="{00000000-0005-0000-0000-0000996F0000}"/>
    <cellStyle name="SAPBEXHLevel2X 5 11 2 3" xfId="12052" xr:uid="{00000000-0005-0000-0000-00009A6F0000}"/>
    <cellStyle name="SAPBEXHLevel2X 5 11 2 3 2" xfId="27896" xr:uid="{00000000-0005-0000-0000-00009B6F0000}"/>
    <cellStyle name="SAPBEXHLevel2X 5 11 2 4" xfId="14363" xr:uid="{00000000-0005-0000-0000-00009C6F0000}"/>
    <cellStyle name="SAPBEXHLevel2X 5 11 2 4 2" xfId="29884" xr:uid="{00000000-0005-0000-0000-00009D6F0000}"/>
    <cellStyle name="SAPBEXHLevel2X 5 11 2 5" xfId="17374" xr:uid="{00000000-0005-0000-0000-00009E6F0000}"/>
    <cellStyle name="SAPBEXHLevel2X 5 11 2 5 2" xfId="32494" xr:uid="{00000000-0005-0000-0000-00009F6F0000}"/>
    <cellStyle name="SAPBEXHLevel2X 5 11 2 6" xfId="19982" xr:uid="{00000000-0005-0000-0000-0000A06F0000}"/>
    <cellStyle name="SAPBEXHLevel2X 5 11 2 6 2" xfId="34922" xr:uid="{00000000-0005-0000-0000-0000A16F0000}"/>
    <cellStyle name="SAPBEXHLevel2X 5 11 2 7" xfId="21616" xr:uid="{00000000-0005-0000-0000-0000A26F0000}"/>
    <cellStyle name="SAPBEXHLevel2X 5 11 2 7 2" xfId="36542" xr:uid="{00000000-0005-0000-0000-0000A36F0000}"/>
    <cellStyle name="SAPBEXHLevel2X 5 11 3" xfId="8645" xr:uid="{00000000-0005-0000-0000-0000A46F0000}"/>
    <cellStyle name="SAPBEXHLevel2X 5 11 3 2" xfId="24674" xr:uid="{00000000-0005-0000-0000-0000A56F0000}"/>
    <cellStyle name="SAPBEXHLevel2X 5 11 4" xfId="11472" xr:uid="{00000000-0005-0000-0000-0000A66F0000}"/>
    <cellStyle name="SAPBEXHLevel2X 5 11 4 2" xfId="27339" xr:uid="{00000000-0005-0000-0000-0000A76F0000}"/>
    <cellStyle name="SAPBEXHLevel2X 5 11 5" xfId="14969" xr:uid="{00000000-0005-0000-0000-0000A86F0000}"/>
    <cellStyle name="SAPBEXHLevel2X 5 11 5 2" xfId="30416" xr:uid="{00000000-0005-0000-0000-0000A96F0000}"/>
    <cellStyle name="SAPBEXHLevel2X 5 11 6" xfId="16824" xr:uid="{00000000-0005-0000-0000-0000AA6F0000}"/>
    <cellStyle name="SAPBEXHLevel2X 5 11 6 2" xfId="31962" xr:uid="{00000000-0005-0000-0000-0000AB6F0000}"/>
    <cellStyle name="SAPBEXHLevel2X 5 11 7" xfId="19434" xr:uid="{00000000-0005-0000-0000-0000AC6F0000}"/>
    <cellStyle name="SAPBEXHLevel2X 5 11 7 2" xfId="34381" xr:uid="{00000000-0005-0000-0000-0000AD6F0000}"/>
    <cellStyle name="SAPBEXHLevel2X 5 12" xfId="3478" xr:uid="{00000000-0005-0000-0000-0000AE6F0000}"/>
    <cellStyle name="SAPBEXHLevel2X 5 12 2" xfId="4076" xr:uid="{00000000-0005-0000-0000-0000AF6F0000}"/>
    <cellStyle name="SAPBEXHLevel2X 5 12 2 2" xfId="9231" xr:uid="{00000000-0005-0000-0000-0000B06F0000}"/>
    <cellStyle name="SAPBEXHLevel2X 5 12 2 2 2" xfId="25226" xr:uid="{00000000-0005-0000-0000-0000B16F0000}"/>
    <cellStyle name="SAPBEXHLevel2X 5 12 2 3" xfId="12051" xr:uid="{00000000-0005-0000-0000-0000B26F0000}"/>
    <cellStyle name="SAPBEXHLevel2X 5 12 2 3 2" xfId="27895" xr:uid="{00000000-0005-0000-0000-0000B36F0000}"/>
    <cellStyle name="SAPBEXHLevel2X 5 12 2 4" xfId="7579" xr:uid="{00000000-0005-0000-0000-0000B46F0000}"/>
    <cellStyle name="SAPBEXHLevel2X 5 12 2 4 2" xfId="23729" xr:uid="{00000000-0005-0000-0000-0000B56F0000}"/>
    <cellStyle name="SAPBEXHLevel2X 5 12 2 5" xfId="17373" xr:uid="{00000000-0005-0000-0000-0000B66F0000}"/>
    <cellStyle name="SAPBEXHLevel2X 5 12 2 5 2" xfId="32493" xr:uid="{00000000-0005-0000-0000-0000B76F0000}"/>
    <cellStyle name="SAPBEXHLevel2X 5 12 2 6" xfId="19981" xr:uid="{00000000-0005-0000-0000-0000B86F0000}"/>
    <cellStyle name="SAPBEXHLevel2X 5 12 2 6 2" xfId="34921" xr:uid="{00000000-0005-0000-0000-0000B96F0000}"/>
    <cellStyle name="SAPBEXHLevel2X 5 12 2 7" xfId="21495" xr:uid="{00000000-0005-0000-0000-0000BA6F0000}"/>
    <cellStyle name="SAPBEXHLevel2X 5 12 2 7 2" xfId="36421" xr:uid="{00000000-0005-0000-0000-0000BB6F0000}"/>
    <cellStyle name="SAPBEXHLevel2X 5 12 3" xfId="8646" xr:uid="{00000000-0005-0000-0000-0000BC6F0000}"/>
    <cellStyle name="SAPBEXHLevel2X 5 12 3 2" xfId="24675" xr:uid="{00000000-0005-0000-0000-0000BD6F0000}"/>
    <cellStyle name="SAPBEXHLevel2X 5 12 4" xfId="11473" xr:uid="{00000000-0005-0000-0000-0000BE6F0000}"/>
    <cellStyle name="SAPBEXHLevel2X 5 12 4 2" xfId="27340" xr:uid="{00000000-0005-0000-0000-0000BF6F0000}"/>
    <cellStyle name="SAPBEXHLevel2X 5 12 5" xfId="14970" xr:uid="{00000000-0005-0000-0000-0000C06F0000}"/>
    <cellStyle name="SAPBEXHLevel2X 5 12 5 2" xfId="30417" xr:uid="{00000000-0005-0000-0000-0000C16F0000}"/>
    <cellStyle name="SAPBEXHLevel2X 5 12 6" xfId="16825" xr:uid="{00000000-0005-0000-0000-0000C26F0000}"/>
    <cellStyle name="SAPBEXHLevel2X 5 12 6 2" xfId="31963" xr:uid="{00000000-0005-0000-0000-0000C36F0000}"/>
    <cellStyle name="SAPBEXHLevel2X 5 12 7" xfId="19435" xr:uid="{00000000-0005-0000-0000-0000C46F0000}"/>
    <cellStyle name="SAPBEXHLevel2X 5 12 7 2" xfId="34382" xr:uid="{00000000-0005-0000-0000-0000C56F0000}"/>
    <cellStyle name="SAPBEXHLevel2X 5 13" xfId="3479" xr:uid="{00000000-0005-0000-0000-0000C66F0000}"/>
    <cellStyle name="SAPBEXHLevel2X 5 13 2" xfId="4075" xr:uid="{00000000-0005-0000-0000-0000C76F0000}"/>
    <cellStyle name="SAPBEXHLevel2X 5 13 2 2" xfId="9230" xr:uid="{00000000-0005-0000-0000-0000C86F0000}"/>
    <cellStyle name="SAPBEXHLevel2X 5 13 2 2 2" xfId="25225" xr:uid="{00000000-0005-0000-0000-0000C96F0000}"/>
    <cellStyle name="SAPBEXHLevel2X 5 13 2 3" xfId="12050" xr:uid="{00000000-0005-0000-0000-0000CA6F0000}"/>
    <cellStyle name="SAPBEXHLevel2X 5 13 2 3 2" xfId="27894" xr:uid="{00000000-0005-0000-0000-0000CB6F0000}"/>
    <cellStyle name="SAPBEXHLevel2X 5 13 2 4" xfId="14575" xr:uid="{00000000-0005-0000-0000-0000CC6F0000}"/>
    <cellStyle name="SAPBEXHLevel2X 5 13 2 4 2" xfId="30077" xr:uid="{00000000-0005-0000-0000-0000CD6F0000}"/>
    <cellStyle name="SAPBEXHLevel2X 5 13 2 5" xfId="17372" xr:uid="{00000000-0005-0000-0000-0000CE6F0000}"/>
    <cellStyle name="SAPBEXHLevel2X 5 13 2 5 2" xfId="32492" xr:uid="{00000000-0005-0000-0000-0000CF6F0000}"/>
    <cellStyle name="SAPBEXHLevel2X 5 13 2 6" xfId="19980" xr:uid="{00000000-0005-0000-0000-0000D06F0000}"/>
    <cellStyle name="SAPBEXHLevel2X 5 13 2 6 2" xfId="34920" xr:uid="{00000000-0005-0000-0000-0000D16F0000}"/>
    <cellStyle name="SAPBEXHLevel2X 5 13 2 7" xfId="21757" xr:uid="{00000000-0005-0000-0000-0000D26F0000}"/>
    <cellStyle name="SAPBEXHLevel2X 5 13 2 7 2" xfId="36679" xr:uid="{00000000-0005-0000-0000-0000D36F0000}"/>
    <cellStyle name="SAPBEXHLevel2X 5 13 3" xfId="8647" xr:uid="{00000000-0005-0000-0000-0000D46F0000}"/>
    <cellStyle name="SAPBEXHLevel2X 5 13 3 2" xfId="24676" xr:uid="{00000000-0005-0000-0000-0000D56F0000}"/>
    <cellStyle name="SAPBEXHLevel2X 5 13 4" xfId="11474" xr:uid="{00000000-0005-0000-0000-0000D66F0000}"/>
    <cellStyle name="SAPBEXHLevel2X 5 13 4 2" xfId="27341" xr:uid="{00000000-0005-0000-0000-0000D76F0000}"/>
    <cellStyle name="SAPBEXHLevel2X 5 13 5" xfId="14320" xr:uid="{00000000-0005-0000-0000-0000D86F0000}"/>
    <cellStyle name="SAPBEXHLevel2X 5 13 5 2" xfId="29843" xr:uid="{00000000-0005-0000-0000-0000D96F0000}"/>
    <cellStyle name="SAPBEXHLevel2X 5 13 6" xfId="16826" xr:uid="{00000000-0005-0000-0000-0000DA6F0000}"/>
    <cellStyle name="SAPBEXHLevel2X 5 13 6 2" xfId="31964" xr:uid="{00000000-0005-0000-0000-0000DB6F0000}"/>
    <cellStyle name="SAPBEXHLevel2X 5 13 7" xfId="19436" xr:uid="{00000000-0005-0000-0000-0000DC6F0000}"/>
    <cellStyle name="SAPBEXHLevel2X 5 13 7 2" xfId="34383" xr:uid="{00000000-0005-0000-0000-0000DD6F0000}"/>
    <cellStyle name="SAPBEXHLevel2X 5 14" xfId="3480" xr:uid="{00000000-0005-0000-0000-0000DE6F0000}"/>
    <cellStyle name="SAPBEXHLevel2X 5 14 2" xfId="4074" xr:uid="{00000000-0005-0000-0000-0000DF6F0000}"/>
    <cellStyle name="SAPBEXHLevel2X 5 14 2 2" xfId="9229" xr:uid="{00000000-0005-0000-0000-0000E06F0000}"/>
    <cellStyle name="SAPBEXHLevel2X 5 14 2 2 2" xfId="25224" xr:uid="{00000000-0005-0000-0000-0000E16F0000}"/>
    <cellStyle name="SAPBEXHLevel2X 5 14 2 3" xfId="12049" xr:uid="{00000000-0005-0000-0000-0000E26F0000}"/>
    <cellStyle name="SAPBEXHLevel2X 5 14 2 3 2" xfId="27893" xr:uid="{00000000-0005-0000-0000-0000E36F0000}"/>
    <cellStyle name="SAPBEXHLevel2X 5 14 2 4" xfId="14362" xr:uid="{00000000-0005-0000-0000-0000E46F0000}"/>
    <cellStyle name="SAPBEXHLevel2X 5 14 2 4 2" xfId="29883" xr:uid="{00000000-0005-0000-0000-0000E56F0000}"/>
    <cellStyle name="SAPBEXHLevel2X 5 14 2 5" xfId="17371" xr:uid="{00000000-0005-0000-0000-0000E66F0000}"/>
    <cellStyle name="SAPBEXHLevel2X 5 14 2 5 2" xfId="32491" xr:uid="{00000000-0005-0000-0000-0000E76F0000}"/>
    <cellStyle name="SAPBEXHLevel2X 5 14 2 6" xfId="19979" xr:uid="{00000000-0005-0000-0000-0000E86F0000}"/>
    <cellStyle name="SAPBEXHLevel2X 5 14 2 6 2" xfId="34919" xr:uid="{00000000-0005-0000-0000-0000E96F0000}"/>
    <cellStyle name="SAPBEXHLevel2X 5 14 2 7" xfId="21494" xr:uid="{00000000-0005-0000-0000-0000EA6F0000}"/>
    <cellStyle name="SAPBEXHLevel2X 5 14 2 7 2" xfId="36420" xr:uid="{00000000-0005-0000-0000-0000EB6F0000}"/>
    <cellStyle name="SAPBEXHLevel2X 5 14 3" xfId="8648" xr:uid="{00000000-0005-0000-0000-0000EC6F0000}"/>
    <cellStyle name="SAPBEXHLevel2X 5 14 3 2" xfId="24677" xr:uid="{00000000-0005-0000-0000-0000ED6F0000}"/>
    <cellStyle name="SAPBEXHLevel2X 5 14 4" xfId="11475" xr:uid="{00000000-0005-0000-0000-0000EE6F0000}"/>
    <cellStyle name="SAPBEXHLevel2X 5 14 4 2" xfId="27342" xr:uid="{00000000-0005-0000-0000-0000EF6F0000}"/>
    <cellStyle name="SAPBEXHLevel2X 5 14 5" xfId="6595" xr:uid="{00000000-0005-0000-0000-0000F06F0000}"/>
    <cellStyle name="SAPBEXHLevel2X 5 14 5 2" xfId="23133" xr:uid="{00000000-0005-0000-0000-0000F16F0000}"/>
    <cellStyle name="SAPBEXHLevel2X 5 14 6" xfId="16827" xr:uid="{00000000-0005-0000-0000-0000F26F0000}"/>
    <cellStyle name="SAPBEXHLevel2X 5 14 6 2" xfId="31965" xr:uid="{00000000-0005-0000-0000-0000F36F0000}"/>
    <cellStyle name="SAPBEXHLevel2X 5 14 7" xfId="19437" xr:uid="{00000000-0005-0000-0000-0000F46F0000}"/>
    <cellStyle name="SAPBEXHLevel2X 5 14 7 2" xfId="34384" xr:uid="{00000000-0005-0000-0000-0000F56F0000}"/>
    <cellStyle name="SAPBEXHLevel2X 5 15" xfId="3481" xr:uid="{00000000-0005-0000-0000-0000F66F0000}"/>
    <cellStyle name="SAPBEXHLevel2X 5 15 2" xfId="4073" xr:uid="{00000000-0005-0000-0000-0000F76F0000}"/>
    <cellStyle name="SAPBEXHLevel2X 5 15 2 2" xfId="9228" xr:uid="{00000000-0005-0000-0000-0000F86F0000}"/>
    <cellStyle name="SAPBEXHLevel2X 5 15 2 2 2" xfId="25223" xr:uid="{00000000-0005-0000-0000-0000F96F0000}"/>
    <cellStyle name="SAPBEXHLevel2X 5 15 2 3" xfId="12048" xr:uid="{00000000-0005-0000-0000-0000FA6F0000}"/>
    <cellStyle name="SAPBEXHLevel2X 5 15 2 3 2" xfId="27892" xr:uid="{00000000-0005-0000-0000-0000FB6F0000}"/>
    <cellStyle name="SAPBEXHLevel2X 5 15 2 4" xfId="7578" xr:uid="{00000000-0005-0000-0000-0000FC6F0000}"/>
    <cellStyle name="SAPBEXHLevel2X 5 15 2 4 2" xfId="23728" xr:uid="{00000000-0005-0000-0000-0000FD6F0000}"/>
    <cellStyle name="SAPBEXHLevel2X 5 15 2 5" xfId="17370" xr:uid="{00000000-0005-0000-0000-0000FE6F0000}"/>
    <cellStyle name="SAPBEXHLevel2X 5 15 2 5 2" xfId="32490" xr:uid="{00000000-0005-0000-0000-0000FF6F0000}"/>
    <cellStyle name="SAPBEXHLevel2X 5 15 2 6" xfId="19978" xr:uid="{00000000-0005-0000-0000-000000700000}"/>
    <cellStyle name="SAPBEXHLevel2X 5 15 2 6 2" xfId="34918" xr:uid="{00000000-0005-0000-0000-000001700000}"/>
    <cellStyle name="SAPBEXHLevel2X 5 15 2 7" xfId="21758" xr:uid="{00000000-0005-0000-0000-000002700000}"/>
    <cellStyle name="SAPBEXHLevel2X 5 15 2 7 2" xfId="36680" xr:uid="{00000000-0005-0000-0000-000003700000}"/>
    <cellStyle name="SAPBEXHLevel2X 5 15 3" xfId="8649" xr:uid="{00000000-0005-0000-0000-000004700000}"/>
    <cellStyle name="SAPBEXHLevel2X 5 15 3 2" xfId="24678" xr:uid="{00000000-0005-0000-0000-000005700000}"/>
    <cellStyle name="SAPBEXHLevel2X 5 15 4" xfId="11476" xr:uid="{00000000-0005-0000-0000-000006700000}"/>
    <cellStyle name="SAPBEXHLevel2X 5 15 4 2" xfId="27343" xr:uid="{00000000-0005-0000-0000-000007700000}"/>
    <cellStyle name="SAPBEXHLevel2X 5 15 5" xfId="10514" xr:uid="{00000000-0005-0000-0000-000008700000}"/>
    <cellStyle name="SAPBEXHLevel2X 5 15 5 2" xfId="26436" xr:uid="{00000000-0005-0000-0000-000009700000}"/>
    <cellStyle name="SAPBEXHLevel2X 5 15 6" xfId="16828" xr:uid="{00000000-0005-0000-0000-00000A700000}"/>
    <cellStyle name="SAPBEXHLevel2X 5 15 6 2" xfId="31966" xr:uid="{00000000-0005-0000-0000-00000B700000}"/>
    <cellStyle name="SAPBEXHLevel2X 5 15 7" xfId="19438" xr:uid="{00000000-0005-0000-0000-00000C700000}"/>
    <cellStyle name="SAPBEXHLevel2X 5 15 7 2" xfId="34385" xr:uid="{00000000-0005-0000-0000-00000D700000}"/>
    <cellStyle name="SAPBEXHLevel2X 5 16" xfId="3475" xr:uid="{00000000-0005-0000-0000-00000E700000}"/>
    <cellStyle name="SAPBEXHLevel2X 5 16 2" xfId="8643" xr:uid="{00000000-0005-0000-0000-00000F700000}"/>
    <cellStyle name="SAPBEXHLevel2X 5 16 2 2" xfId="24672" xr:uid="{00000000-0005-0000-0000-000010700000}"/>
    <cellStyle name="SAPBEXHLevel2X 5 16 3" xfId="11470" xr:uid="{00000000-0005-0000-0000-000011700000}"/>
    <cellStyle name="SAPBEXHLevel2X 5 16 3 2" xfId="27337" xr:uid="{00000000-0005-0000-0000-000012700000}"/>
    <cellStyle name="SAPBEXHLevel2X 5 16 4" xfId="7572" xr:uid="{00000000-0005-0000-0000-000013700000}"/>
    <cellStyle name="SAPBEXHLevel2X 5 16 4 2" xfId="23724" xr:uid="{00000000-0005-0000-0000-000014700000}"/>
    <cellStyle name="SAPBEXHLevel2X 5 16 5" xfId="16822" xr:uid="{00000000-0005-0000-0000-000015700000}"/>
    <cellStyle name="SAPBEXHLevel2X 5 16 5 2" xfId="31960" xr:uid="{00000000-0005-0000-0000-000016700000}"/>
    <cellStyle name="SAPBEXHLevel2X 5 16 6" xfId="19432" xr:uid="{00000000-0005-0000-0000-000017700000}"/>
    <cellStyle name="SAPBEXHLevel2X 5 16 6 2" xfId="34379" xr:uid="{00000000-0005-0000-0000-000018700000}"/>
    <cellStyle name="SAPBEXHLevel2X 5 16 7" xfId="21435" xr:uid="{00000000-0005-0000-0000-000019700000}"/>
    <cellStyle name="SAPBEXHLevel2X 5 16 7 2" xfId="36361" xr:uid="{00000000-0005-0000-0000-00001A700000}"/>
    <cellStyle name="SAPBEXHLevel2X 5 16 8" xfId="6383" xr:uid="{00000000-0005-0000-0000-00001B700000}"/>
    <cellStyle name="SAPBEXHLevel2X 5 17" xfId="4079" xr:uid="{00000000-0005-0000-0000-00001C700000}"/>
    <cellStyle name="SAPBEXHLevel2X 5 17 2" xfId="9234" xr:uid="{00000000-0005-0000-0000-00001D700000}"/>
    <cellStyle name="SAPBEXHLevel2X 5 17 2 2" xfId="25229" xr:uid="{00000000-0005-0000-0000-00001E700000}"/>
    <cellStyle name="SAPBEXHLevel2X 5 17 3" xfId="12054" xr:uid="{00000000-0005-0000-0000-00001F700000}"/>
    <cellStyle name="SAPBEXHLevel2X 5 17 3 2" xfId="27898" xr:uid="{00000000-0005-0000-0000-000020700000}"/>
    <cellStyle name="SAPBEXHLevel2X 5 17 4" xfId="14364" xr:uid="{00000000-0005-0000-0000-000021700000}"/>
    <cellStyle name="SAPBEXHLevel2X 5 17 4 2" xfId="29885" xr:uid="{00000000-0005-0000-0000-000022700000}"/>
    <cellStyle name="SAPBEXHLevel2X 5 17 5" xfId="17376" xr:uid="{00000000-0005-0000-0000-000023700000}"/>
    <cellStyle name="SAPBEXHLevel2X 5 17 5 2" xfId="32496" xr:uid="{00000000-0005-0000-0000-000024700000}"/>
    <cellStyle name="SAPBEXHLevel2X 5 17 6" xfId="19984" xr:uid="{00000000-0005-0000-0000-000025700000}"/>
    <cellStyle name="SAPBEXHLevel2X 5 17 6 2" xfId="34924" xr:uid="{00000000-0005-0000-0000-000026700000}"/>
    <cellStyle name="SAPBEXHLevel2X 5 17 7" xfId="21618" xr:uid="{00000000-0005-0000-0000-000027700000}"/>
    <cellStyle name="SAPBEXHLevel2X 5 17 7 2" xfId="36544" xr:uid="{00000000-0005-0000-0000-000028700000}"/>
    <cellStyle name="SAPBEXHLevel2X 5 18" xfId="5370" xr:uid="{00000000-0005-0000-0000-000029700000}"/>
    <cellStyle name="SAPBEXHLevel2X 5 18 2" xfId="22640" xr:uid="{00000000-0005-0000-0000-00002A700000}"/>
    <cellStyle name="SAPBEXHLevel2X 5 19" xfId="6853" xr:uid="{00000000-0005-0000-0000-00002B700000}"/>
    <cellStyle name="SAPBEXHLevel2X 5 19 2" xfId="23297" xr:uid="{00000000-0005-0000-0000-00002C700000}"/>
    <cellStyle name="SAPBEXHLevel2X 5 2" xfId="900" xr:uid="{00000000-0005-0000-0000-00002D700000}"/>
    <cellStyle name="SAPBEXHLevel2X 5 2 10" xfId="5087" xr:uid="{00000000-0005-0000-0000-00002E700000}"/>
    <cellStyle name="SAPBEXHLevel2X 5 2 2" xfId="3482" xr:uid="{00000000-0005-0000-0000-00002F700000}"/>
    <cellStyle name="SAPBEXHLevel2X 5 2 2 2" xfId="8650" xr:uid="{00000000-0005-0000-0000-000030700000}"/>
    <cellStyle name="SAPBEXHLevel2X 5 2 2 2 2" xfId="24679" xr:uid="{00000000-0005-0000-0000-000031700000}"/>
    <cellStyle name="SAPBEXHLevel2X 5 2 2 3" xfId="11477" xr:uid="{00000000-0005-0000-0000-000032700000}"/>
    <cellStyle name="SAPBEXHLevel2X 5 2 2 3 2" xfId="27344" xr:uid="{00000000-0005-0000-0000-000033700000}"/>
    <cellStyle name="SAPBEXHLevel2X 5 2 2 4" xfId="6596" xr:uid="{00000000-0005-0000-0000-000034700000}"/>
    <cellStyle name="SAPBEXHLevel2X 5 2 2 4 2" xfId="23134" xr:uid="{00000000-0005-0000-0000-000035700000}"/>
    <cellStyle name="SAPBEXHLevel2X 5 2 2 5" xfId="16829" xr:uid="{00000000-0005-0000-0000-000036700000}"/>
    <cellStyle name="SAPBEXHLevel2X 5 2 2 5 2" xfId="31967" xr:uid="{00000000-0005-0000-0000-000037700000}"/>
    <cellStyle name="SAPBEXHLevel2X 5 2 2 6" xfId="19439" xr:uid="{00000000-0005-0000-0000-000038700000}"/>
    <cellStyle name="SAPBEXHLevel2X 5 2 2 6 2" xfId="34386" xr:uid="{00000000-0005-0000-0000-000039700000}"/>
    <cellStyle name="SAPBEXHLevel2X 5 2 2 7" xfId="21436" xr:uid="{00000000-0005-0000-0000-00003A700000}"/>
    <cellStyle name="SAPBEXHLevel2X 5 2 2 7 2" xfId="36362" xr:uid="{00000000-0005-0000-0000-00003B700000}"/>
    <cellStyle name="SAPBEXHLevel2X 5 2 2 8" xfId="6384" xr:uid="{00000000-0005-0000-0000-00003C700000}"/>
    <cellStyle name="SAPBEXHLevel2X 5 2 3" xfId="4072" xr:uid="{00000000-0005-0000-0000-00003D700000}"/>
    <cellStyle name="SAPBEXHLevel2X 5 2 3 2" xfId="9227" xr:uid="{00000000-0005-0000-0000-00003E700000}"/>
    <cellStyle name="SAPBEXHLevel2X 5 2 3 2 2" xfId="25222" xr:uid="{00000000-0005-0000-0000-00003F700000}"/>
    <cellStyle name="SAPBEXHLevel2X 5 2 3 3" xfId="12047" xr:uid="{00000000-0005-0000-0000-000040700000}"/>
    <cellStyle name="SAPBEXHLevel2X 5 2 3 3 2" xfId="27891" xr:uid="{00000000-0005-0000-0000-000041700000}"/>
    <cellStyle name="SAPBEXHLevel2X 5 2 3 4" xfId="14576" xr:uid="{00000000-0005-0000-0000-000042700000}"/>
    <cellStyle name="SAPBEXHLevel2X 5 2 3 4 2" xfId="30078" xr:uid="{00000000-0005-0000-0000-000043700000}"/>
    <cellStyle name="SAPBEXHLevel2X 5 2 3 5" xfId="17369" xr:uid="{00000000-0005-0000-0000-000044700000}"/>
    <cellStyle name="SAPBEXHLevel2X 5 2 3 5 2" xfId="32489" xr:uid="{00000000-0005-0000-0000-000045700000}"/>
    <cellStyle name="SAPBEXHLevel2X 5 2 3 6" xfId="19977" xr:uid="{00000000-0005-0000-0000-000046700000}"/>
    <cellStyle name="SAPBEXHLevel2X 5 2 3 6 2" xfId="34917" xr:uid="{00000000-0005-0000-0000-000047700000}"/>
    <cellStyle name="SAPBEXHLevel2X 5 2 3 7" xfId="21493" xr:uid="{00000000-0005-0000-0000-000048700000}"/>
    <cellStyle name="SAPBEXHLevel2X 5 2 3 7 2" xfId="36419" xr:uid="{00000000-0005-0000-0000-000049700000}"/>
    <cellStyle name="SAPBEXHLevel2X 5 2 4" xfId="5369" xr:uid="{00000000-0005-0000-0000-00004A700000}"/>
    <cellStyle name="SAPBEXHLevel2X 5 2 4 2" xfId="22639" xr:uid="{00000000-0005-0000-0000-00004B700000}"/>
    <cellStyle name="SAPBEXHLevel2X 5 2 5" xfId="6852" xr:uid="{00000000-0005-0000-0000-00004C700000}"/>
    <cellStyle name="SAPBEXHLevel2X 5 2 5 2" xfId="23296" xr:uid="{00000000-0005-0000-0000-00004D700000}"/>
    <cellStyle name="SAPBEXHLevel2X 5 2 6" xfId="6602" xr:uid="{00000000-0005-0000-0000-00004E700000}"/>
    <cellStyle name="SAPBEXHLevel2X 5 2 6 2" xfId="23140" xr:uid="{00000000-0005-0000-0000-00004F700000}"/>
    <cellStyle name="SAPBEXHLevel2X 5 2 7" xfId="13421" xr:uid="{00000000-0005-0000-0000-000050700000}"/>
    <cellStyle name="SAPBEXHLevel2X 5 2 7 2" xfId="29088" xr:uid="{00000000-0005-0000-0000-000051700000}"/>
    <cellStyle name="SAPBEXHLevel2X 5 2 8" xfId="13476" xr:uid="{00000000-0005-0000-0000-000052700000}"/>
    <cellStyle name="SAPBEXHLevel2X 5 2 8 2" xfId="29119" xr:uid="{00000000-0005-0000-0000-000053700000}"/>
    <cellStyle name="SAPBEXHLevel2X 5 2 9" xfId="6557" xr:uid="{00000000-0005-0000-0000-000054700000}"/>
    <cellStyle name="SAPBEXHLevel2X 5 2 9 2" xfId="23115" xr:uid="{00000000-0005-0000-0000-000055700000}"/>
    <cellStyle name="SAPBEXHLevel2X 5 20" xfId="15140" xr:uid="{00000000-0005-0000-0000-000056700000}"/>
    <cellStyle name="SAPBEXHLevel2X 5 20 2" xfId="30562" xr:uid="{00000000-0005-0000-0000-000057700000}"/>
    <cellStyle name="SAPBEXHLevel2X 5 21" xfId="7199" xr:uid="{00000000-0005-0000-0000-000058700000}"/>
    <cellStyle name="SAPBEXHLevel2X 5 21 2" xfId="23473" xr:uid="{00000000-0005-0000-0000-000059700000}"/>
    <cellStyle name="SAPBEXHLevel2X 5 22" xfId="15858" xr:uid="{00000000-0005-0000-0000-00005A700000}"/>
    <cellStyle name="SAPBEXHLevel2X 5 22 2" xfId="31080" xr:uid="{00000000-0005-0000-0000-00005B700000}"/>
    <cellStyle name="SAPBEXHLevel2X 5 23" xfId="19760" xr:uid="{00000000-0005-0000-0000-00005C700000}"/>
    <cellStyle name="SAPBEXHLevel2X 5 23 2" xfId="34701" xr:uid="{00000000-0005-0000-0000-00005D700000}"/>
    <cellStyle name="SAPBEXHLevel2X 5 24" xfId="5086" xr:uid="{00000000-0005-0000-0000-00005E700000}"/>
    <cellStyle name="SAPBEXHLevel2X 5 25" xfId="6452" xr:uid="{00000000-0005-0000-0000-00005F700000}"/>
    <cellStyle name="SAPBEXHLevel2X 5 3" xfId="3483" xr:uid="{00000000-0005-0000-0000-000060700000}"/>
    <cellStyle name="SAPBEXHLevel2X 5 3 2" xfId="4071" xr:uid="{00000000-0005-0000-0000-000061700000}"/>
    <cellStyle name="SAPBEXHLevel2X 5 3 2 2" xfId="9226" xr:uid="{00000000-0005-0000-0000-000062700000}"/>
    <cellStyle name="SAPBEXHLevel2X 5 3 2 2 2" xfId="25221" xr:uid="{00000000-0005-0000-0000-000063700000}"/>
    <cellStyle name="SAPBEXHLevel2X 5 3 2 3" xfId="12046" xr:uid="{00000000-0005-0000-0000-000064700000}"/>
    <cellStyle name="SAPBEXHLevel2X 5 3 2 3 2" xfId="27890" xr:uid="{00000000-0005-0000-0000-000065700000}"/>
    <cellStyle name="SAPBEXHLevel2X 5 3 2 4" xfId="5964" xr:uid="{00000000-0005-0000-0000-000066700000}"/>
    <cellStyle name="SAPBEXHLevel2X 5 3 2 4 2" xfId="22938" xr:uid="{00000000-0005-0000-0000-000067700000}"/>
    <cellStyle name="SAPBEXHLevel2X 5 3 2 5" xfId="17368" xr:uid="{00000000-0005-0000-0000-000068700000}"/>
    <cellStyle name="SAPBEXHLevel2X 5 3 2 5 2" xfId="32488" xr:uid="{00000000-0005-0000-0000-000069700000}"/>
    <cellStyle name="SAPBEXHLevel2X 5 3 2 6" xfId="19976" xr:uid="{00000000-0005-0000-0000-00006A700000}"/>
    <cellStyle name="SAPBEXHLevel2X 5 3 2 6 2" xfId="34916" xr:uid="{00000000-0005-0000-0000-00006B700000}"/>
    <cellStyle name="SAPBEXHLevel2X 5 3 2 7" xfId="21199" xr:uid="{00000000-0005-0000-0000-00006C700000}"/>
    <cellStyle name="SAPBEXHLevel2X 5 3 2 7 2" xfId="36125" xr:uid="{00000000-0005-0000-0000-00006D700000}"/>
    <cellStyle name="SAPBEXHLevel2X 5 3 3" xfId="8651" xr:uid="{00000000-0005-0000-0000-00006E700000}"/>
    <cellStyle name="SAPBEXHLevel2X 5 3 3 2" xfId="24680" xr:uid="{00000000-0005-0000-0000-00006F700000}"/>
    <cellStyle name="SAPBEXHLevel2X 5 3 4" xfId="11478" xr:uid="{00000000-0005-0000-0000-000070700000}"/>
    <cellStyle name="SAPBEXHLevel2X 5 3 4 2" xfId="27345" xr:uid="{00000000-0005-0000-0000-000071700000}"/>
    <cellStyle name="SAPBEXHLevel2X 5 3 5" xfId="15286" xr:uid="{00000000-0005-0000-0000-000072700000}"/>
    <cellStyle name="SAPBEXHLevel2X 5 3 5 2" xfId="30695" xr:uid="{00000000-0005-0000-0000-000073700000}"/>
    <cellStyle name="SAPBEXHLevel2X 5 3 6" xfId="16830" xr:uid="{00000000-0005-0000-0000-000074700000}"/>
    <cellStyle name="SAPBEXHLevel2X 5 3 6 2" xfId="31968" xr:uid="{00000000-0005-0000-0000-000075700000}"/>
    <cellStyle name="SAPBEXHLevel2X 5 3 7" xfId="19440" xr:uid="{00000000-0005-0000-0000-000076700000}"/>
    <cellStyle name="SAPBEXHLevel2X 5 3 7 2" xfId="34387" xr:uid="{00000000-0005-0000-0000-000077700000}"/>
    <cellStyle name="SAPBEXHLevel2X 5 3 8" xfId="22214" xr:uid="{00000000-0005-0000-0000-000078700000}"/>
    <cellStyle name="SAPBEXHLevel2X 5 4" xfId="3484" xr:uid="{00000000-0005-0000-0000-000079700000}"/>
    <cellStyle name="SAPBEXHLevel2X 5 4 2" xfId="4070" xr:uid="{00000000-0005-0000-0000-00007A700000}"/>
    <cellStyle name="SAPBEXHLevel2X 5 4 2 2" xfId="9225" xr:uid="{00000000-0005-0000-0000-00007B700000}"/>
    <cellStyle name="SAPBEXHLevel2X 5 4 2 2 2" xfId="25220" xr:uid="{00000000-0005-0000-0000-00007C700000}"/>
    <cellStyle name="SAPBEXHLevel2X 5 4 2 3" xfId="12045" xr:uid="{00000000-0005-0000-0000-00007D700000}"/>
    <cellStyle name="SAPBEXHLevel2X 5 4 2 3 2" xfId="27889" xr:uid="{00000000-0005-0000-0000-00007E700000}"/>
    <cellStyle name="SAPBEXHLevel2X 5 4 2 4" xfId="7577" xr:uid="{00000000-0005-0000-0000-00007F700000}"/>
    <cellStyle name="SAPBEXHLevel2X 5 4 2 4 2" xfId="23727" xr:uid="{00000000-0005-0000-0000-000080700000}"/>
    <cellStyle name="SAPBEXHLevel2X 5 4 2 5" xfId="17367" xr:uid="{00000000-0005-0000-0000-000081700000}"/>
    <cellStyle name="SAPBEXHLevel2X 5 4 2 5 2" xfId="32487" xr:uid="{00000000-0005-0000-0000-000082700000}"/>
    <cellStyle name="SAPBEXHLevel2X 5 4 2 6" xfId="19975" xr:uid="{00000000-0005-0000-0000-000083700000}"/>
    <cellStyle name="SAPBEXHLevel2X 5 4 2 6 2" xfId="34915" xr:uid="{00000000-0005-0000-0000-000084700000}"/>
    <cellStyle name="SAPBEXHLevel2X 5 4 2 7" xfId="20893" xr:uid="{00000000-0005-0000-0000-000085700000}"/>
    <cellStyle name="SAPBEXHLevel2X 5 4 2 7 2" xfId="35820" xr:uid="{00000000-0005-0000-0000-000086700000}"/>
    <cellStyle name="SAPBEXHLevel2X 5 4 3" xfId="8652" xr:uid="{00000000-0005-0000-0000-000087700000}"/>
    <cellStyle name="SAPBEXHLevel2X 5 4 3 2" xfId="24681" xr:uid="{00000000-0005-0000-0000-000088700000}"/>
    <cellStyle name="SAPBEXHLevel2X 5 4 4" xfId="11479" xr:uid="{00000000-0005-0000-0000-000089700000}"/>
    <cellStyle name="SAPBEXHLevel2X 5 4 4 2" xfId="27346" xr:uid="{00000000-0005-0000-0000-00008A700000}"/>
    <cellStyle name="SAPBEXHLevel2X 5 4 5" xfId="15287" xr:uid="{00000000-0005-0000-0000-00008B700000}"/>
    <cellStyle name="SAPBEXHLevel2X 5 4 5 2" xfId="30696" xr:uid="{00000000-0005-0000-0000-00008C700000}"/>
    <cellStyle name="SAPBEXHLevel2X 5 4 6" xfId="16831" xr:uid="{00000000-0005-0000-0000-00008D700000}"/>
    <cellStyle name="SAPBEXHLevel2X 5 4 6 2" xfId="31969" xr:uid="{00000000-0005-0000-0000-00008E700000}"/>
    <cellStyle name="SAPBEXHLevel2X 5 4 7" xfId="19441" xr:uid="{00000000-0005-0000-0000-00008F700000}"/>
    <cellStyle name="SAPBEXHLevel2X 5 4 7 2" xfId="34388" xr:uid="{00000000-0005-0000-0000-000090700000}"/>
    <cellStyle name="SAPBEXHLevel2X 5 5" xfId="3485" xr:uid="{00000000-0005-0000-0000-000091700000}"/>
    <cellStyle name="SAPBEXHLevel2X 5 5 2" xfId="4069" xr:uid="{00000000-0005-0000-0000-000092700000}"/>
    <cellStyle name="SAPBEXHLevel2X 5 5 2 2" xfId="9224" xr:uid="{00000000-0005-0000-0000-000093700000}"/>
    <cellStyle name="SAPBEXHLevel2X 5 5 2 2 2" xfId="25219" xr:uid="{00000000-0005-0000-0000-000094700000}"/>
    <cellStyle name="SAPBEXHLevel2X 5 5 2 3" xfId="12044" xr:uid="{00000000-0005-0000-0000-000095700000}"/>
    <cellStyle name="SAPBEXHLevel2X 5 5 2 3 2" xfId="27888" xr:uid="{00000000-0005-0000-0000-000096700000}"/>
    <cellStyle name="SAPBEXHLevel2X 5 5 2 4" xfId="14577" xr:uid="{00000000-0005-0000-0000-000097700000}"/>
    <cellStyle name="SAPBEXHLevel2X 5 5 2 4 2" xfId="30079" xr:uid="{00000000-0005-0000-0000-000098700000}"/>
    <cellStyle name="SAPBEXHLevel2X 5 5 2 5" xfId="17366" xr:uid="{00000000-0005-0000-0000-000099700000}"/>
    <cellStyle name="SAPBEXHLevel2X 5 5 2 5 2" xfId="32486" xr:uid="{00000000-0005-0000-0000-00009A700000}"/>
    <cellStyle name="SAPBEXHLevel2X 5 5 2 6" xfId="19974" xr:uid="{00000000-0005-0000-0000-00009B700000}"/>
    <cellStyle name="SAPBEXHLevel2X 5 5 2 6 2" xfId="34914" xr:uid="{00000000-0005-0000-0000-00009C700000}"/>
    <cellStyle name="SAPBEXHLevel2X 5 5 2 7" xfId="21989" xr:uid="{00000000-0005-0000-0000-00009D700000}"/>
    <cellStyle name="SAPBEXHLevel2X 5 5 2 7 2" xfId="36908" xr:uid="{00000000-0005-0000-0000-00009E700000}"/>
    <cellStyle name="SAPBEXHLevel2X 5 5 3" xfId="8653" xr:uid="{00000000-0005-0000-0000-00009F700000}"/>
    <cellStyle name="SAPBEXHLevel2X 5 5 3 2" xfId="24682" xr:uid="{00000000-0005-0000-0000-0000A0700000}"/>
    <cellStyle name="SAPBEXHLevel2X 5 5 4" xfId="11480" xr:uid="{00000000-0005-0000-0000-0000A1700000}"/>
    <cellStyle name="SAPBEXHLevel2X 5 5 4 2" xfId="27347" xr:uid="{00000000-0005-0000-0000-0000A2700000}"/>
    <cellStyle name="SAPBEXHLevel2X 5 5 5" xfId="14617" xr:uid="{00000000-0005-0000-0000-0000A3700000}"/>
    <cellStyle name="SAPBEXHLevel2X 5 5 5 2" xfId="30118" xr:uid="{00000000-0005-0000-0000-0000A4700000}"/>
    <cellStyle name="SAPBEXHLevel2X 5 5 6" xfId="16832" xr:uid="{00000000-0005-0000-0000-0000A5700000}"/>
    <cellStyle name="SAPBEXHLevel2X 5 5 6 2" xfId="31970" xr:uid="{00000000-0005-0000-0000-0000A6700000}"/>
    <cellStyle name="SAPBEXHLevel2X 5 5 7" xfId="19442" xr:uid="{00000000-0005-0000-0000-0000A7700000}"/>
    <cellStyle name="SAPBEXHLevel2X 5 5 7 2" xfId="34389" xr:uid="{00000000-0005-0000-0000-0000A8700000}"/>
    <cellStyle name="SAPBEXHLevel2X 5 6" xfId="3486" xr:uid="{00000000-0005-0000-0000-0000A9700000}"/>
    <cellStyle name="SAPBEXHLevel2X 5 6 2" xfId="4068" xr:uid="{00000000-0005-0000-0000-0000AA700000}"/>
    <cellStyle name="SAPBEXHLevel2X 5 6 2 2" xfId="9223" xr:uid="{00000000-0005-0000-0000-0000AB700000}"/>
    <cellStyle name="SAPBEXHLevel2X 5 6 2 2 2" xfId="25218" xr:uid="{00000000-0005-0000-0000-0000AC700000}"/>
    <cellStyle name="SAPBEXHLevel2X 5 6 2 3" xfId="12043" xr:uid="{00000000-0005-0000-0000-0000AD700000}"/>
    <cellStyle name="SAPBEXHLevel2X 5 6 2 3 2" xfId="27887" xr:uid="{00000000-0005-0000-0000-0000AE700000}"/>
    <cellStyle name="SAPBEXHLevel2X 5 6 2 4" xfId="14360" xr:uid="{00000000-0005-0000-0000-0000AF700000}"/>
    <cellStyle name="SAPBEXHLevel2X 5 6 2 4 2" xfId="29881" xr:uid="{00000000-0005-0000-0000-0000B0700000}"/>
    <cellStyle name="SAPBEXHLevel2X 5 6 2 5" xfId="17365" xr:uid="{00000000-0005-0000-0000-0000B1700000}"/>
    <cellStyle name="SAPBEXHLevel2X 5 6 2 5 2" xfId="32485" xr:uid="{00000000-0005-0000-0000-0000B2700000}"/>
    <cellStyle name="SAPBEXHLevel2X 5 6 2 6" xfId="19973" xr:uid="{00000000-0005-0000-0000-0000B3700000}"/>
    <cellStyle name="SAPBEXHLevel2X 5 6 2 6 2" xfId="34913" xr:uid="{00000000-0005-0000-0000-0000B4700000}"/>
    <cellStyle name="SAPBEXHLevel2X 5 6 2 7" xfId="21988" xr:uid="{00000000-0005-0000-0000-0000B5700000}"/>
    <cellStyle name="SAPBEXHLevel2X 5 6 2 7 2" xfId="36907" xr:uid="{00000000-0005-0000-0000-0000B6700000}"/>
    <cellStyle name="SAPBEXHLevel2X 5 6 3" xfId="8654" xr:uid="{00000000-0005-0000-0000-0000B7700000}"/>
    <cellStyle name="SAPBEXHLevel2X 5 6 3 2" xfId="24683" xr:uid="{00000000-0005-0000-0000-0000B8700000}"/>
    <cellStyle name="SAPBEXHLevel2X 5 6 4" xfId="11481" xr:uid="{00000000-0005-0000-0000-0000B9700000}"/>
    <cellStyle name="SAPBEXHLevel2X 5 6 4 2" xfId="27348" xr:uid="{00000000-0005-0000-0000-0000BA700000}"/>
    <cellStyle name="SAPBEXHLevel2X 5 6 5" xfId="13093" xr:uid="{00000000-0005-0000-0000-0000BB700000}"/>
    <cellStyle name="SAPBEXHLevel2X 5 6 5 2" xfId="28873" xr:uid="{00000000-0005-0000-0000-0000BC700000}"/>
    <cellStyle name="SAPBEXHLevel2X 5 6 6" xfId="16833" xr:uid="{00000000-0005-0000-0000-0000BD700000}"/>
    <cellStyle name="SAPBEXHLevel2X 5 6 6 2" xfId="31971" xr:uid="{00000000-0005-0000-0000-0000BE700000}"/>
    <cellStyle name="SAPBEXHLevel2X 5 6 7" xfId="19443" xr:uid="{00000000-0005-0000-0000-0000BF700000}"/>
    <cellStyle name="SAPBEXHLevel2X 5 6 7 2" xfId="34390" xr:uid="{00000000-0005-0000-0000-0000C0700000}"/>
    <cellStyle name="SAPBEXHLevel2X 5 7" xfId="3487" xr:uid="{00000000-0005-0000-0000-0000C1700000}"/>
    <cellStyle name="SAPBEXHLevel2X 5 7 2" xfId="4067" xr:uid="{00000000-0005-0000-0000-0000C2700000}"/>
    <cellStyle name="SAPBEXHLevel2X 5 7 2 2" xfId="9222" xr:uid="{00000000-0005-0000-0000-0000C3700000}"/>
    <cellStyle name="SAPBEXHLevel2X 5 7 2 2 2" xfId="25217" xr:uid="{00000000-0005-0000-0000-0000C4700000}"/>
    <cellStyle name="SAPBEXHLevel2X 5 7 2 3" xfId="12042" xr:uid="{00000000-0005-0000-0000-0000C5700000}"/>
    <cellStyle name="SAPBEXHLevel2X 5 7 2 3 2" xfId="27886" xr:uid="{00000000-0005-0000-0000-0000C6700000}"/>
    <cellStyle name="SAPBEXHLevel2X 5 7 2 4" xfId="7576" xr:uid="{00000000-0005-0000-0000-0000C7700000}"/>
    <cellStyle name="SAPBEXHLevel2X 5 7 2 4 2" xfId="23726" xr:uid="{00000000-0005-0000-0000-0000C8700000}"/>
    <cellStyle name="SAPBEXHLevel2X 5 7 2 5" xfId="17364" xr:uid="{00000000-0005-0000-0000-0000C9700000}"/>
    <cellStyle name="SAPBEXHLevel2X 5 7 2 5 2" xfId="32484" xr:uid="{00000000-0005-0000-0000-0000CA700000}"/>
    <cellStyle name="SAPBEXHLevel2X 5 7 2 6" xfId="19972" xr:uid="{00000000-0005-0000-0000-0000CB700000}"/>
    <cellStyle name="SAPBEXHLevel2X 5 7 2 6 2" xfId="34912" xr:uid="{00000000-0005-0000-0000-0000CC700000}"/>
    <cellStyle name="SAPBEXHLevel2X 5 7 2 7" xfId="21997" xr:uid="{00000000-0005-0000-0000-0000CD700000}"/>
    <cellStyle name="SAPBEXHLevel2X 5 7 2 7 2" xfId="36916" xr:uid="{00000000-0005-0000-0000-0000CE700000}"/>
    <cellStyle name="SAPBEXHLevel2X 5 7 3" xfId="8655" xr:uid="{00000000-0005-0000-0000-0000CF700000}"/>
    <cellStyle name="SAPBEXHLevel2X 5 7 3 2" xfId="24684" xr:uid="{00000000-0005-0000-0000-0000D0700000}"/>
    <cellStyle name="SAPBEXHLevel2X 5 7 4" xfId="11482" xr:uid="{00000000-0005-0000-0000-0000D1700000}"/>
    <cellStyle name="SAPBEXHLevel2X 5 7 4 2" xfId="27349" xr:uid="{00000000-0005-0000-0000-0000D2700000}"/>
    <cellStyle name="SAPBEXHLevel2X 5 7 5" xfId="10513" xr:uid="{00000000-0005-0000-0000-0000D3700000}"/>
    <cellStyle name="SAPBEXHLevel2X 5 7 5 2" xfId="26435" xr:uid="{00000000-0005-0000-0000-0000D4700000}"/>
    <cellStyle name="SAPBEXHLevel2X 5 7 6" xfId="16834" xr:uid="{00000000-0005-0000-0000-0000D5700000}"/>
    <cellStyle name="SAPBEXHLevel2X 5 7 6 2" xfId="31972" xr:uid="{00000000-0005-0000-0000-0000D6700000}"/>
    <cellStyle name="SAPBEXHLevel2X 5 7 7" xfId="19444" xr:uid="{00000000-0005-0000-0000-0000D7700000}"/>
    <cellStyle name="SAPBEXHLevel2X 5 7 7 2" xfId="34391" xr:uid="{00000000-0005-0000-0000-0000D8700000}"/>
    <cellStyle name="SAPBEXHLevel2X 5 8" xfId="3488" xr:uid="{00000000-0005-0000-0000-0000D9700000}"/>
    <cellStyle name="SAPBEXHLevel2X 5 8 2" xfId="4066" xr:uid="{00000000-0005-0000-0000-0000DA700000}"/>
    <cellStyle name="SAPBEXHLevel2X 5 8 2 2" xfId="9221" xr:uid="{00000000-0005-0000-0000-0000DB700000}"/>
    <cellStyle name="SAPBEXHLevel2X 5 8 2 2 2" xfId="25216" xr:uid="{00000000-0005-0000-0000-0000DC700000}"/>
    <cellStyle name="SAPBEXHLevel2X 5 8 2 3" xfId="12041" xr:uid="{00000000-0005-0000-0000-0000DD700000}"/>
    <cellStyle name="SAPBEXHLevel2X 5 8 2 3 2" xfId="27885" xr:uid="{00000000-0005-0000-0000-0000DE700000}"/>
    <cellStyle name="SAPBEXHLevel2X 5 8 2 4" xfId="5965" xr:uid="{00000000-0005-0000-0000-0000DF700000}"/>
    <cellStyle name="SAPBEXHLevel2X 5 8 2 4 2" xfId="22939" xr:uid="{00000000-0005-0000-0000-0000E0700000}"/>
    <cellStyle name="SAPBEXHLevel2X 5 8 2 5" xfId="17363" xr:uid="{00000000-0005-0000-0000-0000E1700000}"/>
    <cellStyle name="SAPBEXHLevel2X 5 8 2 5 2" xfId="32483" xr:uid="{00000000-0005-0000-0000-0000E2700000}"/>
    <cellStyle name="SAPBEXHLevel2X 5 8 2 6" xfId="19971" xr:uid="{00000000-0005-0000-0000-0000E3700000}"/>
    <cellStyle name="SAPBEXHLevel2X 5 8 2 6 2" xfId="34911" xr:uid="{00000000-0005-0000-0000-0000E4700000}"/>
    <cellStyle name="SAPBEXHLevel2X 5 8 2 7" xfId="21491" xr:uid="{00000000-0005-0000-0000-0000E5700000}"/>
    <cellStyle name="SAPBEXHLevel2X 5 8 2 7 2" xfId="36417" xr:uid="{00000000-0005-0000-0000-0000E6700000}"/>
    <cellStyle name="SAPBEXHLevel2X 5 8 3" xfId="8656" xr:uid="{00000000-0005-0000-0000-0000E7700000}"/>
    <cellStyle name="SAPBEXHLevel2X 5 8 3 2" xfId="24685" xr:uid="{00000000-0005-0000-0000-0000E8700000}"/>
    <cellStyle name="SAPBEXHLevel2X 5 8 4" xfId="11483" xr:uid="{00000000-0005-0000-0000-0000E9700000}"/>
    <cellStyle name="SAPBEXHLevel2X 5 8 4 2" xfId="27350" xr:uid="{00000000-0005-0000-0000-0000EA700000}"/>
    <cellStyle name="SAPBEXHLevel2X 5 8 5" xfId="10331" xr:uid="{00000000-0005-0000-0000-0000EB700000}"/>
    <cellStyle name="SAPBEXHLevel2X 5 8 5 2" xfId="26271" xr:uid="{00000000-0005-0000-0000-0000EC700000}"/>
    <cellStyle name="SAPBEXHLevel2X 5 8 6" xfId="16835" xr:uid="{00000000-0005-0000-0000-0000ED700000}"/>
    <cellStyle name="SAPBEXHLevel2X 5 8 6 2" xfId="31973" xr:uid="{00000000-0005-0000-0000-0000EE700000}"/>
    <cellStyle name="SAPBEXHLevel2X 5 8 7" xfId="19445" xr:uid="{00000000-0005-0000-0000-0000EF700000}"/>
    <cellStyle name="SAPBEXHLevel2X 5 8 7 2" xfId="34392" xr:uid="{00000000-0005-0000-0000-0000F0700000}"/>
    <cellStyle name="SAPBEXHLevel2X 5 9" xfId="3489" xr:uid="{00000000-0005-0000-0000-0000F1700000}"/>
    <cellStyle name="SAPBEXHLevel2X 5 9 2" xfId="4065" xr:uid="{00000000-0005-0000-0000-0000F2700000}"/>
    <cellStyle name="SAPBEXHLevel2X 5 9 2 2" xfId="9220" xr:uid="{00000000-0005-0000-0000-0000F3700000}"/>
    <cellStyle name="SAPBEXHLevel2X 5 9 2 2 2" xfId="25215" xr:uid="{00000000-0005-0000-0000-0000F4700000}"/>
    <cellStyle name="SAPBEXHLevel2X 5 9 2 3" xfId="12040" xr:uid="{00000000-0005-0000-0000-0000F5700000}"/>
    <cellStyle name="SAPBEXHLevel2X 5 9 2 3 2" xfId="27884" xr:uid="{00000000-0005-0000-0000-0000F6700000}"/>
    <cellStyle name="SAPBEXHLevel2X 5 9 2 4" xfId="15451" xr:uid="{00000000-0005-0000-0000-0000F7700000}"/>
    <cellStyle name="SAPBEXHLevel2X 5 9 2 4 2" xfId="30821" xr:uid="{00000000-0005-0000-0000-0000F8700000}"/>
    <cellStyle name="SAPBEXHLevel2X 5 9 2 5" xfId="17362" xr:uid="{00000000-0005-0000-0000-0000F9700000}"/>
    <cellStyle name="SAPBEXHLevel2X 5 9 2 5 2" xfId="32482" xr:uid="{00000000-0005-0000-0000-0000FA700000}"/>
    <cellStyle name="SAPBEXHLevel2X 5 9 2 6" xfId="19970" xr:uid="{00000000-0005-0000-0000-0000FB700000}"/>
    <cellStyle name="SAPBEXHLevel2X 5 9 2 6 2" xfId="34910" xr:uid="{00000000-0005-0000-0000-0000FC700000}"/>
    <cellStyle name="SAPBEXHLevel2X 5 9 2 7" xfId="20892" xr:uid="{00000000-0005-0000-0000-0000FD700000}"/>
    <cellStyle name="SAPBEXHLevel2X 5 9 2 7 2" xfId="35819" xr:uid="{00000000-0005-0000-0000-0000FE700000}"/>
    <cellStyle name="SAPBEXHLevel2X 5 9 3" xfId="8657" xr:uid="{00000000-0005-0000-0000-0000FF700000}"/>
    <cellStyle name="SAPBEXHLevel2X 5 9 3 2" xfId="24686" xr:uid="{00000000-0005-0000-0000-000000710000}"/>
    <cellStyle name="SAPBEXHLevel2X 5 9 4" xfId="11484" xr:uid="{00000000-0005-0000-0000-000001710000}"/>
    <cellStyle name="SAPBEXHLevel2X 5 9 4 2" xfId="27351" xr:uid="{00000000-0005-0000-0000-000002710000}"/>
    <cellStyle name="SAPBEXHLevel2X 5 9 5" xfId="13092" xr:uid="{00000000-0005-0000-0000-000003710000}"/>
    <cellStyle name="SAPBEXHLevel2X 5 9 5 2" xfId="28872" xr:uid="{00000000-0005-0000-0000-000004710000}"/>
    <cellStyle name="SAPBEXHLevel2X 5 9 6" xfId="16836" xr:uid="{00000000-0005-0000-0000-000005710000}"/>
    <cellStyle name="SAPBEXHLevel2X 5 9 6 2" xfId="31974" xr:uid="{00000000-0005-0000-0000-000006710000}"/>
    <cellStyle name="SAPBEXHLevel2X 5 9 7" xfId="19446" xr:uid="{00000000-0005-0000-0000-000007710000}"/>
    <cellStyle name="SAPBEXHLevel2X 5 9 7 2" xfId="34393" xr:uid="{00000000-0005-0000-0000-000008710000}"/>
    <cellStyle name="SAPBEXHLevel2X 6" xfId="901" xr:uid="{00000000-0005-0000-0000-000009710000}"/>
    <cellStyle name="SAPBEXHLevel2X 6 10" xfId="5837" xr:uid="{00000000-0005-0000-0000-00000A710000}"/>
    <cellStyle name="SAPBEXHLevel2X 6 10 2" xfId="22852" xr:uid="{00000000-0005-0000-0000-00000B710000}"/>
    <cellStyle name="SAPBEXHLevel2X 6 11" xfId="5088" xr:uid="{00000000-0005-0000-0000-00000C710000}"/>
    <cellStyle name="SAPBEXHLevel2X 6 2" xfId="1887" xr:uid="{00000000-0005-0000-0000-00000D710000}"/>
    <cellStyle name="SAPBEXHLevel2X 6 2 2" xfId="7147" xr:uid="{00000000-0005-0000-0000-00000E710000}"/>
    <cellStyle name="SAPBEXHLevel2X 6 2 2 2" xfId="23432" xr:uid="{00000000-0005-0000-0000-00000F710000}"/>
    <cellStyle name="SAPBEXHLevel2X 6 2 3" xfId="5976" xr:uid="{00000000-0005-0000-0000-000010710000}"/>
    <cellStyle name="SAPBEXHLevel2X 6 2 3 2" xfId="22946" xr:uid="{00000000-0005-0000-0000-000011710000}"/>
    <cellStyle name="SAPBEXHLevel2X 6 2 4" xfId="7012" xr:uid="{00000000-0005-0000-0000-000012710000}"/>
    <cellStyle name="SAPBEXHLevel2X 6 2 4 2" xfId="23388" xr:uid="{00000000-0005-0000-0000-000013710000}"/>
    <cellStyle name="SAPBEXHLevel2X 6 2 5" xfId="14382" xr:uid="{00000000-0005-0000-0000-000014710000}"/>
    <cellStyle name="SAPBEXHLevel2X 6 2 5 2" xfId="29903" xr:uid="{00000000-0005-0000-0000-000015710000}"/>
    <cellStyle name="SAPBEXHLevel2X 6 2 6" xfId="15748" xr:uid="{00000000-0005-0000-0000-000016710000}"/>
    <cellStyle name="SAPBEXHLevel2X 6 2 6 2" xfId="31017" xr:uid="{00000000-0005-0000-0000-000017710000}"/>
    <cellStyle name="SAPBEXHLevel2X 6 2 7" xfId="18418" xr:uid="{00000000-0005-0000-0000-000018710000}"/>
    <cellStyle name="SAPBEXHLevel2X 6 2 7 2" xfId="33474" xr:uid="{00000000-0005-0000-0000-000019710000}"/>
    <cellStyle name="SAPBEXHLevel2X 6 2 8" xfId="6090" xr:uid="{00000000-0005-0000-0000-00001A710000}"/>
    <cellStyle name="SAPBEXHLevel2X 6 3" xfId="3490" xr:uid="{00000000-0005-0000-0000-00001B710000}"/>
    <cellStyle name="SAPBEXHLevel2X 6 3 2" xfId="8658" xr:uid="{00000000-0005-0000-0000-00001C710000}"/>
    <cellStyle name="SAPBEXHLevel2X 6 3 2 2" xfId="24687" xr:uid="{00000000-0005-0000-0000-00001D710000}"/>
    <cellStyle name="SAPBEXHLevel2X 6 3 3" xfId="11485" xr:uid="{00000000-0005-0000-0000-00001E710000}"/>
    <cellStyle name="SAPBEXHLevel2X 6 3 3 2" xfId="27352" xr:uid="{00000000-0005-0000-0000-00001F710000}"/>
    <cellStyle name="SAPBEXHLevel2X 6 3 4" xfId="13590" xr:uid="{00000000-0005-0000-0000-000020710000}"/>
    <cellStyle name="SAPBEXHLevel2X 6 3 4 2" xfId="29214" xr:uid="{00000000-0005-0000-0000-000021710000}"/>
    <cellStyle name="SAPBEXHLevel2X 6 3 5" xfId="16837" xr:uid="{00000000-0005-0000-0000-000022710000}"/>
    <cellStyle name="SAPBEXHLevel2X 6 3 5 2" xfId="31975" xr:uid="{00000000-0005-0000-0000-000023710000}"/>
    <cellStyle name="SAPBEXHLevel2X 6 3 6" xfId="19447" xr:uid="{00000000-0005-0000-0000-000024710000}"/>
    <cellStyle name="SAPBEXHLevel2X 6 3 6 2" xfId="34394" xr:uid="{00000000-0005-0000-0000-000025710000}"/>
    <cellStyle name="SAPBEXHLevel2X 6 3 7" xfId="21438" xr:uid="{00000000-0005-0000-0000-000026710000}"/>
    <cellStyle name="SAPBEXHLevel2X 6 3 7 2" xfId="36364" xr:uid="{00000000-0005-0000-0000-000027710000}"/>
    <cellStyle name="SAPBEXHLevel2X 6 3 8" xfId="6385" xr:uid="{00000000-0005-0000-0000-000028710000}"/>
    <cellStyle name="SAPBEXHLevel2X 6 4" xfId="4064" xr:uid="{00000000-0005-0000-0000-000029710000}"/>
    <cellStyle name="SAPBEXHLevel2X 6 4 2" xfId="9219" xr:uid="{00000000-0005-0000-0000-00002A710000}"/>
    <cellStyle name="SAPBEXHLevel2X 6 4 2 2" xfId="25214" xr:uid="{00000000-0005-0000-0000-00002B710000}"/>
    <cellStyle name="SAPBEXHLevel2X 6 4 3" xfId="12039" xr:uid="{00000000-0005-0000-0000-00002C710000}"/>
    <cellStyle name="SAPBEXHLevel2X 6 4 3 2" xfId="27883" xr:uid="{00000000-0005-0000-0000-00002D710000}"/>
    <cellStyle name="SAPBEXHLevel2X 6 4 4" xfId="14578" xr:uid="{00000000-0005-0000-0000-00002E710000}"/>
    <cellStyle name="SAPBEXHLevel2X 6 4 4 2" xfId="30080" xr:uid="{00000000-0005-0000-0000-00002F710000}"/>
    <cellStyle name="SAPBEXHLevel2X 6 4 5" xfId="17361" xr:uid="{00000000-0005-0000-0000-000030710000}"/>
    <cellStyle name="SAPBEXHLevel2X 6 4 5 2" xfId="32481" xr:uid="{00000000-0005-0000-0000-000031710000}"/>
    <cellStyle name="SAPBEXHLevel2X 6 4 6" xfId="19969" xr:uid="{00000000-0005-0000-0000-000032710000}"/>
    <cellStyle name="SAPBEXHLevel2X 6 4 6 2" xfId="34909" xr:uid="{00000000-0005-0000-0000-000033710000}"/>
    <cellStyle name="SAPBEXHLevel2X 6 4 7" xfId="21490" xr:uid="{00000000-0005-0000-0000-000034710000}"/>
    <cellStyle name="SAPBEXHLevel2X 6 4 7 2" xfId="36416" xr:uid="{00000000-0005-0000-0000-000035710000}"/>
    <cellStyle name="SAPBEXHLevel2X 6 5" xfId="5368" xr:uid="{00000000-0005-0000-0000-000036710000}"/>
    <cellStyle name="SAPBEXHLevel2X 6 5 2" xfId="22638" xr:uid="{00000000-0005-0000-0000-000037710000}"/>
    <cellStyle name="SAPBEXHLevel2X 6 6" xfId="6851" xr:uid="{00000000-0005-0000-0000-000038710000}"/>
    <cellStyle name="SAPBEXHLevel2X 6 6 2" xfId="23295" xr:uid="{00000000-0005-0000-0000-000039710000}"/>
    <cellStyle name="SAPBEXHLevel2X 6 7" xfId="10584" xr:uid="{00000000-0005-0000-0000-00003A710000}"/>
    <cellStyle name="SAPBEXHLevel2X 6 7 2" xfId="26490" xr:uid="{00000000-0005-0000-0000-00003B710000}"/>
    <cellStyle name="SAPBEXHLevel2X 6 8" xfId="10632" xr:uid="{00000000-0005-0000-0000-00003C710000}"/>
    <cellStyle name="SAPBEXHLevel2X 6 8 2" xfId="26516" xr:uid="{00000000-0005-0000-0000-00003D710000}"/>
    <cellStyle name="SAPBEXHLevel2X 6 9" xfId="5870" xr:uid="{00000000-0005-0000-0000-00003E710000}"/>
    <cellStyle name="SAPBEXHLevel2X 6 9 2" xfId="22869" xr:uid="{00000000-0005-0000-0000-00003F710000}"/>
    <cellStyle name="SAPBEXHLevel2X 7" xfId="902" xr:uid="{00000000-0005-0000-0000-000040710000}"/>
    <cellStyle name="SAPBEXHLevel2X 7 10" xfId="5089" xr:uid="{00000000-0005-0000-0000-000041710000}"/>
    <cellStyle name="SAPBEXHLevel2X 7 2" xfId="3491" xr:uid="{00000000-0005-0000-0000-000042710000}"/>
    <cellStyle name="SAPBEXHLevel2X 7 2 2" xfId="8659" xr:uid="{00000000-0005-0000-0000-000043710000}"/>
    <cellStyle name="SAPBEXHLevel2X 7 2 2 2" xfId="24688" xr:uid="{00000000-0005-0000-0000-000044710000}"/>
    <cellStyle name="SAPBEXHLevel2X 7 2 3" xfId="11486" xr:uid="{00000000-0005-0000-0000-000045710000}"/>
    <cellStyle name="SAPBEXHLevel2X 7 2 3 2" xfId="27353" xr:uid="{00000000-0005-0000-0000-000046710000}"/>
    <cellStyle name="SAPBEXHLevel2X 7 2 4" xfId="10364" xr:uid="{00000000-0005-0000-0000-000047710000}"/>
    <cellStyle name="SAPBEXHLevel2X 7 2 4 2" xfId="26302" xr:uid="{00000000-0005-0000-0000-000048710000}"/>
    <cellStyle name="SAPBEXHLevel2X 7 2 5" xfId="16838" xr:uid="{00000000-0005-0000-0000-000049710000}"/>
    <cellStyle name="SAPBEXHLevel2X 7 2 5 2" xfId="31976" xr:uid="{00000000-0005-0000-0000-00004A710000}"/>
    <cellStyle name="SAPBEXHLevel2X 7 2 6" xfId="19448" xr:uid="{00000000-0005-0000-0000-00004B710000}"/>
    <cellStyle name="SAPBEXHLevel2X 7 2 6 2" xfId="34395" xr:uid="{00000000-0005-0000-0000-00004C710000}"/>
    <cellStyle name="SAPBEXHLevel2X 7 2 7" xfId="21439" xr:uid="{00000000-0005-0000-0000-00004D710000}"/>
    <cellStyle name="SAPBEXHLevel2X 7 2 7 2" xfId="36365" xr:uid="{00000000-0005-0000-0000-00004E710000}"/>
    <cellStyle name="SAPBEXHLevel2X 7 2 8" xfId="6386" xr:uid="{00000000-0005-0000-0000-00004F710000}"/>
    <cellStyle name="SAPBEXHLevel2X 7 3" xfId="4063" xr:uid="{00000000-0005-0000-0000-000050710000}"/>
    <cellStyle name="SAPBEXHLevel2X 7 3 2" xfId="9218" xr:uid="{00000000-0005-0000-0000-000051710000}"/>
    <cellStyle name="SAPBEXHLevel2X 7 3 2 2" xfId="25213" xr:uid="{00000000-0005-0000-0000-000052710000}"/>
    <cellStyle name="SAPBEXHLevel2X 7 3 3" xfId="12038" xr:uid="{00000000-0005-0000-0000-000053710000}"/>
    <cellStyle name="SAPBEXHLevel2X 7 3 3 2" xfId="27882" xr:uid="{00000000-0005-0000-0000-000054710000}"/>
    <cellStyle name="SAPBEXHLevel2X 7 3 4" xfId="14359" xr:uid="{00000000-0005-0000-0000-000055710000}"/>
    <cellStyle name="SAPBEXHLevel2X 7 3 4 2" xfId="29880" xr:uid="{00000000-0005-0000-0000-000056710000}"/>
    <cellStyle name="SAPBEXHLevel2X 7 3 5" xfId="17360" xr:uid="{00000000-0005-0000-0000-000057710000}"/>
    <cellStyle name="SAPBEXHLevel2X 7 3 5 2" xfId="32480" xr:uid="{00000000-0005-0000-0000-000058710000}"/>
    <cellStyle name="SAPBEXHLevel2X 7 3 6" xfId="19968" xr:uid="{00000000-0005-0000-0000-000059710000}"/>
    <cellStyle name="SAPBEXHLevel2X 7 3 6 2" xfId="34908" xr:uid="{00000000-0005-0000-0000-00005A710000}"/>
    <cellStyle name="SAPBEXHLevel2X 7 3 7" xfId="21759" xr:uid="{00000000-0005-0000-0000-00005B710000}"/>
    <cellStyle name="SAPBEXHLevel2X 7 3 7 2" xfId="36681" xr:uid="{00000000-0005-0000-0000-00005C710000}"/>
    <cellStyle name="SAPBEXHLevel2X 7 4" xfId="5367" xr:uid="{00000000-0005-0000-0000-00005D710000}"/>
    <cellStyle name="SAPBEXHLevel2X 7 4 2" xfId="22637" xr:uid="{00000000-0005-0000-0000-00005E710000}"/>
    <cellStyle name="SAPBEXHLevel2X 7 5" xfId="6850" xr:uid="{00000000-0005-0000-0000-00005F710000}"/>
    <cellStyle name="SAPBEXHLevel2X 7 5 2" xfId="23294" xr:uid="{00000000-0005-0000-0000-000060710000}"/>
    <cellStyle name="SAPBEXHLevel2X 7 6" xfId="14170" xr:uid="{00000000-0005-0000-0000-000061710000}"/>
    <cellStyle name="SAPBEXHLevel2X 7 6 2" xfId="29733" xr:uid="{00000000-0005-0000-0000-000062710000}"/>
    <cellStyle name="SAPBEXHLevel2X 7 7" xfId="10560" xr:uid="{00000000-0005-0000-0000-000063710000}"/>
    <cellStyle name="SAPBEXHLevel2X 7 7 2" xfId="26477" xr:uid="{00000000-0005-0000-0000-000064710000}"/>
    <cellStyle name="SAPBEXHLevel2X 7 8" xfId="14661" xr:uid="{00000000-0005-0000-0000-000065710000}"/>
    <cellStyle name="SAPBEXHLevel2X 7 8 2" xfId="30160" xr:uid="{00000000-0005-0000-0000-000066710000}"/>
    <cellStyle name="SAPBEXHLevel2X 7 9" xfId="18489" xr:uid="{00000000-0005-0000-0000-000067710000}"/>
    <cellStyle name="SAPBEXHLevel2X 7 9 2" xfId="33516" xr:uid="{00000000-0005-0000-0000-000068710000}"/>
    <cellStyle name="SAPBEXHLevel2X 8" xfId="1888" xr:uid="{00000000-0005-0000-0000-000069710000}"/>
    <cellStyle name="SAPBEXHLevel2X 8 2" xfId="2138" xr:uid="{00000000-0005-0000-0000-00006A710000}"/>
    <cellStyle name="SAPBEXHLevel2X 8 2 2" xfId="7378" xr:uid="{00000000-0005-0000-0000-00006B710000}"/>
    <cellStyle name="SAPBEXHLevel2X 8 2 2 2" xfId="23580" xr:uid="{00000000-0005-0000-0000-00006C710000}"/>
    <cellStyle name="SAPBEXHLevel2X 8 2 3" xfId="10219" xr:uid="{00000000-0005-0000-0000-00006D710000}"/>
    <cellStyle name="SAPBEXHLevel2X 8 2 3 2" xfId="26183" xr:uid="{00000000-0005-0000-0000-00006E710000}"/>
    <cellStyle name="SAPBEXHLevel2X 8 2 4" xfId="13283" xr:uid="{00000000-0005-0000-0000-00006F710000}"/>
    <cellStyle name="SAPBEXHLevel2X 8 2 4 2" xfId="29026" xr:uid="{00000000-0005-0000-0000-000070710000}"/>
    <cellStyle name="SAPBEXHLevel2X 8 2 5" xfId="15667" xr:uid="{00000000-0005-0000-0000-000071710000}"/>
    <cellStyle name="SAPBEXHLevel2X 8 2 5 2" xfId="30964" xr:uid="{00000000-0005-0000-0000-000072710000}"/>
    <cellStyle name="SAPBEXHLevel2X 8 2 6" xfId="18353" xr:uid="{00000000-0005-0000-0000-000073710000}"/>
    <cellStyle name="SAPBEXHLevel2X 8 2 6 2" xfId="33416" xr:uid="{00000000-0005-0000-0000-000074710000}"/>
    <cellStyle name="SAPBEXHLevel2X 8 2 7" xfId="20906" xr:uid="{00000000-0005-0000-0000-000075710000}"/>
    <cellStyle name="SAPBEXHLevel2X 8 2 7 2" xfId="35832" xr:uid="{00000000-0005-0000-0000-000076710000}"/>
    <cellStyle name="SAPBEXHLevel2X 8 3" xfId="7148" xr:uid="{00000000-0005-0000-0000-000077710000}"/>
    <cellStyle name="SAPBEXHLevel2X 8 3 2" xfId="23433" xr:uid="{00000000-0005-0000-0000-000078710000}"/>
    <cellStyle name="SAPBEXHLevel2X 8 4" xfId="7513" xr:uid="{00000000-0005-0000-0000-000079710000}"/>
    <cellStyle name="SAPBEXHLevel2X 8 4 2" xfId="23686" xr:uid="{00000000-0005-0000-0000-00007A710000}"/>
    <cellStyle name="SAPBEXHLevel2X 8 5" xfId="10575" xr:uid="{00000000-0005-0000-0000-00007B710000}"/>
    <cellStyle name="SAPBEXHLevel2X 8 5 2" xfId="26485" xr:uid="{00000000-0005-0000-0000-00007C710000}"/>
    <cellStyle name="SAPBEXHLevel2X 8 6" xfId="14234" xr:uid="{00000000-0005-0000-0000-00007D710000}"/>
    <cellStyle name="SAPBEXHLevel2X 8 6 2" xfId="29771" xr:uid="{00000000-0005-0000-0000-00007E710000}"/>
    <cellStyle name="SAPBEXHLevel2X 8 7" xfId="15747" xr:uid="{00000000-0005-0000-0000-00007F710000}"/>
    <cellStyle name="SAPBEXHLevel2X 8 7 2" xfId="31016" xr:uid="{00000000-0005-0000-0000-000080710000}"/>
    <cellStyle name="SAPBEXHLevel2X 9" xfId="1889" xr:uid="{00000000-0005-0000-0000-000081710000}"/>
    <cellStyle name="SAPBEXHLevel2X 9 2" xfId="3665" xr:uid="{00000000-0005-0000-0000-000082710000}"/>
    <cellStyle name="SAPBEXHLevel2X 9 2 2" xfId="8833" xr:uid="{00000000-0005-0000-0000-000083710000}"/>
    <cellStyle name="SAPBEXHLevel2X 9 2 2 2" xfId="24862" xr:uid="{00000000-0005-0000-0000-000084710000}"/>
    <cellStyle name="SAPBEXHLevel2X 9 2 3" xfId="11660" xr:uid="{00000000-0005-0000-0000-000085710000}"/>
    <cellStyle name="SAPBEXHLevel2X 9 2 3 2" xfId="27527" xr:uid="{00000000-0005-0000-0000-000086710000}"/>
    <cellStyle name="SAPBEXHLevel2X 9 2 4" xfId="14327" xr:uid="{00000000-0005-0000-0000-000087710000}"/>
    <cellStyle name="SAPBEXHLevel2X 9 2 4 2" xfId="29850" xr:uid="{00000000-0005-0000-0000-000088710000}"/>
    <cellStyle name="SAPBEXHLevel2X 9 2 5" xfId="17012" xr:uid="{00000000-0005-0000-0000-000089710000}"/>
    <cellStyle name="SAPBEXHLevel2X 9 2 5 2" xfId="32150" xr:uid="{00000000-0005-0000-0000-00008A710000}"/>
    <cellStyle name="SAPBEXHLevel2X 9 2 6" xfId="19622" xr:uid="{00000000-0005-0000-0000-00008B710000}"/>
    <cellStyle name="SAPBEXHLevel2X 9 2 6 2" xfId="34569" xr:uid="{00000000-0005-0000-0000-00008C710000}"/>
    <cellStyle name="SAPBEXHLevel2X 9 2 7" xfId="22038" xr:uid="{00000000-0005-0000-0000-00008D710000}"/>
    <cellStyle name="SAPBEXHLevel2X 9 2 7 2" xfId="36957" xr:uid="{00000000-0005-0000-0000-00008E710000}"/>
    <cellStyle name="SAPBEXHLevel2X 9 3" xfId="7149" xr:uid="{00000000-0005-0000-0000-00008F710000}"/>
    <cellStyle name="SAPBEXHLevel2X 9 3 2" xfId="23434" xr:uid="{00000000-0005-0000-0000-000090710000}"/>
    <cellStyle name="SAPBEXHLevel2X 9 4" xfId="5977" xr:uid="{00000000-0005-0000-0000-000091710000}"/>
    <cellStyle name="SAPBEXHLevel2X 9 4 2" xfId="22947" xr:uid="{00000000-0005-0000-0000-000092710000}"/>
    <cellStyle name="SAPBEXHLevel2X 9 5" xfId="5914" xr:uid="{00000000-0005-0000-0000-000093710000}"/>
    <cellStyle name="SAPBEXHLevel2X 9 5 2" xfId="22897" xr:uid="{00000000-0005-0000-0000-000094710000}"/>
    <cellStyle name="SAPBEXHLevel2X 9 6" xfId="13483" xr:uid="{00000000-0005-0000-0000-000095710000}"/>
    <cellStyle name="SAPBEXHLevel2X 9 6 2" xfId="29124" xr:uid="{00000000-0005-0000-0000-000096710000}"/>
    <cellStyle name="SAPBEXHLevel2X 9 7" xfId="15746" xr:uid="{00000000-0005-0000-0000-000097710000}"/>
    <cellStyle name="SAPBEXHLevel2X 9 7 2" xfId="31015" xr:uid="{00000000-0005-0000-0000-000098710000}"/>
    <cellStyle name="SAPBEXHLevel2X_CC - Div XRef" xfId="1890" xr:uid="{00000000-0005-0000-0000-000099710000}"/>
    <cellStyle name="SAPBEXHLevel3" xfId="97" xr:uid="{00000000-0005-0000-0000-00009A710000}"/>
    <cellStyle name="SAPBEXHLevel3 10" xfId="1891" xr:uid="{00000000-0005-0000-0000-00009B710000}"/>
    <cellStyle name="SAPBEXHLevel3 10 10" xfId="23061" xr:uid="{00000000-0005-0000-0000-00009C710000}"/>
    <cellStyle name="SAPBEXHLevel3 10 2" xfId="3494" xr:uid="{00000000-0005-0000-0000-00009D710000}"/>
    <cellStyle name="SAPBEXHLevel3 10 2 2" xfId="8662" xr:uid="{00000000-0005-0000-0000-00009E710000}"/>
    <cellStyle name="SAPBEXHLevel3 10 2 2 2" xfId="24691" xr:uid="{00000000-0005-0000-0000-00009F710000}"/>
    <cellStyle name="SAPBEXHLevel3 10 2 3" xfId="11489" xr:uid="{00000000-0005-0000-0000-0000A0710000}"/>
    <cellStyle name="SAPBEXHLevel3 10 2 3 2" xfId="27356" xr:uid="{00000000-0005-0000-0000-0000A1710000}"/>
    <cellStyle name="SAPBEXHLevel3 10 2 4" xfId="13091" xr:uid="{00000000-0005-0000-0000-0000A2710000}"/>
    <cellStyle name="SAPBEXHLevel3 10 2 4 2" xfId="28871" xr:uid="{00000000-0005-0000-0000-0000A3710000}"/>
    <cellStyle name="SAPBEXHLevel3 10 2 5" xfId="16841" xr:uid="{00000000-0005-0000-0000-0000A4710000}"/>
    <cellStyle name="SAPBEXHLevel3 10 2 5 2" xfId="31979" xr:uid="{00000000-0005-0000-0000-0000A5710000}"/>
    <cellStyle name="SAPBEXHLevel3 10 2 6" xfId="19451" xr:uid="{00000000-0005-0000-0000-0000A6710000}"/>
    <cellStyle name="SAPBEXHLevel3 10 2 6 2" xfId="34398" xr:uid="{00000000-0005-0000-0000-0000A7710000}"/>
    <cellStyle name="SAPBEXHLevel3 10 2 7" xfId="21442" xr:uid="{00000000-0005-0000-0000-0000A8710000}"/>
    <cellStyle name="SAPBEXHLevel3 10 2 7 2" xfId="36368" xr:uid="{00000000-0005-0000-0000-0000A9710000}"/>
    <cellStyle name="SAPBEXHLevel3 10 2 8" xfId="6387" xr:uid="{00000000-0005-0000-0000-0000AA710000}"/>
    <cellStyle name="SAPBEXHLevel3 10 3" xfId="4062" xr:uid="{00000000-0005-0000-0000-0000AB710000}"/>
    <cellStyle name="SAPBEXHLevel3 10 3 2" xfId="9217" xr:uid="{00000000-0005-0000-0000-0000AC710000}"/>
    <cellStyle name="SAPBEXHLevel3 10 3 2 2" xfId="25212" xr:uid="{00000000-0005-0000-0000-0000AD710000}"/>
    <cellStyle name="SAPBEXHLevel3 10 3 3" xfId="12037" xr:uid="{00000000-0005-0000-0000-0000AE710000}"/>
    <cellStyle name="SAPBEXHLevel3 10 3 3 2" xfId="27881" xr:uid="{00000000-0005-0000-0000-0000AF710000}"/>
    <cellStyle name="SAPBEXHLevel3 10 3 4" xfId="14579" xr:uid="{00000000-0005-0000-0000-0000B0710000}"/>
    <cellStyle name="SAPBEXHLevel3 10 3 4 2" xfId="30081" xr:uid="{00000000-0005-0000-0000-0000B1710000}"/>
    <cellStyle name="SAPBEXHLevel3 10 3 5" xfId="17359" xr:uid="{00000000-0005-0000-0000-0000B2710000}"/>
    <cellStyle name="SAPBEXHLevel3 10 3 5 2" xfId="32479" xr:uid="{00000000-0005-0000-0000-0000B3710000}"/>
    <cellStyle name="SAPBEXHLevel3 10 3 6" xfId="19967" xr:uid="{00000000-0005-0000-0000-0000B4710000}"/>
    <cellStyle name="SAPBEXHLevel3 10 3 6 2" xfId="34907" xr:uid="{00000000-0005-0000-0000-0000B5710000}"/>
    <cellStyle name="SAPBEXHLevel3 10 3 7" xfId="21625" xr:uid="{00000000-0005-0000-0000-0000B6710000}"/>
    <cellStyle name="SAPBEXHLevel3 10 3 7 2" xfId="36551" xr:uid="{00000000-0005-0000-0000-0000B7710000}"/>
    <cellStyle name="SAPBEXHLevel3 10 4" xfId="7150" xr:uid="{00000000-0005-0000-0000-0000B8710000}"/>
    <cellStyle name="SAPBEXHLevel3 10 4 2" xfId="37880" xr:uid="{00000000-0005-0000-0000-0000B9710000}"/>
    <cellStyle name="SAPBEXHLevel3 10 5" xfId="7512" xr:uid="{00000000-0005-0000-0000-0000BA710000}"/>
    <cellStyle name="SAPBEXHLevel3 10 6" xfId="13221" xr:uid="{00000000-0005-0000-0000-0000BB710000}"/>
    <cellStyle name="SAPBEXHLevel3 10 7" xfId="13789" xr:uid="{00000000-0005-0000-0000-0000BC710000}"/>
    <cellStyle name="SAPBEXHLevel3 10 8" xfId="15745" xr:uid="{00000000-0005-0000-0000-0000BD710000}"/>
    <cellStyle name="SAPBEXHLevel3 10 9" xfId="18417" xr:uid="{00000000-0005-0000-0000-0000BE710000}"/>
    <cellStyle name="SAPBEXHLevel3 11" xfId="1892" xr:uid="{00000000-0005-0000-0000-0000BF710000}"/>
    <cellStyle name="SAPBEXHLevel3 11 2" xfId="4061" xr:uid="{00000000-0005-0000-0000-0000C0710000}"/>
    <cellStyle name="SAPBEXHLevel3 11 2 2" xfId="9216" xr:uid="{00000000-0005-0000-0000-0000C1710000}"/>
    <cellStyle name="SAPBEXHLevel3 11 2 2 2" xfId="25211" xr:uid="{00000000-0005-0000-0000-0000C2710000}"/>
    <cellStyle name="SAPBEXHLevel3 11 2 3" xfId="12036" xr:uid="{00000000-0005-0000-0000-0000C3710000}"/>
    <cellStyle name="SAPBEXHLevel3 11 2 3 2" xfId="27880" xr:uid="{00000000-0005-0000-0000-0000C4710000}"/>
    <cellStyle name="SAPBEXHLevel3 11 2 4" xfId="14358" xr:uid="{00000000-0005-0000-0000-0000C5710000}"/>
    <cellStyle name="SAPBEXHLevel3 11 2 4 2" xfId="29879" xr:uid="{00000000-0005-0000-0000-0000C6710000}"/>
    <cellStyle name="SAPBEXHLevel3 11 2 5" xfId="17358" xr:uid="{00000000-0005-0000-0000-0000C7710000}"/>
    <cellStyle name="SAPBEXHLevel3 11 2 5 2" xfId="32478" xr:uid="{00000000-0005-0000-0000-0000C8710000}"/>
    <cellStyle name="SAPBEXHLevel3 11 2 6" xfId="19966" xr:uid="{00000000-0005-0000-0000-0000C9710000}"/>
    <cellStyle name="SAPBEXHLevel3 11 2 6 2" xfId="34906" xr:uid="{00000000-0005-0000-0000-0000CA710000}"/>
    <cellStyle name="SAPBEXHLevel3 11 2 7" xfId="20941" xr:uid="{00000000-0005-0000-0000-0000CB710000}"/>
    <cellStyle name="SAPBEXHLevel3 11 2 7 2" xfId="35867" xr:uid="{00000000-0005-0000-0000-0000CC710000}"/>
    <cellStyle name="SAPBEXHLevel3 11 3" xfId="7151" xr:uid="{00000000-0005-0000-0000-0000CD710000}"/>
    <cellStyle name="SAPBEXHLevel3 11 3 2" xfId="23435" xr:uid="{00000000-0005-0000-0000-0000CE710000}"/>
    <cellStyle name="SAPBEXHLevel3 11 4" xfId="7511" xr:uid="{00000000-0005-0000-0000-0000CF710000}"/>
    <cellStyle name="SAPBEXHLevel3 11 4 2" xfId="23685" xr:uid="{00000000-0005-0000-0000-0000D0710000}"/>
    <cellStyle name="SAPBEXHLevel3 11 5" xfId="15431" xr:uid="{00000000-0005-0000-0000-0000D1710000}"/>
    <cellStyle name="SAPBEXHLevel3 11 5 2" xfId="30810" xr:uid="{00000000-0005-0000-0000-0000D2710000}"/>
    <cellStyle name="SAPBEXHLevel3 11 6" xfId="13788" xr:uid="{00000000-0005-0000-0000-0000D3710000}"/>
    <cellStyle name="SAPBEXHLevel3 11 6 2" xfId="29380" xr:uid="{00000000-0005-0000-0000-0000D4710000}"/>
    <cellStyle name="SAPBEXHLevel3 11 7" xfId="15744" xr:uid="{00000000-0005-0000-0000-0000D5710000}"/>
    <cellStyle name="SAPBEXHLevel3 11 7 2" xfId="31014" xr:uid="{00000000-0005-0000-0000-0000D6710000}"/>
    <cellStyle name="SAPBEXHLevel3 12" xfId="1893" xr:uid="{00000000-0005-0000-0000-0000D7710000}"/>
    <cellStyle name="SAPBEXHLevel3 12 2" xfId="4060" xr:uid="{00000000-0005-0000-0000-0000D8710000}"/>
    <cellStyle name="SAPBEXHLevel3 12 2 2" xfId="9215" xr:uid="{00000000-0005-0000-0000-0000D9710000}"/>
    <cellStyle name="SAPBEXHLevel3 12 2 2 2" xfId="25210" xr:uid="{00000000-0005-0000-0000-0000DA710000}"/>
    <cellStyle name="SAPBEXHLevel3 12 2 3" xfId="12035" xr:uid="{00000000-0005-0000-0000-0000DB710000}"/>
    <cellStyle name="SAPBEXHLevel3 12 2 3 2" xfId="27879" xr:uid="{00000000-0005-0000-0000-0000DC710000}"/>
    <cellStyle name="SAPBEXHLevel3 12 2 4" xfId="14580" xr:uid="{00000000-0005-0000-0000-0000DD710000}"/>
    <cellStyle name="SAPBEXHLevel3 12 2 4 2" xfId="30082" xr:uid="{00000000-0005-0000-0000-0000DE710000}"/>
    <cellStyle name="SAPBEXHLevel3 12 2 5" xfId="17357" xr:uid="{00000000-0005-0000-0000-0000DF710000}"/>
    <cellStyle name="SAPBEXHLevel3 12 2 5 2" xfId="32477" xr:uid="{00000000-0005-0000-0000-0000E0710000}"/>
    <cellStyle name="SAPBEXHLevel3 12 2 6" xfId="19965" xr:uid="{00000000-0005-0000-0000-0000E1710000}"/>
    <cellStyle name="SAPBEXHLevel3 12 2 6 2" xfId="34905" xr:uid="{00000000-0005-0000-0000-0000E2710000}"/>
    <cellStyle name="SAPBEXHLevel3 12 2 7" xfId="21624" xr:uid="{00000000-0005-0000-0000-0000E3710000}"/>
    <cellStyle name="SAPBEXHLevel3 12 2 7 2" xfId="36550" xr:uid="{00000000-0005-0000-0000-0000E4710000}"/>
    <cellStyle name="SAPBEXHLevel3 12 3" xfId="7152" xr:uid="{00000000-0005-0000-0000-0000E5710000}"/>
    <cellStyle name="SAPBEXHLevel3 12 3 2" xfId="23436" xr:uid="{00000000-0005-0000-0000-0000E6710000}"/>
    <cellStyle name="SAPBEXHLevel3 12 4" xfId="7510" xr:uid="{00000000-0005-0000-0000-0000E7710000}"/>
    <cellStyle name="SAPBEXHLevel3 12 4 2" xfId="23684" xr:uid="{00000000-0005-0000-0000-0000E8710000}"/>
    <cellStyle name="SAPBEXHLevel3 12 5" xfId="5247" xr:uid="{00000000-0005-0000-0000-0000E9710000}"/>
    <cellStyle name="SAPBEXHLevel3 12 5 2" xfId="22559" xr:uid="{00000000-0005-0000-0000-0000EA710000}"/>
    <cellStyle name="SAPBEXHLevel3 12 6" xfId="15394" xr:uid="{00000000-0005-0000-0000-0000EB710000}"/>
    <cellStyle name="SAPBEXHLevel3 12 6 2" xfId="30785" xr:uid="{00000000-0005-0000-0000-0000EC710000}"/>
    <cellStyle name="SAPBEXHLevel3 12 7" xfId="15743" xr:uid="{00000000-0005-0000-0000-0000ED710000}"/>
    <cellStyle name="SAPBEXHLevel3 12 7 2" xfId="31013" xr:uid="{00000000-0005-0000-0000-0000EE710000}"/>
    <cellStyle name="SAPBEXHLevel3 13" xfId="3497" xr:uid="{00000000-0005-0000-0000-0000EF710000}"/>
    <cellStyle name="SAPBEXHLevel3 13 2" xfId="4059" xr:uid="{00000000-0005-0000-0000-0000F0710000}"/>
    <cellStyle name="SAPBEXHLevel3 13 2 2" xfId="9214" xr:uid="{00000000-0005-0000-0000-0000F1710000}"/>
    <cellStyle name="SAPBEXHLevel3 13 2 2 2" xfId="25209" xr:uid="{00000000-0005-0000-0000-0000F2710000}"/>
    <cellStyle name="SAPBEXHLevel3 13 2 3" xfId="12034" xr:uid="{00000000-0005-0000-0000-0000F3710000}"/>
    <cellStyle name="SAPBEXHLevel3 13 2 3 2" xfId="27878" xr:uid="{00000000-0005-0000-0000-0000F4710000}"/>
    <cellStyle name="SAPBEXHLevel3 13 2 4" xfId="14357" xr:uid="{00000000-0005-0000-0000-0000F5710000}"/>
    <cellStyle name="SAPBEXHLevel3 13 2 4 2" xfId="29878" xr:uid="{00000000-0005-0000-0000-0000F6710000}"/>
    <cellStyle name="SAPBEXHLevel3 13 2 5" xfId="17356" xr:uid="{00000000-0005-0000-0000-0000F7710000}"/>
    <cellStyle name="SAPBEXHLevel3 13 2 5 2" xfId="32476" xr:uid="{00000000-0005-0000-0000-0000F8710000}"/>
    <cellStyle name="SAPBEXHLevel3 13 2 6" xfId="19964" xr:uid="{00000000-0005-0000-0000-0000F9710000}"/>
    <cellStyle name="SAPBEXHLevel3 13 2 6 2" xfId="34904" xr:uid="{00000000-0005-0000-0000-0000FA710000}"/>
    <cellStyle name="SAPBEXHLevel3 13 2 7" xfId="21489" xr:uid="{00000000-0005-0000-0000-0000FB710000}"/>
    <cellStyle name="SAPBEXHLevel3 13 2 7 2" xfId="36415" xr:uid="{00000000-0005-0000-0000-0000FC710000}"/>
    <cellStyle name="SAPBEXHLevel3 13 3" xfId="8665" xr:uid="{00000000-0005-0000-0000-0000FD710000}"/>
    <cellStyle name="SAPBEXHLevel3 13 3 2" xfId="24694" xr:uid="{00000000-0005-0000-0000-0000FE710000}"/>
    <cellStyle name="SAPBEXHLevel3 13 4" xfId="11492" xr:uid="{00000000-0005-0000-0000-0000FF710000}"/>
    <cellStyle name="SAPBEXHLevel3 13 4 2" xfId="27359" xr:uid="{00000000-0005-0000-0000-000000720000}"/>
    <cellStyle name="SAPBEXHLevel3 13 5" xfId="15285" xr:uid="{00000000-0005-0000-0000-000001720000}"/>
    <cellStyle name="SAPBEXHLevel3 13 5 2" xfId="30694" xr:uid="{00000000-0005-0000-0000-000002720000}"/>
    <cellStyle name="SAPBEXHLevel3 13 6" xfId="16844" xr:uid="{00000000-0005-0000-0000-000003720000}"/>
    <cellStyle name="SAPBEXHLevel3 13 6 2" xfId="31982" xr:uid="{00000000-0005-0000-0000-000004720000}"/>
    <cellStyle name="SAPBEXHLevel3 13 7" xfId="19454" xr:uid="{00000000-0005-0000-0000-000005720000}"/>
    <cellStyle name="SAPBEXHLevel3 13 7 2" xfId="34401" xr:uid="{00000000-0005-0000-0000-000006720000}"/>
    <cellStyle name="SAPBEXHLevel3 14" xfId="3498" xr:uid="{00000000-0005-0000-0000-000007720000}"/>
    <cellStyle name="SAPBEXHLevel3 14 2" xfId="4058" xr:uid="{00000000-0005-0000-0000-000008720000}"/>
    <cellStyle name="SAPBEXHLevel3 14 2 2" xfId="9213" xr:uid="{00000000-0005-0000-0000-000009720000}"/>
    <cellStyle name="SAPBEXHLevel3 14 2 2 2" xfId="25208" xr:uid="{00000000-0005-0000-0000-00000A720000}"/>
    <cellStyle name="SAPBEXHLevel3 14 2 3" xfId="12033" xr:uid="{00000000-0005-0000-0000-00000B720000}"/>
    <cellStyle name="SAPBEXHLevel3 14 2 3 2" xfId="27877" xr:uid="{00000000-0005-0000-0000-00000C720000}"/>
    <cellStyle name="SAPBEXHLevel3 14 2 4" xfId="14581" xr:uid="{00000000-0005-0000-0000-00000D720000}"/>
    <cellStyle name="SAPBEXHLevel3 14 2 4 2" xfId="30083" xr:uid="{00000000-0005-0000-0000-00000E720000}"/>
    <cellStyle name="SAPBEXHLevel3 14 2 5" xfId="17355" xr:uid="{00000000-0005-0000-0000-00000F720000}"/>
    <cellStyle name="SAPBEXHLevel3 14 2 5 2" xfId="32475" xr:uid="{00000000-0005-0000-0000-000010720000}"/>
    <cellStyle name="SAPBEXHLevel3 14 2 6" xfId="19963" xr:uid="{00000000-0005-0000-0000-000011720000}"/>
    <cellStyle name="SAPBEXHLevel3 14 2 6 2" xfId="34903" xr:uid="{00000000-0005-0000-0000-000012720000}"/>
    <cellStyle name="SAPBEXHLevel3 14 2 7" xfId="21760" xr:uid="{00000000-0005-0000-0000-000013720000}"/>
    <cellStyle name="SAPBEXHLevel3 14 2 7 2" xfId="36682" xr:uid="{00000000-0005-0000-0000-000014720000}"/>
    <cellStyle name="SAPBEXHLevel3 14 3" xfId="8666" xr:uid="{00000000-0005-0000-0000-000015720000}"/>
    <cellStyle name="SAPBEXHLevel3 14 3 2" xfId="24695" xr:uid="{00000000-0005-0000-0000-000016720000}"/>
    <cellStyle name="SAPBEXHLevel3 14 4" xfId="11493" xr:uid="{00000000-0005-0000-0000-000017720000}"/>
    <cellStyle name="SAPBEXHLevel3 14 4 2" xfId="27360" xr:uid="{00000000-0005-0000-0000-000018720000}"/>
    <cellStyle name="SAPBEXHLevel3 14 5" xfId="10512" xr:uid="{00000000-0005-0000-0000-000019720000}"/>
    <cellStyle name="SAPBEXHLevel3 14 5 2" xfId="26434" xr:uid="{00000000-0005-0000-0000-00001A720000}"/>
    <cellStyle name="SAPBEXHLevel3 14 6" xfId="16845" xr:uid="{00000000-0005-0000-0000-00001B720000}"/>
    <cellStyle name="SAPBEXHLevel3 14 6 2" xfId="31983" xr:uid="{00000000-0005-0000-0000-00001C720000}"/>
    <cellStyle name="SAPBEXHLevel3 14 7" xfId="19455" xr:uid="{00000000-0005-0000-0000-00001D720000}"/>
    <cellStyle name="SAPBEXHLevel3 14 7 2" xfId="34402" xr:uid="{00000000-0005-0000-0000-00001E720000}"/>
    <cellStyle name="SAPBEXHLevel3 15" xfId="3499" xr:uid="{00000000-0005-0000-0000-00001F720000}"/>
    <cellStyle name="SAPBEXHLevel3 15 2" xfId="4057" xr:uid="{00000000-0005-0000-0000-000020720000}"/>
    <cellStyle name="SAPBEXHLevel3 15 2 2" xfId="9212" xr:uid="{00000000-0005-0000-0000-000021720000}"/>
    <cellStyle name="SAPBEXHLevel3 15 2 2 2" xfId="25207" xr:uid="{00000000-0005-0000-0000-000022720000}"/>
    <cellStyle name="SAPBEXHLevel3 15 2 3" xfId="12032" xr:uid="{00000000-0005-0000-0000-000023720000}"/>
    <cellStyle name="SAPBEXHLevel3 15 2 3 2" xfId="27876" xr:uid="{00000000-0005-0000-0000-000024720000}"/>
    <cellStyle name="SAPBEXHLevel3 15 2 4" xfId="13951" xr:uid="{00000000-0005-0000-0000-000025720000}"/>
    <cellStyle name="SAPBEXHLevel3 15 2 4 2" xfId="29534" xr:uid="{00000000-0005-0000-0000-000026720000}"/>
    <cellStyle name="SAPBEXHLevel3 15 2 5" xfId="17354" xr:uid="{00000000-0005-0000-0000-000027720000}"/>
    <cellStyle name="SAPBEXHLevel3 15 2 5 2" xfId="32474" xr:uid="{00000000-0005-0000-0000-000028720000}"/>
    <cellStyle name="SAPBEXHLevel3 15 2 6" xfId="19962" xr:uid="{00000000-0005-0000-0000-000029720000}"/>
    <cellStyle name="SAPBEXHLevel3 15 2 6 2" xfId="34902" xr:uid="{00000000-0005-0000-0000-00002A720000}"/>
    <cellStyle name="SAPBEXHLevel3 15 2 7" xfId="21990" xr:uid="{00000000-0005-0000-0000-00002B720000}"/>
    <cellStyle name="SAPBEXHLevel3 15 2 7 2" xfId="36909" xr:uid="{00000000-0005-0000-0000-00002C720000}"/>
    <cellStyle name="SAPBEXHLevel3 15 3" xfId="8667" xr:uid="{00000000-0005-0000-0000-00002D720000}"/>
    <cellStyle name="SAPBEXHLevel3 15 3 2" xfId="24696" xr:uid="{00000000-0005-0000-0000-00002E720000}"/>
    <cellStyle name="SAPBEXHLevel3 15 4" xfId="11494" xr:uid="{00000000-0005-0000-0000-00002F720000}"/>
    <cellStyle name="SAPBEXHLevel3 15 4 2" xfId="27361" xr:uid="{00000000-0005-0000-0000-000030720000}"/>
    <cellStyle name="SAPBEXHLevel3 15 5" xfId="10511" xr:uid="{00000000-0005-0000-0000-000031720000}"/>
    <cellStyle name="SAPBEXHLevel3 15 5 2" xfId="26433" xr:uid="{00000000-0005-0000-0000-000032720000}"/>
    <cellStyle name="SAPBEXHLevel3 15 6" xfId="16846" xr:uid="{00000000-0005-0000-0000-000033720000}"/>
    <cellStyle name="SAPBEXHLevel3 15 6 2" xfId="31984" xr:uid="{00000000-0005-0000-0000-000034720000}"/>
    <cellStyle name="SAPBEXHLevel3 15 7" xfId="19456" xr:uid="{00000000-0005-0000-0000-000035720000}"/>
    <cellStyle name="SAPBEXHLevel3 15 7 2" xfId="34403" xr:uid="{00000000-0005-0000-0000-000036720000}"/>
    <cellStyle name="SAPBEXHLevel3 16" xfId="3500" xr:uid="{00000000-0005-0000-0000-000037720000}"/>
    <cellStyle name="SAPBEXHLevel3 16 2" xfId="4056" xr:uid="{00000000-0005-0000-0000-000038720000}"/>
    <cellStyle name="SAPBEXHLevel3 16 2 2" xfId="9211" xr:uid="{00000000-0005-0000-0000-000039720000}"/>
    <cellStyle name="SAPBEXHLevel3 16 2 2 2" xfId="25206" xr:uid="{00000000-0005-0000-0000-00003A720000}"/>
    <cellStyle name="SAPBEXHLevel3 16 2 3" xfId="12031" xr:uid="{00000000-0005-0000-0000-00003B720000}"/>
    <cellStyle name="SAPBEXHLevel3 16 2 3 2" xfId="27875" xr:uid="{00000000-0005-0000-0000-00003C720000}"/>
    <cellStyle name="SAPBEXHLevel3 16 2 4" xfId="14356" xr:uid="{00000000-0005-0000-0000-00003D720000}"/>
    <cellStyle name="SAPBEXHLevel3 16 2 4 2" xfId="29877" xr:uid="{00000000-0005-0000-0000-00003E720000}"/>
    <cellStyle name="SAPBEXHLevel3 16 2 5" xfId="17353" xr:uid="{00000000-0005-0000-0000-00003F720000}"/>
    <cellStyle name="SAPBEXHLevel3 16 2 5 2" xfId="32473" xr:uid="{00000000-0005-0000-0000-000040720000}"/>
    <cellStyle name="SAPBEXHLevel3 16 2 6" xfId="19961" xr:uid="{00000000-0005-0000-0000-000041720000}"/>
    <cellStyle name="SAPBEXHLevel3 16 2 6 2" xfId="34901" xr:uid="{00000000-0005-0000-0000-000042720000}"/>
    <cellStyle name="SAPBEXHLevel3 16 2 7" xfId="21196" xr:uid="{00000000-0005-0000-0000-000043720000}"/>
    <cellStyle name="SAPBEXHLevel3 16 2 7 2" xfId="36122" xr:uid="{00000000-0005-0000-0000-000044720000}"/>
    <cellStyle name="SAPBEXHLevel3 16 3" xfId="8668" xr:uid="{00000000-0005-0000-0000-000045720000}"/>
    <cellStyle name="SAPBEXHLevel3 16 3 2" xfId="24697" xr:uid="{00000000-0005-0000-0000-000046720000}"/>
    <cellStyle name="SAPBEXHLevel3 16 4" xfId="11495" xr:uid="{00000000-0005-0000-0000-000047720000}"/>
    <cellStyle name="SAPBEXHLevel3 16 4 2" xfId="27362" xr:uid="{00000000-0005-0000-0000-000048720000}"/>
    <cellStyle name="SAPBEXHLevel3 16 5" xfId="13592" xr:uid="{00000000-0005-0000-0000-000049720000}"/>
    <cellStyle name="SAPBEXHLevel3 16 5 2" xfId="29216" xr:uid="{00000000-0005-0000-0000-00004A720000}"/>
    <cellStyle name="SAPBEXHLevel3 16 6" xfId="16847" xr:uid="{00000000-0005-0000-0000-00004B720000}"/>
    <cellStyle name="SAPBEXHLevel3 16 6 2" xfId="31985" xr:uid="{00000000-0005-0000-0000-00004C720000}"/>
    <cellStyle name="SAPBEXHLevel3 16 7" xfId="19457" xr:uid="{00000000-0005-0000-0000-00004D720000}"/>
    <cellStyle name="SAPBEXHLevel3 16 7 2" xfId="34404" xr:uid="{00000000-0005-0000-0000-00004E720000}"/>
    <cellStyle name="SAPBEXHLevel3 17" xfId="3501" xr:uid="{00000000-0005-0000-0000-00004F720000}"/>
    <cellStyle name="SAPBEXHLevel3 17 2" xfId="4055" xr:uid="{00000000-0005-0000-0000-000050720000}"/>
    <cellStyle name="SAPBEXHLevel3 17 2 2" xfId="9210" xr:uid="{00000000-0005-0000-0000-000051720000}"/>
    <cellStyle name="SAPBEXHLevel3 17 2 2 2" xfId="25205" xr:uid="{00000000-0005-0000-0000-000052720000}"/>
    <cellStyle name="SAPBEXHLevel3 17 2 3" xfId="12030" xr:uid="{00000000-0005-0000-0000-000053720000}"/>
    <cellStyle name="SAPBEXHLevel3 17 2 3 2" xfId="27874" xr:uid="{00000000-0005-0000-0000-000054720000}"/>
    <cellStyle name="SAPBEXHLevel3 17 2 4" xfId="14916" xr:uid="{00000000-0005-0000-0000-000055720000}"/>
    <cellStyle name="SAPBEXHLevel3 17 2 4 2" xfId="30367" xr:uid="{00000000-0005-0000-0000-000056720000}"/>
    <cellStyle name="SAPBEXHLevel3 17 2 5" xfId="17352" xr:uid="{00000000-0005-0000-0000-000057720000}"/>
    <cellStyle name="SAPBEXHLevel3 17 2 5 2" xfId="32472" xr:uid="{00000000-0005-0000-0000-000058720000}"/>
    <cellStyle name="SAPBEXHLevel3 17 2 6" xfId="19960" xr:uid="{00000000-0005-0000-0000-000059720000}"/>
    <cellStyle name="SAPBEXHLevel3 17 2 6 2" xfId="34900" xr:uid="{00000000-0005-0000-0000-00005A720000}"/>
    <cellStyle name="SAPBEXHLevel3 17 2 7" xfId="21488" xr:uid="{00000000-0005-0000-0000-00005B720000}"/>
    <cellStyle name="SAPBEXHLevel3 17 2 7 2" xfId="36414" xr:uid="{00000000-0005-0000-0000-00005C720000}"/>
    <cellStyle name="SAPBEXHLevel3 17 3" xfId="8669" xr:uid="{00000000-0005-0000-0000-00005D720000}"/>
    <cellStyle name="SAPBEXHLevel3 17 3 2" xfId="24698" xr:uid="{00000000-0005-0000-0000-00005E720000}"/>
    <cellStyle name="SAPBEXHLevel3 17 4" xfId="11496" xr:uid="{00000000-0005-0000-0000-00005F720000}"/>
    <cellStyle name="SAPBEXHLevel3 17 4 2" xfId="27363" xr:uid="{00000000-0005-0000-0000-000060720000}"/>
    <cellStyle name="SAPBEXHLevel3 17 5" xfId="15282" xr:uid="{00000000-0005-0000-0000-000061720000}"/>
    <cellStyle name="SAPBEXHLevel3 17 5 2" xfId="30691" xr:uid="{00000000-0005-0000-0000-000062720000}"/>
    <cellStyle name="SAPBEXHLevel3 17 6" xfId="16848" xr:uid="{00000000-0005-0000-0000-000063720000}"/>
    <cellStyle name="SAPBEXHLevel3 17 6 2" xfId="31986" xr:uid="{00000000-0005-0000-0000-000064720000}"/>
    <cellStyle name="SAPBEXHLevel3 17 7" xfId="19458" xr:uid="{00000000-0005-0000-0000-000065720000}"/>
    <cellStyle name="SAPBEXHLevel3 17 7 2" xfId="34405" xr:uid="{00000000-0005-0000-0000-000066720000}"/>
    <cellStyle name="SAPBEXHLevel3 18" xfId="3502" xr:uid="{00000000-0005-0000-0000-000067720000}"/>
    <cellStyle name="SAPBEXHLevel3 18 2" xfId="4054" xr:uid="{00000000-0005-0000-0000-000068720000}"/>
    <cellStyle name="SAPBEXHLevel3 18 2 2" xfId="9209" xr:uid="{00000000-0005-0000-0000-000069720000}"/>
    <cellStyle name="SAPBEXHLevel3 18 2 2 2" xfId="25204" xr:uid="{00000000-0005-0000-0000-00006A720000}"/>
    <cellStyle name="SAPBEXHLevel3 18 2 3" xfId="12029" xr:uid="{00000000-0005-0000-0000-00006B720000}"/>
    <cellStyle name="SAPBEXHLevel3 18 2 3 2" xfId="27873" xr:uid="{00000000-0005-0000-0000-00006C720000}"/>
    <cellStyle name="SAPBEXHLevel3 18 2 4" xfId="13958" xr:uid="{00000000-0005-0000-0000-00006D720000}"/>
    <cellStyle name="SAPBEXHLevel3 18 2 4 2" xfId="29541" xr:uid="{00000000-0005-0000-0000-00006E720000}"/>
    <cellStyle name="SAPBEXHLevel3 18 2 5" xfId="17351" xr:uid="{00000000-0005-0000-0000-00006F720000}"/>
    <cellStyle name="SAPBEXHLevel3 18 2 5 2" xfId="32471" xr:uid="{00000000-0005-0000-0000-000070720000}"/>
    <cellStyle name="SAPBEXHLevel3 18 2 6" xfId="19959" xr:uid="{00000000-0005-0000-0000-000071720000}"/>
    <cellStyle name="SAPBEXHLevel3 18 2 6 2" xfId="34899" xr:uid="{00000000-0005-0000-0000-000072720000}"/>
    <cellStyle name="SAPBEXHLevel3 18 2 7" xfId="21991" xr:uid="{00000000-0005-0000-0000-000073720000}"/>
    <cellStyle name="SAPBEXHLevel3 18 2 7 2" xfId="36910" xr:uid="{00000000-0005-0000-0000-000074720000}"/>
    <cellStyle name="SAPBEXHLevel3 18 3" xfId="8670" xr:uid="{00000000-0005-0000-0000-000075720000}"/>
    <cellStyle name="SAPBEXHLevel3 18 3 2" xfId="24699" xr:uid="{00000000-0005-0000-0000-000076720000}"/>
    <cellStyle name="SAPBEXHLevel3 18 4" xfId="11497" xr:uid="{00000000-0005-0000-0000-000077720000}"/>
    <cellStyle name="SAPBEXHLevel3 18 4 2" xfId="27364" xr:uid="{00000000-0005-0000-0000-000078720000}"/>
    <cellStyle name="SAPBEXHLevel3 18 5" xfId="13591" xr:uid="{00000000-0005-0000-0000-000079720000}"/>
    <cellStyle name="SAPBEXHLevel3 18 5 2" xfId="29215" xr:uid="{00000000-0005-0000-0000-00007A720000}"/>
    <cellStyle name="SAPBEXHLevel3 18 6" xfId="16849" xr:uid="{00000000-0005-0000-0000-00007B720000}"/>
    <cellStyle name="SAPBEXHLevel3 18 6 2" xfId="31987" xr:uid="{00000000-0005-0000-0000-00007C720000}"/>
    <cellStyle name="SAPBEXHLevel3 18 7" xfId="19459" xr:uid="{00000000-0005-0000-0000-00007D720000}"/>
    <cellStyle name="SAPBEXHLevel3 18 7 2" xfId="34406" xr:uid="{00000000-0005-0000-0000-00007E720000}"/>
    <cellStyle name="SAPBEXHLevel3 19" xfId="3503" xr:uid="{00000000-0005-0000-0000-00007F720000}"/>
    <cellStyle name="SAPBEXHLevel3 19 2" xfId="4053" xr:uid="{00000000-0005-0000-0000-000080720000}"/>
    <cellStyle name="SAPBEXHLevel3 19 2 2" xfId="9208" xr:uid="{00000000-0005-0000-0000-000081720000}"/>
    <cellStyle name="SAPBEXHLevel3 19 2 2 2" xfId="25203" xr:uid="{00000000-0005-0000-0000-000082720000}"/>
    <cellStyle name="SAPBEXHLevel3 19 2 3" xfId="12028" xr:uid="{00000000-0005-0000-0000-000083720000}"/>
    <cellStyle name="SAPBEXHLevel3 19 2 3 2" xfId="27872" xr:uid="{00000000-0005-0000-0000-000084720000}"/>
    <cellStyle name="SAPBEXHLevel3 19 2 4" xfId="14917" xr:uid="{00000000-0005-0000-0000-000085720000}"/>
    <cellStyle name="SAPBEXHLevel3 19 2 4 2" xfId="30368" xr:uid="{00000000-0005-0000-0000-000086720000}"/>
    <cellStyle name="SAPBEXHLevel3 19 2 5" xfId="17350" xr:uid="{00000000-0005-0000-0000-000087720000}"/>
    <cellStyle name="SAPBEXHLevel3 19 2 5 2" xfId="32470" xr:uid="{00000000-0005-0000-0000-000088720000}"/>
    <cellStyle name="SAPBEXHLevel3 19 2 6" xfId="19958" xr:uid="{00000000-0005-0000-0000-000089720000}"/>
    <cellStyle name="SAPBEXHLevel3 19 2 6 2" xfId="34898" xr:uid="{00000000-0005-0000-0000-00008A720000}"/>
    <cellStyle name="SAPBEXHLevel3 19 2 7" xfId="21195" xr:uid="{00000000-0005-0000-0000-00008B720000}"/>
    <cellStyle name="SAPBEXHLevel3 19 2 7 2" xfId="36121" xr:uid="{00000000-0005-0000-0000-00008C720000}"/>
    <cellStyle name="SAPBEXHLevel3 19 3" xfId="8671" xr:uid="{00000000-0005-0000-0000-00008D720000}"/>
    <cellStyle name="SAPBEXHLevel3 19 3 2" xfId="24700" xr:uid="{00000000-0005-0000-0000-00008E720000}"/>
    <cellStyle name="SAPBEXHLevel3 19 4" xfId="11498" xr:uid="{00000000-0005-0000-0000-00008F720000}"/>
    <cellStyle name="SAPBEXHLevel3 19 4 2" xfId="27365" xr:uid="{00000000-0005-0000-0000-000090720000}"/>
    <cellStyle name="SAPBEXHLevel3 19 5" xfId="15283" xr:uid="{00000000-0005-0000-0000-000091720000}"/>
    <cellStyle name="SAPBEXHLevel3 19 5 2" xfId="30692" xr:uid="{00000000-0005-0000-0000-000092720000}"/>
    <cellStyle name="SAPBEXHLevel3 19 6" xfId="16850" xr:uid="{00000000-0005-0000-0000-000093720000}"/>
    <cellStyle name="SAPBEXHLevel3 19 6 2" xfId="31988" xr:uid="{00000000-0005-0000-0000-000094720000}"/>
    <cellStyle name="SAPBEXHLevel3 19 7" xfId="19460" xr:uid="{00000000-0005-0000-0000-000095720000}"/>
    <cellStyle name="SAPBEXHLevel3 19 7 2" xfId="34407" xr:uid="{00000000-0005-0000-0000-000096720000}"/>
    <cellStyle name="SAPBEXHLevel3 2" xfId="903" xr:uid="{00000000-0005-0000-0000-000097720000}"/>
    <cellStyle name="SAPBEXHLevel3 2 10" xfId="3505" xr:uid="{00000000-0005-0000-0000-000098720000}"/>
    <cellStyle name="SAPBEXHLevel3 2 10 2" xfId="4051" xr:uid="{00000000-0005-0000-0000-000099720000}"/>
    <cellStyle name="SAPBEXHLevel3 2 10 2 2" xfId="9206" xr:uid="{00000000-0005-0000-0000-00009A720000}"/>
    <cellStyle name="SAPBEXHLevel3 2 10 2 2 2" xfId="25201" xr:uid="{00000000-0005-0000-0000-00009B720000}"/>
    <cellStyle name="SAPBEXHLevel3 2 10 2 3" xfId="12026" xr:uid="{00000000-0005-0000-0000-00009C720000}"/>
    <cellStyle name="SAPBEXHLevel3 2 10 2 3 2" xfId="27870" xr:uid="{00000000-0005-0000-0000-00009D720000}"/>
    <cellStyle name="SAPBEXHLevel3 2 10 2 4" xfId="14355" xr:uid="{00000000-0005-0000-0000-00009E720000}"/>
    <cellStyle name="SAPBEXHLevel3 2 10 2 4 2" xfId="29876" xr:uid="{00000000-0005-0000-0000-00009F720000}"/>
    <cellStyle name="SAPBEXHLevel3 2 10 2 5" xfId="17348" xr:uid="{00000000-0005-0000-0000-0000A0720000}"/>
    <cellStyle name="SAPBEXHLevel3 2 10 2 5 2" xfId="32468" xr:uid="{00000000-0005-0000-0000-0000A1720000}"/>
    <cellStyle name="SAPBEXHLevel3 2 10 2 6" xfId="19956" xr:uid="{00000000-0005-0000-0000-0000A2720000}"/>
    <cellStyle name="SAPBEXHLevel3 2 10 2 6 2" xfId="34896" xr:uid="{00000000-0005-0000-0000-0000A3720000}"/>
    <cellStyle name="SAPBEXHLevel3 2 10 2 7" xfId="21992" xr:uid="{00000000-0005-0000-0000-0000A4720000}"/>
    <cellStyle name="SAPBEXHLevel3 2 10 2 7 2" xfId="36911" xr:uid="{00000000-0005-0000-0000-0000A5720000}"/>
    <cellStyle name="SAPBEXHLevel3 2 10 3" xfId="8673" xr:uid="{00000000-0005-0000-0000-0000A6720000}"/>
    <cellStyle name="SAPBEXHLevel3 2 10 3 2" xfId="24702" xr:uid="{00000000-0005-0000-0000-0000A7720000}"/>
    <cellStyle name="SAPBEXHLevel3 2 10 4" xfId="11500" xr:uid="{00000000-0005-0000-0000-0000A8720000}"/>
    <cellStyle name="SAPBEXHLevel3 2 10 4 2" xfId="27367" xr:uid="{00000000-0005-0000-0000-0000A9720000}"/>
    <cellStyle name="SAPBEXHLevel3 2 10 5" xfId="7776" xr:uid="{00000000-0005-0000-0000-0000AA720000}"/>
    <cellStyle name="SAPBEXHLevel3 2 10 5 2" xfId="23824" xr:uid="{00000000-0005-0000-0000-0000AB720000}"/>
    <cellStyle name="SAPBEXHLevel3 2 10 6" xfId="16852" xr:uid="{00000000-0005-0000-0000-0000AC720000}"/>
    <cellStyle name="SAPBEXHLevel3 2 10 6 2" xfId="31990" xr:uid="{00000000-0005-0000-0000-0000AD720000}"/>
    <cellStyle name="SAPBEXHLevel3 2 10 7" xfId="19462" xr:uid="{00000000-0005-0000-0000-0000AE720000}"/>
    <cellStyle name="SAPBEXHLevel3 2 10 7 2" xfId="34409" xr:uid="{00000000-0005-0000-0000-0000AF720000}"/>
    <cellStyle name="SAPBEXHLevel3 2 11" xfId="3506" xr:uid="{00000000-0005-0000-0000-0000B0720000}"/>
    <cellStyle name="SAPBEXHLevel3 2 11 2" xfId="4050" xr:uid="{00000000-0005-0000-0000-0000B1720000}"/>
    <cellStyle name="SAPBEXHLevel3 2 11 2 2" xfId="9205" xr:uid="{00000000-0005-0000-0000-0000B2720000}"/>
    <cellStyle name="SAPBEXHLevel3 2 11 2 2 2" xfId="25200" xr:uid="{00000000-0005-0000-0000-0000B3720000}"/>
    <cellStyle name="SAPBEXHLevel3 2 11 2 3" xfId="12025" xr:uid="{00000000-0005-0000-0000-0000B4720000}"/>
    <cellStyle name="SAPBEXHLevel3 2 11 2 3 2" xfId="27869" xr:uid="{00000000-0005-0000-0000-0000B5720000}"/>
    <cellStyle name="SAPBEXHLevel3 2 11 2 4" xfId="14583" xr:uid="{00000000-0005-0000-0000-0000B6720000}"/>
    <cellStyle name="SAPBEXHLevel3 2 11 2 4 2" xfId="30085" xr:uid="{00000000-0005-0000-0000-0000B7720000}"/>
    <cellStyle name="SAPBEXHLevel3 2 11 2 5" xfId="17347" xr:uid="{00000000-0005-0000-0000-0000B8720000}"/>
    <cellStyle name="SAPBEXHLevel3 2 11 2 5 2" xfId="32467" xr:uid="{00000000-0005-0000-0000-0000B9720000}"/>
    <cellStyle name="SAPBEXHLevel3 2 11 2 6" xfId="19955" xr:uid="{00000000-0005-0000-0000-0000BA720000}"/>
    <cellStyle name="SAPBEXHLevel3 2 11 2 6 2" xfId="34895" xr:uid="{00000000-0005-0000-0000-0000BB720000}"/>
    <cellStyle name="SAPBEXHLevel3 2 11 2 7" xfId="21194" xr:uid="{00000000-0005-0000-0000-0000BC720000}"/>
    <cellStyle name="SAPBEXHLevel3 2 11 2 7 2" xfId="36120" xr:uid="{00000000-0005-0000-0000-0000BD720000}"/>
    <cellStyle name="SAPBEXHLevel3 2 11 3" xfId="8674" xr:uid="{00000000-0005-0000-0000-0000BE720000}"/>
    <cellStyle name="SAPBEXHLevel3 2 11 3 2" xfId="24703" xr:uid="{00000000-0005-0000-0000-0000BF720000}"/>
    <cellStyle name="SAPBEXHLevel3 2 11 4" xfId="11501" xr:uid="{00000000-0005-0000-0000-0000C0720000}"/>
    <cellStyle name="SAPBEXHLevel3 2 11 4 2" xfId="27368" xr:uid="{00000000-0005-0000-0000-0000C1720000}"/>
    <cellStyle name="SAPBEXHLevel3 2 11 5" xfId="13594" xr:uid="{00000000-0005-0000-0000-0000C2720000}"/>
    <cellStyle name="SAPBEXHLevel3 2 11 5 2" xfId="29218" xr:uid="{00000000-0005-0000-0000-0000C3720000}"/>
    <cellStyle name="SAPBEXHLevel3 2 11 6" xfId="16853" xr:uid="{00000000-0005-0000-0000-0000C4720000}"/>
    <cellStyle name="SAPBEXHLevel3 2 11 6 2" xfId="31991" xr:uid="{00000000-0005-0000-0000-0000C5720000}"/>
    <cellStyle name="SAPBEXHLevel3 2 11 7" xfId="19463" xr:uid="{00000000-0005-0000-0000-0000C6720000}"/>
    <cellStyle name="SAPBEXHLevel3 2 11 7 2" xfId="34410" xr:uid="{00000000-0005-0000-0000-0000C7720000}"/>
    <cellStyle name="SAPBEXHLevel3 2 12" xfId="3507" xr:uid="{00000000-0005-0000-0000-0000C8720000}"/>
    <cellStyle name="SAPBEXHLevel3 2 12 2" xfId="4048" xr:uid="{00000000-0005-0000-0000-0000C9720000}"/>
    <cellStyle name="SAPBEXHLevel3 2 12 2 2" xfId="9203" xr:uid="{00000000-0005-0000-0000-0000CA720000}"/>
    <cellStyle name="SAPBEXHLevel3 2 12 2 2 2" xfId="25199" xr:uid="{00000000-0005-0000-0000-0000CB720000}"/>
    <cellStyle name="SAPBEXHLevel3 2 12 2 3" xfId="12023" xr:uid="{00000000-0005-0000-0000-0000CC720000}"/>
    <cellStyle name="SAPBEXHLevel3 2 12 2 3 2" xfId="27867" xr:uid="{00000000-0005-0000-0000-0000CD720000}"/>
    <cellStyle name="SAPBEXHLevel3 2 12 2 4" xfId="14480" xr:uid="{00000000-0005-0000-0000-0000CE720000}"/>
    <cellStyle name="SAPBEXHLevel3 2 12 2 4 2" xfId="29996" xr:uid="{00000000-0005-0000-0000-0000CF720000}"/>
    <cellStyle name="SAPBEXHLevel3 2 12 2 5" xfId="17345" xr:uid="{00000000-0005-0000-0000-0000D0720000}"/>
    <cellStyle name="SAPBEXHLevel3 2 12 2 5 2" xfId="32466" xr:uid="{00000000-0005-0000-0000-0000D1720000}"/>
    <cellStyle name="SAPBEXHLevel3 2 12 2 6" xfId="19953" xr:uid="{00000000-0005-0000-0000-0000D2720000}"/>
    <cellStyle name="SAPBEXHLevel3 2 12 2 6 2" xfId="34894" xr:uid="{00000000-0005-0000-0000-0000D3720000}"/>
    <cellStyle name="SAPBEXHLevel3 2 12 2 7" xfId="20890" xr:uid="{00000000-0005-0000-0000-0000D4720000}"/>
    <cellStyle name="SAPBEXHLevel3 2 12 2 7 2" xfId="35817" xr:uid="{00000000-0005-0000-0000-0000D5720000}"/>
    <cellStyle name="SAPBEXHLevel3 2 12 3" xfId="8675" xr:uid="{00000000-0005-0000-0000-0000D6720000}"/>
    <cellStyle name="SAPBEXHLevel3 2 12 3 2" xfId="24704" xr:uid="{00000000-0005-0000-0000-0000D7720000}"/>
    <cellStyle name="SAPBEXHLevel3 2 12 4" xfId="11502" xr:uid="{00000000-0005-0000-0000-0000D8720000}"/>
    <cellStyle name="SAPBEXHLevel3 2 12 4 2" xfId="27369" xr:uid="{00000000-0005-0000-0000-0000D9720000}"/>
    <cellStyle name="SAPBEXHLevel3 2 12 5" xfId="15280" xr:uid="{00000000-0005-0000-0000-0000DA720000}"/>
    <cellStyle name="SAPBEXHLevel3 2 12 5 2" xfId="30689" xr:uid="{00000000-0005-0000-0000-0000DB720000}"/>
    <cellStyle name="SAPBEXHLevel3 2 12 6" xfId="16854" xr:uid="{00000000-0005-0000-0000-0000DC720000}"/>
    <cellStyle name="SAPBEXHLevel3 2 12 6 2" xfId="31992" xr:uid="{00000000-0005-0000-0000-0000DD720000}"/>
    <cellStyle name="SAPBEXHLevel3 2 12 7" xfId="19464" xr:uid="{00000000-0005-0000-0000-0000DE720000}"/>
    <cellStyle name="SAPBEXHLevel3 2 12 7 2" xfId="34411" xr:uid="{00000000-0005-0000-0000-0000DF720000}"/>
    <cellStyle name="SAPBEXHLevel3 2 13" xfId="3508" xr:uid="{00000000-0005-0000-0000-0000E0720000}"/>
    <cellStyle name="SAPBEXHLevel3 2 13 2" xfId="4925" xr:uid="{00000000-0005-0000-0000-0000E1720000}"/>
    <cellStyle name="SAPBEXHLevel3 2 13 2 2" xfId="10079" xr:uid="{00000000-0005-0000-0000-0000E2720000}"/>
    <cellStyle name="SAPBEXHLevel3 2 13 2 2 2" xfId="26057" xr:uid="{00000000-0005-0000-0000-0000E3720000}"/>
    <cellStyle name="SAPBEXHLevel3 2 13 2 3" xfId="12897" xr:uid="{00000000-0005-0000-0000-0000E4720000}"/>
    <cellStyle name="SAPBEXHLevel3 2 13 2 3 2" xfId="28736" xr:uid="{00000000-0005-0000-0000-0000E5720000}"/>
    <cellStyle name="SAPBEXHLevel3 2 13 2 4" xfId="10123" xr:uid="{00000000-0005-0000-0000-0000E6720000}"/>
    <cellStyle name="SAPBEXHLevel3 2 13 2 4 2" xfId="26095" xr:uid="{00000000-0005-0000-0000-0000E7720000}"/>
    <cellStyle name="SAPBEXHLevel3 2 13 2 5" xfId="18214" xr:uid="{00000000-0005-0000-0000-0000E8720000}"/>
    <cellStyle name="SAPBEXHLevel3 2 13 2 5 2" xfId="33319" xr:uid="{00000000-0005-0000-0000-0000E9720000}"/>
    <cellStyle name="SAPBEXHLevel3 2 13 2 6" xfId="20822" xr:uid="{00000000-0005-0000-0000-0000EA720000}"/>
    <cellStyle name="SAPBEXHLevel3 2 13 2 6 2" xfId="35753" xr:uid="{00000000-0005-0000-0000-0000EB720000}"/>
    <cellStyle name="SAPBEXHLevel3 2 13 2 7" xfId="20963" xr:uid="{00000000-0005-0000-0000-0000EC720000}"/>
    <cellStyle name="SAPBEXHLevel3 2 13 2 7 2" xfId="35889" xr:uid="{00000000-0005-0000-0000-0000ED720000}"/>
    <cellStyle name="SAPBEXHLevel3 2 13 3" xfId="8676" xr:uid="{00000000-0005-0000-0000-0000EE720000}"/>
    <cellStyle name="SAPBEXHLevel3 2 13 3 2" xfId="24705" xr:uid="{00000000-0005-0000-0000-0000EF720000}"/>
    <cellStyle name="SAPBEXHLevel3 2 13 4" xfId="11503" xr:uid="{00000000-0005-0000-0000-0000F0720000}"/>
    <cellStyle name="SAPBEXHLevel3 2 13 4 2" xfId="27370" xr:uid="{00000000-0005-0000-0000-0000F1720000}"/>
    <cellStyle name="SAPBEXHLevel3 2 13 5" xfId="13593" xr:uid="{00000000-0005-0000-0000-0000F2720000}"/>
    <cellStyle name="SAPBEXHLevel3 2 13 5 2" xfId="29217" xr:uid="{00000000-0005-0000-0000-0000F3720000}"/>
    <cellStyle name="SAPBEXHLevel3 2 13 6" xfId="16855" xr:uid="{00000000-0005-0000-0000-0000F4720000}"/>
    <cellStyle name="SAPBEXHLevel3 2 13 6 2" xfId="31993" xr:uid="{00000000-0005-0000-0000-0000F5720000}"/>
    <cellStyle name="SAPBEXHLevel3 2 13 7" xfId="19465" xr:uid="{00000000-0005-0000-0000-0000F6720000}"/>
    <cellStyle name="SAPBEXHLevel3 2 13 7 2" xfId="34412" xr:uid="{00000000-0005-0000-0000-0000F7720000}"/>
    <cellStyle name="SAPBEXHLevel3 2 14" xfId="3509" xr:uid="{00000000-0005-0000-0000-0000F8720000}"/>
    <cellStyle name="SAPBEXHLevel3 2 14 2" xfId="4047" xr:uid="{00000000-0005-0000-0000-0000F9720000}"/>
    <cellStyle name="SAPBEXHLevel3 2 14 2 2" xfId="9202" xr:uid="{00000000-0005-0000-0000-0000FA720000}"/>
    <cellStyle name="SAPBEXHLevel3 2 14 2 2 2" xfId="25198" xr:uid="{00000000-0005-0000-0000-0000FB720000}"/>
    <cellStyle name="SAPBEXHLevel3 2 14 2 3" xfId="12022" xr:uid="{00000000-0005-0000-0000-0000FC720000}"/>
    <cellStyle name="SAPBEXHLevel3 2 14 2 3 2" xfId="27866" xr:uid="{00000000-0005-0000-0000-0000FD720000}"/>
    <cellStyle name="SAPBEXHLevel3 2 14 2 4" xfId="14478" xr:uid="{00000000-0005-0000-0000-0000FE720000}"/>
    <cellStyle name="SAPBEXHLevel3 2 14 2 4 2" xfId="29994" xr:uid="{00000000-0005-0000-0000-0000FF720000}"/>
    <cellStyle name="SAPBEXHLevel3 2 14 2 5" xfId="17344" xr:uid="{00000000-0005-0000-0000-000000730000}"/>
    <cellStyle name="SAPBEXHLevel3 2 14 2 5 2" xfId="32465" xr:uid="{00000000-0005-0000-0000-000001730000}"/>
    <cellStyle name="SAPBEXHLevel3 2 14 2 6" xfId="19952" xr:uid="{00000000-0005-0000-0000-000002730000}"/>
    <cellStyle name="SAPBEXHLevel3 2 14 2 6 2" xfId="34893" xr:uid="{00000000-0005-0000-0000-000003730000}"/>
    <cellStyle name="SAPBEXHLevel3 2 14 2 7" xfId="21487" xr:uid="{00000000-0005-0000-0000-000004730000}"/>
    <cellStyle name="SAPBEXHLevel3 2 14 2 7 2" xfId="36413" xr:uid="{00000000-0005-0000-0000-000005730000}"/>
    <cellStyle name="SAPBEXHLevel3 2 14 3" xfId="8677" xr:uid="{00000000-0005-0000-0000-000006730000}"/>
    <cellStyle name="SAPBEXHLevel3 2 14 3 2" xfId="24706" xr:uid="{00000000-0005-0000-0000-000007730000}"/>
    <cellStyle name="SAPBEXHLevel3 2 14 4" xfId="11504" xr:uid="{00000000-0005-0000-0000-000008730000}"/>
    <cellStyle name="SAPBEXHLevel3 2 14 4 2" xfId="27371" xr:uid="{00000000-0005-0000-0000-000009730000}"/>
    <cellStyle name="SAPBEXHLevel3 2 14 5" xfId="15281" xr:uid="{00000000-0005-0000-0000-00000A730000}"/>
    <cellStyle name="SAPBEXHLevel3 2 14 5 2" xfId="30690" xr:uid="{00000000-0005-0000-0000-00000B730000}"/>
    <cellStyle name="SAPBEXHLevel3 2 14 6" xfId="16856" xr:uid="{00000000-0005-0000-0000-00000C730000}"/>
    <cellStyle name="SAPBEXHLevel3 2 14 6 2" xfId="31994" xr:uid="{00000000-0005-0000-0000-00000D730000}"/>
    <cellStyle name="SAPBEXHLevel3 2 14 7" xfId="19466" xr:uid="{00000000-0005-0000-0000-00000E730000}"/>
    <cellStyle name="SAPBEXHLevel3 2 14 7 2" xfId="34413" xr:uid="{00000000-0005-0000-0000-00000F730000}"/>
    <cellStyle name="SAPBEXHLevel3 2 15" xfId="3510" xr:uid="{00000000-0005-0000-0000-000010730000}"/>
    <cellStyle name="SAPBEXHLevel3 2 15 2" xfId="3680" xr:uid="{00000000-0005-0000-0000-000011730000}"/>
    <cellStyle name="SAPBEXHLevel3 2 15 2 2" xfId="8848" xr:uid="{00000000-0005-0000-0000-000012730000}"/>
    <cellStyle name="SAPBEXHLevel3 2 15 2 2 2" xfId="24877" xr:uid="{00000000-0005-0000-0000-000013730000}"/>
    <cellStyle name="SAPBEXHLevel3 2 15 2 3" xfId="11675" xr:uid="{00000000-0005-0000-0000-000014730000}"/>
    <cellStyle name="SAPBEXHLevel3 2 15 2 3 2" xfId="27542" xr:uid="{00000000-0005-0000-0000-000015730000}"/>
    <cellStyle name="SAPBEXHLevel3 2 15 2 4" xfId="13614" xr:uid="{00000000-0005-0000-0000-000016730000}"/>
    <cellStyle name="SAPBEXHLevel3 2 15 2 4 2" xfId="29238" xr:uid="{00000000-0005-0000-0000-000017730000}"/>
    <cellStyle name="SAPBEXHLevel3 2 15 2 5" xfId="17027" xr:uid="{00000000-0005-0000-0000-000018730000}"/>
    <cellStyle name="SAPBEXHLevel3 2 15 2 5 2" xfId="32165" xr:uid="{00000000-0005-0000-0000-000019730000}"/>
    <cellStyle name="SAPBEXHLevel3 2 15 2 6" xfId="19637" xr:uid="{00000000-0005-0000-0000-00001A730000}"/>
    <cellStyle name="SAPBEXHLevel3 2 15 2 6 2" xfId="34584" xr:uid="{00000000-0005-0000-0000-00001B730000}"/>
    <cellStyle name="SAPBEXHLevel3 2 15 2 7" xfId="21028" xr:uid="{00000000-0005-0000-0000-00001C730000}"/>
    <cellStyle name="SAPBEXHLevel3 2 15 2 7 2" xfId="35954" xr:uid="{00000000-0005-0000-0000-00001D730000}"/>
    <cellStyle name="SAPBEXHLevel3 2 15 3" xfId="8678" xr:uid="{00000000-0005-0000-0000-00001E730000}"/>
    <cellStyle name="SAPBEXHLevel3 2 15 3 2" xfId="24707" xr:uid="{00000000-0005-0000-0000-00001F730000}"/>
    <cellStyle name="SAPBEXHLevel3 2 15 4" xfId="11505" xr:uid="{00000000-0005-0000-0000-000020730000}"/>
    <cellStyle name="SAPBEXHLevel3 2 15 4 2" xfId="27372" xr:uid="{00000000-0005-0000-0000-000021730000}"/>
    <cellStyle name="SAPBEXHLevel3 2 15 5" xfId="7777" xr:uid="{00000000-0005-0000-0000-000022730000}"/>
    <cellStyle name="SAPBEXHLevel3 2 15 5 2" xfId="23825" xr:uid="{00000000-0005-0000-0000-000023730000}"/>
    <cellStyle name="SAPBEXHLevel3 2 15 6" xfId="16857" xr:uid="{00000000-0005-0000-0000-000024730000}"/>
    <cellStyle name="SAPBEXHLevel3 2 15 6 2" xfId="31995" xr:uid="{00000000-0005-0000-0000-000025730000}"/>
    <cellStyle name="SAPBEXHLevel3 2 15 7" xfId="19467" xr:uid="{00000000-0005-0000-0000-000026730000}"/>
    <cellStyle name="SAPBEXHLevel3 2 15 7 2" xfId="34414" xr:uid="{00000000-0005-0000-0000-000027730000}"/>
    <cellStyle name="SAPBEXHLevel3 2 16" xfId="3504" xr:uid="{00000000-0005-0000-0000-000028730000}"/>
    <cellStyle name="SAPBEXHLevel3 2 16 2" xfId="8672" xr:uid="{00000000-0005-0000-0000-000029730000}"/>
    <cellStyle name="SAPBEXHLevel3 2 16 2 2" xfId="24701" xr:uid="{00000000-0005-0000-0000-00002A730000}"/>
    <cellStyle name="SAPBEXHLevel3 2 16 3" xfId="11499" xr:uid="{00000000-0005-0000-0000-00002B730000}"/>
    <cellStyle name="SAPBEXHLevel3 2 16 3 2" xfId="27366" xr:uid="{00000000-0005-0000-0000-00002C730000}"/>
    <cellStyle name="SAPBEXHLevel3 2 16 4" xfId="6699" xr:uid="{00000000-0005-0000-0000-00002D730000}"/>
    <cellStyle name="SAPBEXHLevel3 2 16 4 2" xfId="23191" xr:uid="{00000000-0005-0000-0000-00002E730000}"/>
    <cellStyle name="SAPBEXHLevel3 2 16 5" xfId="16851" xr:uid="{00000000-0005-0000-0000-00002F730000}"/>
    <cellStyle name="SAPBEXHLevel3 2 16 5 2" xfId="31989" xr:uid="{00000000-0005-0000-0000-000030730000}"/>
    <cellStyle name="SAPBEXHLevel3 2 16 6" xfId="19461" xr:uid="{00000000-0005-0000-0000-000031730000}"/>
    <cellStyle name="SAPBEXHLevel3 2 16 6 2" xfId="34408" xr:uid="{00000000-0005-0000-0000-000032730000}"/>
    <cellStyle name="SAPBEXHLevel3 2 16 7" xfId="21444" xr:uid="{00000000-0005-0000-0000-000033730000}"/>
    <cellStyle name="SAPBEXHLevel3 2 16 7 2" xfId="36370" xr:uid="{00000000-0005-0000-0000-000034730000}"/>
    <cellStyle name="SAPBEXHLevel3 2 16 8" xfId="6388" xr:uid="{00000000-0005-0000-0000-000035730000}"/>
    <cellStyle name="SAPBEXHLevel3 2 17" xfId="4052" xr:uid="{00000000-0005-0000-0000-000036730000}"/>
    <cellStyle name="SAPBEXHLevel3 2 17 2" xfId="9207" xr:uid="{00000000-0005-0000-0000-000037730000}"/>
    <cellStyle name="SAPBEXHLevel3 2 17 2 2" xfId="25202" xr:uid="{00000000-0005-0000-0000-000038730000}"/>
    <cellStyle name="SAPBEXHLevel3 2 17 3" xfId="12027" xr:uid="{00000000-0005-0000-0000-000039730000}"/>
    <cellStyle name="SAPBEXHLevel3 2 17 3 2" xfId="27871" xr:uid="{00000000-0005-0000-0000-00003A730000}"/>
    <cellStyle name="SAPBEXHLevel3 2 17 4" xfId="14582" xr:uid="{00000000-0005-0000-0000-00003B730000}"/>
    <cellStyle name="SAPBEXHLevel3 2 17 4 2" xfId="30084" xr:uid="{00000000-0005-0000-0000-00003C730000}"/>
    <cellStyle name="SAPBEXHLevel3 2 17 5" xfId="17349" xr:uid="{00000000-0005-0000-0000-00003D730000}"/>
    <cellStyle name="SAPBEXHLevel3 2 17 5 2" xfId="32469" xr:uid="{00000000-0005-0000-0000-00003E730000}"/>
    <cellStyle name="SAPBEXHLevel3 2 17 6" xfId="19957" xr:uid="{00000000-0005-0000-0000-00003F730000}"/>
    <cellStyle name="SAPBEXHLevel3 2 17 6 2" xfId="34897" xr:uid="{00000000-0005-0000-0000-000040730000}"/>
    <cellStyle name="SAPBEXHLevel3 2 17 7" xfId="20891" xr:uid="{00000000-0005-0000-0000-000041730000}"/>
    <cellStyle name="SAPBEXHLevel3 2 17 7 2" xfId="35818" xr:uid="{00000000-0005-0000-0000-000042730000}"/>
    <cellStyle name="SAPBEXHLevel3 2 18" xfId="5366" xr:uid="{00000000-0005-0000-0000-000043730000}"/>
    <cellStyle name="SAPBEXHLevel3 2 18 2" xfId="37109" xr:uid="{00000000-0005-0000-0000-000044730000}"/>
    <cellStyle name="SAPBEXHLevel3 2 19" xfId="6849" xr:uid="{00000000-0005-0000-0000-000045730000}"/>
    <cellStyle name="SAPBEXHLevel3 2 2" xfId="904" xr:uid="{00000000-0005-0000-0000-000046730000}"/>
    <cellStyle name="SAPBEXHLevel3 2 2 10" xfId="7455" xr:uid="{00000000-0005-0000-0000-000047730000}"/>
    <cellStyle name="SAPBEXHLevel3 2 2 10 2" xfId="23641" xr:uid="{00000000-0005-0000-0000-000048730000}"/>
    <cellStyle name="SAPBEXHLevel3 2 2 11" xfId="5090" xr:uid="{00000000-0005-0000-0000-000049730000}"/>
    <cellStyle name="SAPBEXHLevel3 2 2 2" xfId="905" xr:uid="{00000000-0005-0000-0000-00004A730000}"/>
    <cellStyle name="SAPBEXHLevel3 2 2 2 2" xfId="5364" xr:uid="{00000000-0005-0000-0000-00004B730000}"/>
    <cellStyle name="SAPBEXHLevel3 2 2 2 2 2" xfId="22635" xr:uid="{00000000-0005-0000-0000-00004C730000}"/>
    <cellStyle name="SAPBEXHLevel3 2 2 2 3" xfId="6847" xr:uid="{00000000-0005-0000-0000-00004D730000}"/>
    <cellStyle name="SAPBEXHLevel3 2 2 2 3 2" xfId="23292" xr:uid="{00000000-0005-0000-0000-00004E730000}"/>
    <cellStyle name="SAPBEXHLevel3 2 2 2 4" xfId="6666" xr:uid="{00000000-0005-0000-0000-00004F730000}"/>
    <cellStyle name="SAPBEXHLevel3 2 2 2 4 2" xfId="23169" xr:uid="{00000000-0005-0000-0000-000050730000}"/>
    <cellStyle name="SAPBEXHLevel3 2 2 2 5" xfId="12958" xr:uid="{00000000-0005-0000-0000-000051730000}"/>
    <cellStyle name="SAPBEXHLevel3 2 2 2 5 2" xfId="28783" xr:uid="{00000000-0005-0000-0000-000052730000}"/>
    <cellStyle name="SAPBEXHLevel3 2 2 2 6" xfId="11802" xr:uid="{00000000-0005-0000-0000-000053730000}"/>
    <cellStyle name="SAPBEXHLevel3 2 2 2 6 2" xfId="27659" xr:uid="{00000000-0005-0000-0000-000054730000}"/>
    <cellStyle name="SAPBEXHLevel3 2 2 2 7" xfId="18488" xr:uid="{00000000-0005-0000-0000-000055730000}"/>
    <cellStyle name="SAPBEXHLevel3 2 2 2 7 2" xfId="33515" xr:uid="{00000000-0005-0000-0000-000056730000}"/>
    <cellStyle name="SAPBEXHLevel3 2 2 2 8" xfId="5091" xr:uid="{00000000-0005-0000-0000-000057730000}"/>
    <cellStyle name="SAPBEXHLevel3 2 2 3" xfId="3511" xr:uid="{00000000-0005-0000-0000-000058730000}"/>
    <cellStyle name="SAPBEXHLevel3 2 2 3 2" xfId="8679" xr:uid="{00000000-0005-0000-0000-000059730000}"/>
    <cellStyle name="SAPBEXHLevel3 2 2 3 2 2" xfId="24708" xr:uid="{00000000-0005-0000-0000-00005A730000}"/>
    <cellStyle name="SAPBEXHLevel3 2 2 3 3" xfId="11506" xr:uid="{00000000-0005-0000-0000-00005B730000}"/>
    <cellStyle name="SAPBEXHLevel3 2 2 3 3 2" xfId="27373" xr:uid="{00000000-0005-0000-0000-00005C730000}"/>
    <cellStyle name="SAPBEXHLevel3 2 2 3 4" xfId="7778" xr:uid="{00000000-0005-0000-0000-00005D730000}"/>
    <cellStyle name="SAPBEXHLevel3 2 2 3 4 2" xfId="23826" xr:uid="{00000000-0005-0000-0000-00005E730000}"/>
    <cellStyle name="SAPBEXHLevel3 2 2 3 5" xfId="16858" xr:uid="{00000000-0005-0000-0000-00005F730000}"/>
    <cellStyle name="SAPBEXHLevel3 2 2 3 5 2" xfId="31996" xr:uid="{00000000-0005-0000-0000-000060730000}"/>
    <cellStyle name="SAPBEXHLevel3 2 2 3 6" xfId="19468" xr:uid="{00000000-0005-0000-0000-000061730000}"/>
    <cellStyle name="SAPBEXHLevel3 2 2 3 6 2" xfId="34415" xr:uid="{00000000-0005-0000-0000-000062730000}"/>
    <cellStyle name="SAPBEXHLevel3 2 2 3 7" xfId="21445" xr:uid="{00000000-0005-0000-0000-000063730000}"/>
    <cellStyle name="SAPBEXHLevel3 2 2 3 7 2" xfId="36371" xr:uid="{00000000-0005-0000-0000-000064730000}"/>
    <cellStyle name="SAPBEXHLevel3 2 2 3 8" xfId="6389" xr:uid="{00000000-0005-0000-0000-000065730000}"/>
    <cellStyle name="SAPBEXHLevel3 2 2 4" xfId="2139" xr:uid="{00000000-0005-0000-0000-000066730000}"/>
    <cellStyle name="SAPBEXHLevel3 2 2 4 2" xfId="7379" xr:uid="{00000000-0005-0000-0000-000067730000}"/>
    <cellStyle name="SAPBEXHLevel3 2 2 4 2 2" xfId="23581" xr:uid="{00000000-0005-0000-0000-000068730000}"/>
    <cellStyle name="SAPBEXHLevel3 2 2 4 3" xfId="10220" xr:uid="{00000000-0005-0000-0000-000069730000}"/>
    <cellStyle name="SAPBEXHLevel3 2 2 4 3 2" xfId="26184" xr:uid="{00000000-0005-0000-0000-00006A730000}"/>
    <cellStyle name="SAPBEXHLevel3 2 2 4 4" xfId="13780" xr:uid="{00000000-0005-0000-0000-00006B730000}"/>
    <cellStyle name="SAPBEXHLevel3 2 2 4 4 2" xfId="29373" xr:uid="{00000000-0005-0000-0000-00006C730000}"/>
    <cellStyle name="SAPBEXHLevel3 2 2 4 5" xfId="15668" xr:uid="{00000000-0005-0000-0000-00006D730000}"/>
    <cellStyle name="SAPBEXHLevel3 2 2 4 5 2" xfId="30965" xr:uid="{00000000-0005-0000-0000-00006E730000}"/>
    <cellStyle name="SAPBEXHLevel3 2 2 4 6" xfId="18354" xr:uid="{00000000-0005-0000-0000-00006F730000}"/>
    <cellStyle name="SAPBEXHLevel3 2 2 4 6 2" xfId="33417" xr:uid="{00000000-0005-0000-0000-000070730000}"/>
    <cellStyle name="SAPBEXHLevel3 2 2 4 7" xfId="22104" xr:uid="{00000000-0005-0000-0000-000071730000}"/>
    <cellStyle name="SAPBEXHLevel3 2 2 4 7 2" xfId="37017" xr:uid="{00000000-0005-0000-0000-000072730000}"/>
    <cellStyle name="SAPBEXHLevel3 2 2 5" xfId="5365" xr:uid="{00000000-0005-0000-0000-000073730000}"/>
    <cellStyle name="SAPBEXHLevel3 2 2 5 2" xfId="22636" xr:uid="{00000000-0005-0000-0000-000074730000}"/>
    <cellStyle name="SAPBEXHLevel3 2 2 6" xfId="6848" xr:uid="{00000000-0005-0000-0000-000075730000}"/>
    <cellStyle name="SAPBEXHLevel3 2 2 6 2" xfId="23293" xr:uid="{00000000-0005-0000-0000-000076730000}"/>
    <cellStyle name="SAPBEXHLevel3 2 2 7" xfId="6601" xr:uid="{00000000-0005-0000-0000-000077730000}"/>
    <cellStyle name="SAPBEXHLevel3 2 2 7 2" xfId="23139" xr:uid="{00000000-0005-0000-0000-000078730000}"/>
    <cellStyle name="SAPBEXHLevel3 2 2 8" xfId="11805" xr:uid="{00000000-0005-0000-0000-000079730000}"/>
    <cellStyle name="SAPBEXHLevel3 2 2 8 2" xfId="27660" xr:uid="{00000000-0005-0000-0000-00007A730000}"/>
    <cellStyle name="SAPBEXHLevel3 2 2 9" xfId="6565" xr:uid="{00000000-0005-0000-0000-00007B730000}"/>
    <cellStyle name="SAPBEXHLevel3 2 2 9 2" xfId="23121" xr:uid="{00000000-0005-0000-0000-00007C730000}"/>
    <cellStyle name="SAPBEXHLevel3 2 20" xfId="7055" xr:uid="{00000000-0005-0000-0000-00007D730000}"/>
    <cellStyle name="SAPBEXHLevel3 2 21" xfId="15418" xr:uid="{00000000-0005-0000-0000-00007E730000}"/>
    <cellStyle name="SAPBEXHLevel3 2 22" xfId="14475" xr:uid="{00000000-0005-0000-0000-00007F730000}"/>
    <cellStyle name="SAPBEXHLevel3 2 23" xfId="11830" xr:uid="{00000000-0005-0000-0000-000080730000}"/>
    <cellStyle name="SAPBEXHLevel3 2 24" xfId="22482" xr:uid="{00000000-0005-0000-0000-000081730000}"/>
    <cellStyle name="SAPBEXHLevel3 2 25" xfId="38054" xr:uid="{00000000-0005-0000-0000-000082730000}"/>
    <cellStyle name="SAPBEXHLevel3 2 3" xfId="1894" xr:uid="{00000000-0005-0000-0000-000083730000}"/>
    <cellStyle name="SAPBEXHLevel3 2 3 10" xfId="23062" xr:uid="{00000000-0005-0000-0000-000084730000}"/>
    <cellStyle name="SAPBEXHLevel3 2 3 2" xfId="3512" xr:uid="{00000000-0005-0000-0000-000085730000}"/>
    <cellStyle name="SAPBEXHLevel3 2 3 2 2" xfId="8680" xr:uid="{00000000-0005-0000-0000-000086730000}"/>
    <cellStyle name="SAPBEXHLevel3 2 3 2 2 2" xfId="24709" xr:uid="{00000000-0005-0000-0000-000087730000}"/>
    <cellStyle name="SAPBEXHLevel3 2 3 2 3" xfId="11507" xr:uid="{00000000-0005-0000-0000-000088730000}"/>
    <cellStyle name="SAPBEXHLevel3 2 3 2 3 2" xfId="27374" xr:uid="{00000000-0005-0000-0000-000089730000}"/>
    <cellStyle name="SAPBEXHLevel3 2 3 2 4" xfId="13596" xr:uid="{00000000-0005-0000-0000-00008A730000}"/>
    <cellStyle name="SAPBEXHLevel3 2 3 2 4 2" xfId="29220" xr:uid="{00000000-0005-0000-0000-00008B730000}"/>
    <cellStyle name="SAPBEXHLevel3 2 3 2 5" xfId="16859" xr:uid="{00000000-0005-0000-0000-00008C730000}"/>
    <cellStyle name="SAPBEXHLevel3 2 3 2 5 2" xfId="31997" xr:uid="{00000000-0005-0000-0000-00008D730000}"/>
    <cellStyle name="SAPBEXHLevel3 2 3 2 6" xfId="19469" xr:uid="{00000000-0005-0000-0000-00008E730000}"/>
    <cellStyle name="SAPBEXHLevel3 2 3 2 6 2" xfId="34416" xr:uid="{00000000-0005-0000-0000-00008F730000}"/>
    <cellStyle name="SAPBEXHLevel3 2 3 2 7" xfId="21446" xr:uid="{00000000-0005-0000-0000-000090730000}"/>
    <cellStyle name="SAPBEXHLevel3 2 3 2 7 2" xfId="36372" xr:uid="{00000000-0005-0000-0000-000091730000}"/>
    <cellStyle name="SAPBEXHLevel3 2 3 2 8" xfId="6390" xr:uid="{00000000-0005-0000-0000-000092730000}"/>
    <cellStyle name="SAPBEXHLevel3 2 3 3" xfId="3694" xr:uid="{00000000-0005-0000-0000-000093730000}"/>
    <cellStyle name="SAPBEXHLevel3 2 3 3 2" xfId="8862" xr:uid="{00000000-0005-0000-0000-000094730000}"/>
    <cellStyle name="SAPBEXHLevel3 2 3 3 2 2" xfId="24891" xr:uid="{00000000-0005-0000-0000-000095730000}"/>
    <cellStyle name="SAPBEXHLevel3 2 3 3 3" xfId="11689" xr:uid="{00000000-0005-0000-0000-000096730000}"/>
    <cellStyle name="SAPBEXHLevel3 2 3 3 3 2" xfId="27556" xr:uid="{00000000-0005-0000-0000-000097730000}"/>
    <cellStyle name="SAPBEXHLevel3 2 3 3 4" xfId="15256" xr:uid="{00000000-0005-0000-0000-000098730000}"/>
    <cellStyle name="SAPBEXHLevel3 2 3 3 4 2" xfId="30665" xr:uid="{00000000-0005-0000-0000-000099730000}"/>
    <cellStyle name="SAPBEXHLevel3 2 3 3 5" xfId="17041" xr:uid="{00000000-0005-0000-0000-00009A730000}"/>
    <cellStyle name="SAPBEXHLevel3 2 3 3 5 2" xfId="32179" xr:uid="{00000000-0005-0000-0000-00009B730000}"/>
    <cellStyle name="SAPBEXHLevel3 2 3 3 6" xfId="19651" xr:uid="{00000000-0005-0000-0000-00009C730000}"/>
    <cellStyle name="SAPBEXHLevel3 2 3 3 6 2" xfId="34598" xr:uid="{00000000-0005-0000-0000-00009D730000}"/>
    <cellStyle name="SAPBEXHLevel3 2 3 3 7" xfId="21652" xr:uid="{00000000-0005-0000-0000-00009E730000}"/>
    <cellStyle name="SAPBEXHLevel3 2 3 3 7 2" xfId="36574" xr:uid="{00000000-0005-0000-0000-00009F730000}"/>
    <cellStyle name="SAPBEXHLevel3 2 3 4" xfId="7153" xr:uid="{00000000-0005-0000-0000-0000A0730000}"/>
    <cellStyle name="SAPBEXHLevel3 2 3 4 2" xfId="37881" xr:uid="{00000000-0005-0000-0000-0000A1730000}"/>
    <cellStyle name="SAPBEXHLevel3 2 3 5" xfId="7509" xr:uid="{00000000-0005-0000-0000-0000A2730000}"/>
    <cellStyle name="SAPBEXHLevel3 2 3 6" xfId="10574" xr:uid="{00000000-0005-0000-0000-0000A3730000}"/>
    <cellStyle name="SAPBEXHLevel3 2 3 7" xfId="6984" xr:uid="{00000000-0005-0000-0000-0000A4730000}"/>
    <cellStyle name="SAPBEXHLevel3 2 3 8" xfId="15742" xr:uid="{00000000-0005-0000-0000-0000A5730000}"/>
    <cellStyle name="SAPBEXHLevel3 2 3 9" xfId="18416" xr:uid="{00000000-0005-0000-0000-0000A6730000}"/>
    <cellStyle name="SAPBEXHLevel3 2 4" xfId="1895" xr:uid="{00000000-0005-0000-0000-0000A7730000}"/>
    <cellStyle name="SAPBEXHLevel3 2 4 10" xfId="23063" xr:uid="{00000000-0005-0000-0000-0000A8730000}"/>
    <cellStyle name="SAPBEXHLevel3 2 4 2" xfId="3513" xr:uid="{00000000-0005-0000-0000-0000A9730000}"/>
    <cellStyle name="SAPBEXHLevel3 2 4 2 2" xfId="8681" xr:uid="{00000000-0005-0000-0000-0000AA730000}"/>
    <cellStyle name="SAPBEXHLevel3 2 4 2 2 2" xfId="24710" xr:uid="{00000000-0005-0000-0000-0000AB730000}"/>
    <cellStyle name="SAPBEXHLevel3 2 4 2 3" xfId="11508" xr:uid="{00000000-0005-0000-0000-0000AC730000}"/>
    <cellStyle name="SAPBEXHLevel3 2 4 2 3 2" xfId="27375" xr:uid="{00000000-0005-0000-0000-0000AD730000}"/>
    <cellStyle name="SAPBEXHLevel3 2 4 2 4" xfId="15278" xr:uid="{00000000-0005-0000-0000-0000AE730000}"/>
    <cellStyle name="SAPBEXHLevel3 2 4 2 4 2" xfId="30687" xr:uid="{00000000-0005-0000-0000-0000AF730000}"/>
    <cellStyle name="SAPBEXHLevel3 2 4 2 5" xfId="16860" xr:uid="{00000000-0005-0000-0000-0000B0730000}"/>
    <cellStyle name="SAPBEXHLevel3 2 4 2 5 2" xfId="31998" xr:uid="{00000000-0005-0000-0000-0000B1730000}"/>
    <cellStyle name="SAPBEXHLevel3 2 4 2 6" xfId="19470" xr:uid="{00000000-0005-0000-0000-0000B2730000}"/>
    <cellStyle name="SAPBEXHLevel3 2 4 2 6 2" xfId="34417" xr:uid="{00000000-0005-0000-0000-0000B3730000}"/>
    <cellStyle name="SAPBEXHLevel3 2 4 2 7" xfId="21447" xr:uid="{00000000-0005-0000-0000-0000B4730000}"/>
    <cellStyle name="SAPBEXHLevel3 2 4 2 7 2" xfId="36373" xr:uid="{00000000-0005-0000-0000-0000B5730000}"/>
    <cellStyle name="SAPBEXHLevel3 2 4 2 8" xfId="6391" xr:uid="{00000000-0005-0000-0000-0000B6730000}"/>
    <cellStyle name="SAPBEXHLevel3 2 4 3" xfId="4046" xr:uid="{00000000-0005-0000-0000-0000B7730000}"/>
    <cellStyle name="SAPBEXHLevel3 2 4 3 2" xfId="9201" xr:uid="{00000000-0005-0000-0000-0000B8730000}"/>
    <cellStyle name="SAPBEXHLevel3 2 4 3 2 2" xfId="25197" xr:uid="{00000000-0005-0000-0000-0000B9730000}"/>
    <cellStyle name="SAPBEXHLevel3 2 4 3 3" xfId="12021" xr:uid="{00000000-0005-0000-0000-0000BA730000}"/>
    <cellStyle name="SAPBEXHLevel3 2 4 3 3 2" xfId="27865" xr:uid="{00000000-0005-0000-0000-0000BB730000}"/>
    <cellStyle name="SAPBEXHLevel3 2 4 3 4" xfId="14477" xr:uid="{00000000-0005-0000-0000-0000BC730000}"/>
    <cellStyle name="SAPBEXHLevel3 2 4 3 4 2" xfId="29993" xr:uid="{00000000-0005-0000-0000-0000BD730000}"/>
    <cellStyle name="SAPBEXHLevel3 2 4 3 5" xfId="17343" xr:uid="{00000000-0005-0000-0000-0000BE730000}"/>
    <cellStyle name="SAPBEXHLevel3 2 4 3 5 2" xfId="32464" xr:uid="{00000000-0005-0000-0000-0000BF730000}"/>
    <cellStyle name="SAPBEXHLevel3 2 4 3 6" xfId="19951" xr:uid="{00000000-0005-0000-0000-0000C0730000}"/>
    <cellStyle name="SAPBEXHLevel3 2 4 3 6 2" xfId="34892" xr:uid="{00000000-0005-0000-0000-0000C1730000}"/>
    <cellStyle name="SAPBEXHLevel3 2 4 3 7" xfId="21608" xr:uid="{00000000-0005-0000-0000-0000C2730000}"/>
    <cellStyle name="SAPBEXHLevel3 2 4 3 7 2" xfId="36534" xr:uid="{00000000-0005-0000-0000-0000C3730000}"/>
    <cellStyle name="SAPBEXHLevel3 2 4 4" xfId="7154" xr:uid="{00000000-0005-0000-0000-0000C4730000}"/>
    <cellStyle name="SAPBEXHLevel3 2 4 4 2" xfId="37882" xr:uid="{00000000-0005-0000-0000-0000C5730000}"/>
    <cellStyle name="SAPBEXHLevel3 2 4 5" xfId="7508" xr:uid="{00000000-0005-0000-0000-0000C6730000}"/>
    <cellStyle name="SAPBEXHLevel3 2 4 6" xfId="7800" xr:uid="{00000000-0005-0000-0000-0000C7730000}"/>
    <cellStyle name="SAPBEXHLevel3 2 4 7" xfId="15080" xr:uid="{00000000-0005-0000-0000-0000C8730000}"/>
    <cellStyle name="SAPBEXHLevel3 2 4 8" xfId="15741" xr:uid="{00000000-0005-0000-0000-0000C9730000}"/>
    <cellStyle name="SAPBEXHLevel3 2 4 9" xfId="18415" xr:uid="{00000000-0005-0000-0000-0000CA730000}"/>
    <cellStyle name="SAPBEXHLevel3 2 5" xfId="3514" xr:uid="{00000000-0005-0000-0000-0000CB730000}"/>
    <cellStyle name="SAPBEXHLevel3 2 5 2" xfId="4045" xr:uid="{00000000-0005-0000-0000-0000CC730000}"/>
    <cellStyle name="SAPBEXHLevel3 2 5 2 2" xfId="9200" xr:uid="{00000000-0005-0000-0000-0000CD730000}"/>
    <cellStyle name="SAPBEXHLevel3 2 5 2 2 2" xfId="25196" xr:uid="{00000000-0005-0000-0000-0000CE730000}"/>
    <cellStyle name="SAPBEXHLevel3 2 5 2 3" xfId="12020" xr:uid="{00000000-0005-0000-0000-0000CF730000}"/>
    <cellStyle name="SAPBEXHLevel3 2 5 2 3 2" xfId="27864" xr:uid="{00000000-0005-0000-0000-0000D0730000}"/>
    <cellStyle name="SAPBEXHLevel3 2 5 2 4" xfId="14584" xr:uid="{00000000-0005-0000-0000-0000D1730000}"/>
    <cellStyle name="SAPBEXHLevel3 2 5 2 4 2" xfId="30086" xr:uid="{00000000-0005-0000-0000-0000D2730000}"/>
    <cellStyle name="SAPBEXHLevel3 2 5 2 5" xfId="17342" xr:uid="{00000000-0005-0000-0000-0000D3730000}"/>
    <cellStyle name="SAPBEXHLevel3 2 5 2 5 2" xfId="32463" xr:uid="{00000000-0005-0000-0000-0000D4730000}"/>
    <cellStyle name="SAPBEXHLevel3 2 5 2 6" xfId="19950" xr:uid="{00000000-0005-0000-0000-0000D5730000}"/>
    <cellStyle name="SAPBEXHLevel3 2 5 2 6 2" xfId="34891" xr:uid="{00000000-0005-0000-0000-0000D6730000}"/>
    <cellStyle name="SAPBEXHLevel3 2 5 2 7" xfId="21761" xr:uid="{00000000-0005-0000-0000-0000D7730000}"/>
    <cellStyle name="SAPBEXHLevel3 2 5 2 7 2" xfId="36683" xr:uid="{00000000-0005-0000-0000-0000D8730000}"/>
    <cellStyle name="SAPBEXHLevel3 2 5 3" xfId="8682" xr:uid="{00000000-0005-0000-0000-0000D9730000}"/>
    <cellStyle name="SAPBEXHLevel3 2 5 3 2" xfId="24711" xr:uid="{00000000-0005-0000-0000-0000DA730000}"/>
    <cellStyle name="SAPBEXHLevel3 2 5 4" xfId="11509" xr:uid="{00000000-0005-0000-0000-0000DB730000}"/>
    <cellStyle name="SAPBEXHLevel3 2 5 4 2" xfId="27376" xr:uid="{00000000-0005-0000-0000-0000DC730000}"/>
    <cellStyle name="SAPBEXHLevel3 2 5 5" xfId="13595" xr:uid="{00000000-0005-0000-0000-0000DD730000}"/>
    <cellStyle name="SAPBEXHLevel3 2 5 5 2" xfId="29219" xr:uid="{00000000-0005-0000-0000-0000DE730000}"/>
    <cellStyle name="SAPBEXHLevel3 2 5 6" xfId="16861" xr:uid="{00000000-0005-0000-0000-0000DF730000}"/>
    <cellStyle name="SAPBEXHLevel3 2 5 6 2" xfId="31999" xr:uid="{00000000-0005-0000-0000-0000E0730000}"/>
    <cellStyle name="SAPBEXHLevel3 2 5 7" xfId="19471" xr:uid="{00000000-0005-0000-0000-0000E1730000}"/>
    <cellStyle name="SAPBEXHLevel3 2 5 7 2" xfId="34418" xr:uid="{00000000-0005-0000-0000-0000E2730000}"/>
    <cellStyle name="SAPBEXHLevel3 2 6" xfId="3515" xr:uid="{00000000-0005-0000-0000-0000E3730000}"/>
    <cellStyle name="SAPBEXHLevel3 2 6 2" xfId="4044" xr:uid="{00000000-0005-0000-0000-0000E4730000}"/>
    <cellStyle name="SAPBEXHLevel3 2 6 2 2" xfId="9199" xr:uid="{00000000-0005-0000-0000-0000E5730000}"/>
    <cellStyle name="SAPBEXHLevel3 2 6 2 2 2" xfId="25195" xr:uid="{00000000-0005-0000-0000-0000E6730000}"/>
    <cellStyle name="SAPBEXHLevel3 2 6 2 3" xfId="12019" xr:uid="{00000000-0005-0000-0000-0000E7730000}"/>
    <cellStyle name="SAPBEXHLevel3 2 6 2 3 2" xfId="27863" xr:uid="{00000000-0005-0000-0000-0000E8730000}"/>
    <cellStyle name="SAPBEXHLevel3 2 6 2 4" xfId="14353" xr:uid="{00000000-0005-0000-0000-0000E9730000}"/>
    <cellStyle name="SAPBEXHLevel3 2 6 2 4 2" xfId="29874" xr:uid="{00000000-0005-0000-0000-0000EA730000}"/>
    <cellStyle name="SAPBEXHLevel3 2 6 2 5" xfId="17341" xr:uid="{00000000-0005-0000-0000-0000EB730000}"/>
    <cellStyle name="SAPBEXHLevel3 2 6 2 5 2" xfId="32462" xr:uid="{00000000-0005-0000-0000-0000EC730000}"/>
    <cellStyle name="SAPBEXHLevel3 2 6 2 6" xfId="19949" xr:uid="{00000000-0005-0000-0000-0000ED730000}"/>
    <cellStyle name="SAPBEXHLevel3 2 6 2 6 2" xfId="34890" xr:uid="{00000000-0005-0000-0000-0000EE730000}"/>
    <cellStyle name="SAPBEXHLevel3 2 6 2 7" xfId="21596" xr:uid="{00000000-0005-0000-0000-0000EF730000}"/>
    <cellStyle name="SAPBEXHLevel3 2 6 2 7 2" xfId="36522" xr:uid="{00000000-0005-0000-0000-0000F0730000}"/>
    <cellStyle name="SAPBEXHLevel3 2 6 3" xfId="8683" xr:uid="{00000000-0005-0000-0000-0000F1730000}"/>
    <cellStyle name="SAPBEXHLevel3 2 6 3 2" xfId="24712" xr:uid="{00000000-0005-0000-0000-0000F2730000}"/>
    <cellStyle name="SAPBEXHLevel3 2 6 4" xfId="11510" xr:uid="{00000000-0005-0000-0000-0000F3730000}"/>
    <cellStyle name="SAPBEXHLevel3 2 6 4 2" xfId="27377" xr:uid="{00000000-0005-0000-0000-0000F4730000}"/>
    <cellStyle name="SAPBEXHLevel3 2 6 5" xfId="15279" xr:uid="{00000000-0005-0000-0000-0000F5730000}"/>
    <cellStyle name="SAPBEXHLevel3 2 6 5 2" xfId="30688" xr:uid="{00000000-0005-0000-0000-0000F6730000}"/>
    <cellStyle name="SAPBEXHLevel3 2 6 6" xfId="16862" xr:uid="{00000000-0005-0000-0000-0000F7730000}"/>
    <cellStyle name="SAPBEXHLevel3 2 6 6 2" xfId="32000" xr:uid="{00000000-0005-0000-0000-0000F8730000}"/>
    <cellStyle name="SAPBEXHLevel3 2 6 7" xfId="19472" xr:uid="{00000000-0005-0000-0000-0000F9730000}"/>
    <cellStyle name="SAPBEXHLevel3 2 6 7 2" xfId="34419" xr:uid="{00000000-0005-0000-0000-0000FA730000}"/>
    <cellStyle name="SAPBEXHLevel3 2 7" xfId="3516" xr:uid="{00000000-0005-0000-0000-0000FB730000}"/>
    <cellStyle name="SAPBEXHLevel3 2 7 2" xfId="4043" xr:uid="{00000000-0005-0000-0000-0000FC730000}"/>
    <cellStyle name="SAPBEXHLevel3 2 7 2 2" xfId="9198" xr:uid="{00000000-0005-0000-0000-0000FD730000}"/>
    <cellStyle name="SAPBEXHLevel3 2 7 2 2 2" xfId="25194" xr:uid="{00000000-0005-0000-0000-0000FE730000}"/>
    <cellStyle name="SAPBEXHLevel3 2 7 2 3" xfId="12018" xr:uid="{00000000-0005-0000-0000-0000FF730000}"/>
    <cellStyle name="SAPBEXHLevel3 2 7 2 3 2" xfId="27862" xr:uid="{00000000-0005-0000-0000-000000740000}"/>
    <cellStyle name="SAPBEXHLevel3 2 7 2 4" xfId="13957" xr:uid="{00000000-0005-0000-0000-000001740000}"/>
    <cellStyle name="SAPBEXHLevel3 2 7 2 4 2" xfId="29540" xr:uid="{00000000-0005-0000-0000-000002740000}"/>
    <cellStyle name="SAPBEXHLevel3 2 7 2 5" xfId="17340" xr:uid="{00000000-0005-0000-0000-000003740000}"/>
    <cellStyle name="SAPBEXHLevel3 2 7 2 5 2" xfId="32461" xr:uid="{00000000-0005-0000-0000-000004740000}"/>
    <cellStyle name="SAPBEXHLevel3 2 7 2 6" xfId="19948" xr:uid="{00000000-0005-0000-0000-000005740000}"/>
    <cellStyle name="SAPBEXHLevel3 2 7 2 6 2" xfId="34889" xr:uid="{00000000-0005-0000-0000-000006740000}"/>
    <cellStyle name="SAPBEXHLevel3 2 7 2 7" xfId="21762" xr:uid="{00000000-0005-0000-0000-000007740000}"/>
    <cellStyle name="SAPBEXHLevel3 2 7 2 7 2" xfId="36684" xr:uid="{00000000-0005-0000-0000-000008740000}"/>
    <cellStyle name="SAPBEXHLevel3 2 7 3" xfId="8684" xr:uid="{00000000-0005-0000-0000-000009740000}"/>
    <cellStyle name="SAPBEXHLevel3 2 7 3 2" xfId="24713" xr:uid="{00000000-0005-0000-0000-00000A740000}"/>
    <cellStyle name="SAPBEXHLevel3 2 7 4" xfId="11511" xr:uid="{00000000-0005-0000-0000-00000B740000}"/>
    <cellStyle name="SAPBEXHLevel3 2 7 4 2" xfId="27378" xr:uid="{00000000-0005-0000-0000-00000C740000}"/>
    <cellStyle name="SAPBEXHLevel3 2 7 5" xfId="7779" xr:uid="{00000000-0005-0000-0000-00000D740000}"/>
    <cellStyle name="SAPBEXHLevel3 2 7 5 2" xfId="23827" xr:uid="{00000000-0005-0000-0000-00000E740000}"/>
    <cellStyle name="SAPBEXHLevel3 2 7 6" xfId="16863" xr:uid="{00000000-0005-0000-0000-00000F740000}"/>
    <cellStyle name="SAPBEXHLevel3 2 7 6 2" xfId="32001" xr:uid="{00000000-0005-0000-0000-000010740000}"/>
    <cellStyle name="SAPBEXHLevel3 2 7 7" xfId="19473" xr:uid="{00000000-0005-0000-0000-000011740000}"/>
    <cellStyle name="SAPBEXHLevel3 2 7 7 2" xfId="34420" xr:uid="{00000000-0005-0000-0000-000012740000}"/>
    <cellStyle name="SAPBEXHLevel3 2 8" xfId="3517" xr:uid="{00000000-0005-0000-0000-000013740000}"/>
    <cellStyle name="SAPBEXHLevel3 2 8 2" xfId="4042" xr:uid="{00000000-0005-0000-0000-000014740000}"/>
    <cellStyle name="SAPBEXHLevel3 2 8 2 2" xfId="9197" xr:uid="{00000000-0005-0000-0000-000015740000}"/>
    <cellStyle name="SAPBEXHLevel3 2 8 2 2 2" xfId="25193" xr:uid="{00000000-0005-0000-0000-000016740000}"/>
    <cellStyle name="SAPBEXHLevel3 2 8 2 3" xfId="12017" xr:uid="{00000000-0005-0000-0000-000017740000}"/>
    <cellStyle name="SAPBEXHLevel3 2 8 2 3 2" xfId="27861" xr:uid="{00000000-0005-0000-0000-000018740000}"/>
    <cellStyle name="SAPBEXHLevel3 2 8 2 4" xfId="14918" xr:uid="{00000000-0005-0000-0000-000019740000}"/>
    <cellStyle name="SAPBEXHLevel3 2 8 2 4 2" xfId="30369" xr:uid="{00000000-0005-0000-0000-00001A740000}"/>
    <cellStyle name="SAPBEXHLevel3 2 8 2 5" xfId="17339" xr:uid="{00000000-0005-0000-0000-00001B740000}"/>
    <cellStyle name="SAPBEXHLevel3 2 8 2 5 2" xfId="32460" xr:uid="{00000000-0005-0000-0000-00001C740000}"/>
    <cellStyle name="SAPBEXHLevel3 2 8 2 6" xfId="19947" xr:uid="{00000000-0005-0000-0000-00001D740000}"/>
    <cellStyle name="SAPBEXHLevel3 2 8 2 6 2" xfId="34888" xr:uid="{00000000-0005-0000-0000-00001E740000}"/>
    <cellStyle name="SAPBEXHLevel3 2 8 2 7" xfId="21993" xr:uid="{00000000-0005-0000-0000-00001F740000}"/>
    <cellStyle name="SAPBEXHLevel3 2 8 2 7 2" xfId="36912" xr:uid="{00000000-0005-0000-0000-000020740000}"/>
    <cellStyle name="SAPBEXHLevel3 2 8 3" xfId="8685" xr:uid="{00000000-0005-0000-0000-000021740000}"/>
    <cellStyle name="SAPBEXHLevel3 2 8 3 2" xfId="24714" xr:uid="{00000000-0005-0000-0000-000022740000}"/>
    <cellStyle name="SAPBEXHLevel3 2 8 4" xfId="11512" xr:uid="{00000000-0005-0000-0000-000023740000}"/>
    <cellStyle name="SAPBEXHLevel3 2 8 4 2" xfId="27379" xr:uid="{00000000-0005-0000-0000-000024740000}"/>
    <cellStyle name="SAPBEXHLevel3 2 8 5" xfId="7780" xr:uid="{00000000-0005-0000-0000-000025740000}"/>
    <cellStyle name="SAPBEXHLevel3 2 8 5 2" xfId="23828" xr:uid="{00000000-0005-0000-0000-000026740000}"/>
    <cellStyle name="SAPBEXHLevel3 2 8 6" xfId="16864" xr:uid="{00000000-0005-0000-0000-000027740000}"/>
    <cellStyle name="SAPBEXHLevel3 2 8 6 2" xfId="32002" xr:uid="{00000000-0005-0000-0000-000028740000}"/>
    <cellStyle name="SAPBEXHLevel3 2 8 7" xfId="19474" xr:uid="{00000000-0005-0000-0000-000029740000}"/>
    <cellStyle name="SAPBEXHLevel3 2 8 7 2" xfId="34421" xr:uid="{00000000-0005-0000-0000-00002A740000}"/>
    <cellStyle name="SAPBEXHLevel3 2 9" xfId="3518" xr:uid="{00000000-0005-0000-0000-00002B740000}"/>
    <cellStyle name="SAPBEXHLevel3 2 9 2" xfId="4041" xr:uid="{00000000-0005-0000-0000-00002C740000}"/>
    <cellStyle name="SAPBEXHLevel3 2 9 2 2" xfId="9196" xr:uid="{00000000-0005-0000-0000-00002D740000}"/>
    <cellStyle name="SAPBEXHLevel3 2 9 2 2 2" xfId="25192" xr:uid="{00000000-0005-0000-0000-00002E740000}"/>
    <cellStyle name="SAPBEXHLevel3 2 9 2 3" xfId="12016" xr:uid="{00000000-0005-0000-0000-00002F740000}"/>
    <cellStyle name="SAPBEXHLevel3 2 9 2 3 2" xfId="27860" xr:uid="{00000000-0005-0000-0000-000030740000}"/>
    <cellStyle name="SAPBEXHLevel3 2 9 2 4" xfId="7646" xr:uid="{00000000-0005-0000-0000-000031740000}"/>
    <cellStyle name="SAPBEXHLevel3 2 9 2 4 2" xfId="23778" xr:uid="{00000000-0005-0000-0000-000032740000}"/>
    <cellStyle name="SAPBEXHLevel3 2 9 2 5" xfId="17338" xr:uid="{00000000-0005-0000-0000-000033740000}"/>
    <cellStyle name="SAPBEXHLevel3 2 9 2 5 2" xfId="32459" xr:uid="{00000000-0005-0000-0000-000034740000}"/>
    <cellStyle name="SAPBEXHLevel3 2 9 2 6" xfId="19946" xr:uid="{00000000-0005-0000-0000-000035740000}"/>
    <cellStyle name="SAPBEXHLevel3 2 9 2 6 2" xfId="34887" xr:uid="{00000000-0005-0000-0000-000036740000}"/>
    <cellStyle name="SAPBEXHLevel3 2 9 2 7" xfId="21193" xr:uid="{00000000-0005-0000-0000-000037740000}"/>
    <cellStyle name="SAPBEXHLevel3 2 9 2 7 2" xfId="36119" xr:uid="{00000000-0005-0000-0000-000038740000}"/>
    <cellStyle name="SAPBEXHLevel3 2 9 3" xfId="8686" xr:uid="{00000000-0005-0000-0000-000039740000}"/>
    <cellStyle name="SAPBEXHLevel3 2 9 3 2" xfId="24715" xr:uid="{00000000-0005-0000-0000-00003A740000}"/>
    <cellStyle name="SAPBEXHLevel3 2 9 4" xfId="11513" xr:uid="{00000000-0005-0000-0000-00003B740000}"/>
    <cellStyle name="SAPBEXHLevel3 2 9 4 2" xfId="27380" xr:uid="{00000000-0005-0000-0000-00003C740000}"/>
    <cellStyle name="SAPBEXHLevel3 2 9 5" xfId="13597" xr:uid="{00000000-0005-0000-0000-00003D740000}"/>
    <cellStyle name="SAPBEXHLevel3 2 9 5 2" xfId="29221" xr:uid="{00000000-0005-0000-0000-00003E740000}"/>
    <cellStyle name="SAPBEXHLevel3 2 9 6" xfId="16865" xr:uid="{00000000-0005-0000-0000-00003F740000}"/>
    <cellStyle name="SAPBEXHLevel3 2 9 6 2" xfId="32003" xr:uid="{00000000-0005-0000-0000-000040740000}"/>
    <cellStyle name="SAPBEXHLevel3 2 9 7" xfId="19475" xr:uid="{00000000-0005-0000-0000-000041740000}"/>
    <cellStyle name="SAPBEXHLevel3 2 9 7 2" xfId="34422" xr:uid="{00000000-0005-0000-0000-000042740000}"/>
    <cellStyle name="SAPBEXHLevel3 20" xfId="4896" xr:uid="{00000000-0005-0000-0000-000043740000}"/>
    <cellStyle name="SAPBEXHLevel3 20 2" xfId="10051" xr:uid="{00000000-0005-0000-0000-000044740000}"/>
    <cellStyle name="SAPBEXHLevel3 20 2 2" xfId="26033" xr:uid="{00000000-0005-0000-0000-000045740000}"/>
    <cellStyle name="SAPBEXHLevel3 20 3" xfId="12869" xr:uid="{00000000-0005-0000-0000-000046740000}"/>
    <cellStyle name="SAPBEXHLevel3 20 3 2" xfId="28710" xr:uid="{00000000-0005-0000-0000-000047740000}"/>
    <cellStyle name="SAPBEXHLevel3 20 4" xfId="13691" xr:uid="{00000000-0005-0000-0000-000048740000}"/>
    <cellStyle name="SAPBEXHLevel3 20 4 2" xfId="29311" xr:uid="{00000000-0005-0000-0000-000049740000}"/>
    <cellStyle name="SAPBEXHLevel3 20 5" xfId="18190" xr:uid="{00000000-0005-0000-0000-00004A740000}"/>
    <cellStyle name="SAPBEXHLevel3 20 5 2" xfId="33296" xr:uid="{00000000-0005-0000-0000-00004B740000}"/>
    <cellStyle name="SAPBEXHLevel3 20 6" xfId="20797" xr:uid="{00000000-0005-0000-0000-00004C740000}"/>
    <cellStyle name="SAPBEXHLevel3 20 6 2" xfId="35730" xr:uid="{00000000-0005-0000-0000-00004D740000}"/>
    <cellStyle name="SAPBEXHLevel3 20 7" xfId="20949" xr:uid="{00000000-0005-0000-0000-00004E740000}"/>
    <cellStyle name="SAPBEXHLevel3 20 7 2" xfId="35875" xr:uid="{00000000-0005-0000-0000-00004F740000}"/>
    <cellStyle name="SAPBEXHLevel3 21" xfId="5256" xr:uid="{00000000-0005-0000-0000-000050740000}"/>
    <cellStyle name="SAPBEXHLevel3 21 2" xfId="22567" xr:uid="{00000000-0005-0000-0000-000051740000}"/>
    <cellStyle name="SAPBEXHLevel3 22" xfId="8116" xr:uid="{00000000-0005-0000-0000-000052740000}"/>
    <cellStyle name="SAPBEXHLevel3 22 2" xfId="24145" xr:uid="{00000000-0005-0000-0000-000053740000}"/>
    <cellStyle name="SAPBEXHLevel3 23" xfId="10239" xr:uid="{00000000-0005-0000-0000-000054740000}"/>
    <cellStyle name="SAPBEXHLevel3 23 2" xfId="26201" xr:uid="{00000000-0005-0000-0000-000055740000}"/>
    <cellStyle name="SAPBEXHLevel3 24" xfId="10255" xr:uid="{00000000-0005-0000-0000-000056740000}"/>
    <cellStyle name="SAPBEXHLevel3 24 2" xfId="26212" xr:uid="{00000000-0005-0000-0000-000057740000}"/>
    <cellStyle name="SAPBEXHLevel3 25" xfId="6049" xr:uid="{00000000-0005-0000-0000-000058740000}"/>
    <cellStyle name="SAPBEXHLevel3 25 2" xfId="23000" xr:uid="{00000000-0005-0000-0000-000059740000}"/>
    <cellStyle name="SAPBEXHLevel3 3" xfId="906" xr:uid="{00000000-0005-0000-0000-00005A740000}"/>
    <cellStyle name="SAPBEXHLevel3 3 10" xfId="3520" xr:uid="{00000000-0005-0000-0000-00005B740000}"/>
    <cellStyle name="SAPBEXHLevel3 3 10 2" xfId="4039" xr:uid="{00000000-0005-0000-0000-00005C740000}"/>
    <cellStyle name="SAPBEXHLevel3 3 10 2 2" xfId="9194" xr:uid="{00000000-0005-0000-0000-00005D740000}"/>
    <cellStyle name="SAPBEXHLevel3 3 10 2 2 2" xfId="25190" xr:uid="{00000000-0005-0000-0000-00005E740000}"/>
    <cellStyle name="SAPBEXHLevel3 3 10 2 3" xfId="12014" xr:uid="{00000000-0005-0000-0000-00005F740000}"/>
    <cellStyle name="SAPBEXHLevel3 3 10 2 3 2" xfId="27858" xr:uid="{00000000-0005-0000-0000-000060740000}"/>
    <cellStyle name="SAPBEXHLevel3 3 10 2 4" xfId="14919" xr:uid="{00000000-0005-0000-0000-000061740000}"/>
    <cellStyle name="SAPBEXHLevel3 3 10 2 4 2" xfId="30370" xr:uid="{00000000-0005-0000-0000-000062740000}"/>
    <cellStyle name="SAPBEXHLevel3 3 10 2 5" xfId="17336" xr:uid="{00000000-0005-0000-0000-000063740000}"/>
    <cellStyle name="SAPBEXHLevel3 3 10 2 5 2" xfId="32457" xr:uid="{00000000-0005-0000-0000-000064740000}"/>
    <cellStyle name="SAPBEXHLevel3 3 10 2 6" xfId="19944" xr:uid="{00000000-0005-0000-0000-000065740000}"/>
    <cellStyle name="SAPBEXHLevel3 3 10 2 6 2" xfId="34885" xr:uid="{00000000-0005-0000-0000-000066740000}"/>
    <cellStyle name="SAPBEXHLevel3 3 10 2 7" xfId="21484" xr:uid="{00000000-0005-0000-0000-000067740000}"/>
    <cellStyle name="SAPBEXHLevel3 3 10 2 7 2" xfId="36410" xr:uid="{00000000-0005-0000-0000-000068740000}"/>
    <cellStyle name="SAPBEXHLevel3 3 10 3" xfId="8688" xr:uid="{00000000-0005-0000-0000-000069740000}"/>
    <cellStyle name="SAPBEXHLevel3 3 10 3 2" xfId="24717" xr:uid="{00000000-0005-0000-0000-00006A740000}"/>
    <cellStyle name="SAPBEXHLevel3 3 10 4" xfId="11515" xr:uid="{00000000-0005-0000-0000-00006B740000}"/>
    <cellStyle name="SAPBEXHLevel3 3 10 4 2" xfId="27382" xr:uid="{00000000-0005-0000-0000-00006C740000}"/>
    <cellStyle name="SAPBEXHLevel3 3 10 5" xfId="10330" xr:uid="{00000000-0005-0000-0000-00006D740000}"/>
    <cellStyle name="SAPBEXHLevel3 3 10 5 2" xfId="26270" xr:uid="{00000000-0005-0000-0000-00006E740000}"/>
    <cellStyle name="SAPBEXHLevel3 3 10 6" xfId="16867" xr:uid="{00000000-0005-0000-0000-00006F740000}"/>
    <cellStyle name="SAPBEXHLevel3 3 10 6 2" xfId="32005" xr:uid="{00000000-0005-0000-0000-000070740000}"/>
    <cellStyle name="SAPBEXHLevel3 3 10 7" xfId="19477" xr:uid="{00000000-0005-0000-0000-000071740000}"/>
    <cellStyle name="SAPBEXHLevel3 3 10 7 2" xfId="34424" xr:uid="{00000000-0005-0000-0000-000072740000}"/>
    <cellStyle name="SAPBEXHLevel3 3 11" xfId="3521" xr:uid="{00000000-0005-0000-0000-000073740000}"/>
    <cellStyle name="SAPBEXHLevel3 3 11 2" xfId="4038" xr:uid="{00000000-0005-0000-0000-000074740000}"/>
    <cellStyle name="SAPBEXHLevel3 3 11 2 2" xfId="9193" xr:uid="{00000000-0005-0000-0000-000075740000}"/>
    <cellStyle name="SAPBEXHLevel3 3 11 2 2 2" xfId="25189" xr:uid="{00000000-0005-0000-0000-000076740000}"/>
    <cellStyle name="SAPBEXHLevel3 3 11 2 3" xfId="12013" xr:uid="{00000000-0005-0000-0000-000077740000}"/>
    <cellStyle name="SAPBEXHLevel3 3 11 2 3 2" xfId="27857" xr:uid="{00000000-0005-0000-0000-000078740000}"/>
    <cellStyle name="SAPBEXHLevel3 3 11 2 4" xfId="10318" xr:uid="{00000000-0005-0000-0000-000079740000}"/>
    <cellStyle name="SAPBEXHLevel3 3 11 2 4 2" xfId="26260" xr:uid="{00000000-0005-0000-0000-00007A740000}"/>
    <cellStyle name="SAPBEXHLevel3 3 11 2 5" xfId="17335" xr:uid="{00000000-0005-0000-0000-00007B740000}"/>
    <cellStyle name="SAPBEXHLevel3 3 11 2 5 2" xfId="32456" xr:uid="{00000000-0005-0000-0000-00007C740000}"/>
    <cellStyle name="SAPBEXHLevel3 3 11 2 6" xfId="19943" xr:uid="{00000000-0005-0000-0000-00007D740000}"/>
    <cellStyle name="SAPBEXHLevel3 3 11 2 6 2" xfId="34884" xr:uid="{00000000-0005-0000-0000-00007E740000}"/>
    <cellStyle name="SAPBEXHLevel3 3 11 2 7" xfId="20889" xr:uid="{00000000-0005-0000-0000-00007F740000}"/>
    <cellStyle name="SAPBEXHLevel3 3 11 2 7 2" xfId="35816" xr:uid="{00000000-0005-0000-0000-000080740000}"/>
    <cellStyle name="SAPBEXHLevel3 3 11 3" xfId="8689" xr:uid="{00000000-0005-0000-0000-000081740000}"/>
    <cellStyle name="SAPBEXHLevel3 3 11 3 2" xfId="24718" xr:uid="{00000000-0005-0000-0000-000082740000}"/>
    <cellStyle name="SAPBEXHLevel3 3 11 4" xfId="11516" xr:uid="{00000000-0005-0000-0000-000083740000}"/>
    <cellStyle name="SAPBEXHLevel3 3 11 4 2" xfId="27383" xr:uid="{00000000-0005-0000-0000-000084740000}"/>
    <cellStyle name="SAPBEXHLevel3 3 11 5" xfId="10510" xr:uid="{00000000-0005-0000-0000-000085740000}"/>
    <cellStyle name="SAPBEXHLevel3 3 11 5 2" xfId="26432" xr:uid="{00000000-0005-0000-0000-000086740000}"/>
    <cellStyle name="SAPBEXHLevel3 3 11 6" xfId="16868" xr:uid="{00000000-0005-0000-0000-000087740000}"/>
    <cellStyle name="SAPBEXHLevel3 3 11 6 2" xfId="32006" xr:uid="{00000000-0005-0000-0000-000088740000}"/>
    <cellStyle name="SAPBEXHLevel3 3 11 7" xfId="19478" xr:uid="{00000000-0005-0000-0000-000089740000}"/>
    <cellStyle name="SAPBEXHLevel3 3 11 7 2" xfId="34425" xr:uid="{00000000-0005-0000-0000-00008A740000}"/>
    <cellStyle name="SAPBEXHLevel3 3 12" xfId="3522" xr:uid="{00000000-0005-0000-0000-00008B740000}"/>
    <cellStyle name="SAPBEXHLevel3 3 12 2" xfId="4037" xr:uid="{00000000-0005-0000-0000-00008C740000}"/>
    <cellStyle name="SAPBEXHLevel3 3 12 2 2" xfId="9192" xr:uid="{00000000-0005-0000-0000-00008D740000}"/>
    <cellStyle name="SAPBEXHLevel3 3 12 2 2 2" xfId="25188" xr:uid="{00000000-0005-0000-0000-00008E740000}"/>
    <cellStyle name="SAPBEXHLevel3 3 12 2 3" xfId="12012" xr:uid="{00000000-0005-0000-0000-00008F740000}"/>
    <cellStyle name="SAPBEXHLevel3 3 12 2 3 2" xfId="27856" xr:uid="{00000000-0005-0000-0000-000090740000}"/>
    <cellStyle name="SAPBEXHLevel3 3 12 2 4" xfId="13955" xr:uid="{00000000-0005-0000-0000-000091740000}"/>
    <cellStyle name="SAPBEXHLevel3 3 12 2 4 2" xfId="29538" xr:uid="{00000000-0005-0000-0000-000092740000}"/>
    <cellStyle name="SAPBEXHLevel3 3 12 2 5" xfId="17334" xr:uid="{00000000-0005-0000-0000-000093740000}"/>
    <cellStyle name="SAPBEXHLevel3 3 12 2 5 2" xfId="32455" xr:uid="{00000000-0005-0000-0000-000094740000}"/>
    <cellStyle name="SAPBEXHLevel3 3 12 2 6" xfId="19942" xr:uid="{00000000-0005-0000-0000-000095740000}"/>
    <cellStyle name="SAPBEXHLevel3 3 12 2 6 2" xfId="34883" xr:uid="{00000000-0005-0000-0000-000096740000}"/>
    <cellStyle name="SAPBEXHLevel3 3 12 2 7" xfId="21483" xr:uid="{00000000-0005-0000-0000-000097740000}"/>
    <cellStyle name="SAPBEXHLevel3 3 12 2 7 2" xfId="36409" xr:uid="{00000000-0005-0000-0000-000098740000}"/>
    <cellStyle name="SAPBEXHLevel3 3 12 3" xfId="8690" xr:uid="{00000000-0005-0000-0000-000099740000}"/>
    <cellStyle name="SAPBEXHLevel3 3 12 3 2" xfId="24719" xr:uid="{00000000-0005-0000-0000-00009A740000}"/>
    <cellStyle name="SAPBEXHLevel3 3 12 4" xfId="11517" xr:uid="{00000000-0005-0000-0000-00009B740000}"/>
    <cellStyle name="SAPBEXHLevel3 3 12 4 2" xfId="27384" xr:uid="{00000000-0005-0000-0000-00009C740000}"/>
    <cellStyle name="SAPBEXHLevel3 3 12 5" xfId="14615" xr:uid="{00000000-0005-0000-0000-00009D740000}"/>
    <cellStyle name="SAPBEXHLevel3 3 12 5 2" xfId="30116" xr:uid="{00000000-0005-0000-0000-00009E740000}"/>
    <cellStyle name="SAPBEXHLevel3 3 12 6" xfId="16869" xr:uid="{00000000-0005-0000-0000-00009F740000}"/>
    <cellStyle name="SAPBEXHLevel3 3 12 6 2" xfId="32007" xr:uid="{00000000-0005-0000-0000-0000A0740000}"/>
    <cellStyle name="SAPBEXHLevel3 3 12 7" xfId="19479" xr:uid="{00000000-0005-0000-0000-0000A1740000}"/>
    <cellStyle name="SAPBEXHLevel3 3 12 7 2" xfId="34426" xr:uid="{00000000-0005-0000-0000-0000A2740000}"/>
    <cellStyle name="SAPBEXHLevel3 3 13" xfId="3523" xr:uid="{00000000-0005-0000-0000-0000A3740000}"/>
    <cellStyle name="SAPBEXHLevel3 3 13 2" xfId="4036" xr:uid="{00000000-0005-0000-0000-0000A4740000}"/>
    <cellStyle name="SAPBEXHLevel3 3 13 2 2" xfId="9191" xr:uid="{00000000-0005-0000-0000-0000A5740000}"/>
    <cellStyle name="SAPBEXHLevel3 3 13 2 2 2" xfId="25187" xr:uid="{00000000-0005-0000-0000-0000A6740000}"/>
    <cellStyle name="SAPBEXHLevel3 3 13 2 3" xfId="12011" xr:uid="{00000000-0005-0000-0000-0000A7740000}"/>
    <cellStyle name="SAPBEXHLevel3 3 13 2 3 2" xfId="27855" xr:uid="{00000000-0005-0000-0000-0000A8740000}"/>
    <cellStyle name="SAPBEXHLevel3 3 13 2 4" xfId="14920" xr:uid="{00000000-0005-0000-0000-0000A9740000}"/>
    <cellStyle name="SAPBEXHLevel3 3 13 2 4 2" xfId="30371" xr:uid="{00000000-0005-0000-0000-0000AA740000}"/>
    <cellStyle name="SAPBEXHLevel3 3 13 2 5" xfId="17333" xr:uid="{00000000-0005-0000-0000-0000AB740000}"/>
    <cellStyle name="SAPBEXHLevel3 3 13 2 5 2" xfId="32454" xr:uid="{00000000-0005-0000-0000-0000AC740000}"/>
    <cellStyle name="SAPBEXHLevel3 3 13 2 6" xfId="19941" xr:uid="{00000000-0005-0000-0000-0000AD740000}"/>
    <cellStyle name="SAPBEXHLevel3 3 13 2 6 2" xfId="34882" xr:uid="{00000000-0005-0000-0000-0000AE740000}"/>
    <cellStyle name="SAPBEXHLevel3 3 13 2 7" xfId="21600" xr:uid="{00000000-0005-0000-0000-0000AF740000}"/>
    <cellStyle name="SAPBEXHLevel3 3 13 2 7 2" xfId="36526" xr:uid="{00000000-0005-0000-0000-0000B0740000}"/>
    <cellStyle name="SAPBEXHLevel3 3 13 3" xfId="8691" xr:uid="{00000000-0005-0000-0000-0000B1740000}"/>
    <cellStyle name="SAPBEXHLevel3 3 13 3 2" xfId="24720" xr:uid="{00000000-0005-0000-0000-0000B2740000}"/>
    <cellStyle name="SAPBEXHLevel3 3 13 4" xfId="11518" xr:uid="{00000000-0005-0000-0000-0000B3740000}"/>
    <cellStyle name="SAPBEXHLevel3 3 13 4 2" xfId="27385" xr:uid="{00000000-0005-0000-0000-0000B4740000}"/>
    <cellStyle name="SAPBEXHLevel3 3 13 5" xfId="13598" xr:uid="{00000000-0005-0000-0000-0000B5740000}"/>
    <cellStyle name="SAPBEXHLevel3 3 13 5 2" xfId="29222" xr:uid="{00000000-0005-0000-0000-0000B6740000}"/>
    <cellStyle name="SAPBEXHLevel3 3 13 6" xfId="16870" xr:uid="{00000000-0005-0000-0000-0000B7740000}"/>
    <cellStyle name="SAPBEXHLevel3 3 13 6 2" xfId="32008" xr:uid="{00000000-0005-0000-0000-0000B8740000}"/>
    <cellStyle name="SAPBEXHLevel3 3 13 7" xfId="19480" xr:uid="{00000000-0005-0000-0000-0000B9740000}"/>
    <cellStyle name="SAPBEXHLevel3 3 13 7 2" xfId="34427" xr:uid="{00000000-0005-0000-0000-0000BA740000}"/>
    <cellStyle name="SAPBEXHLevel3 3 14" xfId="3524" xr:uid="{00000000-0005-0000-0000-0000BB740000}"/>
    <cellStyle name="SAPBEXHLevel3 3 14 2" xfId="4035" xr:uid="{00000000-0005-0000-0000-0000BC740000}"/>
    <cellStyle name="SAPBEXHLevel3 3 14 2 2" xfId="9190" xr:uid="{00000000-0005-0000-0000-0000BD740000}"/>
    <cellStyle name="SAPBEXHLevel3 3 14 2 2 2" xfId="25186" xr:uid="{00000000-0005-0000-0000-0000BE740000}"/>
    <cellStyle name="SAPBEXHLevel3 3 14 2 3" xfId="12010" xr:uid="{00000000-0005-0000-0000-0000BF740000}"/>
    <cellStyle name="SAPBEXHLevel3 3 14 2 3 2" xfId="27854" xr:uid="{00000000-0005-0000-0000-0000C0740000}"/>
    <cellStyle name="SAPBEXHLevel3 3 14 2 4" xfId="14585" xr:uid="{00000000-0005-0000-0000-0000C1740000}"/>
    <cellStyle name="SAPBEXHLevel3 3 14 2 4 2" xfId="30087" xr:uid="{00000000-0005-0000-0000-0000C2740000}"/>
    <cellStyle name="SAPBEXHLevel3 3 14 2 5" xfId="17332" xr:uid="{00000000-0005-0000-0000-0000C3740000}"/>
    <cellStyle name="SAPBEXHLevel3 3 14 2 5 2" xfId="32453" xr:uid="{00000000-0005-0000-0000-0000C4740000}"/>
    <cellStyle name="SAPBEXHLevel3 3 14 2 6" xfId="19940" xr:uid="{00000000-0005-0000-0000-0000C5740000}"/>
    <cellStyle name="SAPBEXHLevel3 3 14 2 6 2" xfId="34881" xr:uid="{00000000-0005-0000-0000-0000C6740000}"/>
    <cellStyle name="SAPBEXHLevel3 3 14 2 7" xfId="21482" xr:uid="{00000000-0005-0000-0000-0000C7740000}"/>
    <cellStyle name="SAPBEXHLevel3 3 14 2 7 2" xfId="36408" xr:uid="{00000000-0005-0000-0000-0000C8740000}"/>
    <cellStyle name="SAPBEXHLevel3 3 14 3" xfId="8692" xr:uid="{00000000-0005-0000-0000-0000C9740000}"/>
    <cellStyle name="SAPBEXHLevel3 3 14 3 2" xfId="24721" xr:uid="{00000000-0005-0000-0000-0000CA740000}"/>
    <cellStyle name="SAPBEXHLevel3 3 14 4" xfId="11519" xr:uid="{00000000-0005-0000-0000-0000CB740000}"/>
    <cellStyle name="SAPBEXHLevel3 3 14 4 2" xfId="27386" xr:uid="{00000000-0005-0000-0000-0000CC740000}"/>
    <cellStyle name="SAPBEXHLevel3 3 14 5" xfId="14967" xr:uid="{00000000-0005-0000-0000-0000CD740000}"/>
    <cellStyle name="SAPBEXHLevel3 3 14 5 2" xfId="30414" xr:uid="{00000000-0005-0000-0000-0000CE740000}"/>
    <cellStyle name="SAPBEXHLevel3 3 14 6" xfId="16871" xr:uid="{00000000-0005-0000-0000-0000CF740000}"/>
    <cellStyle name="SAPBEXHLevel3 3 14 6 2" xfId="32009" xr:uid="{00000000-0005-0000-0000-0000D0740000}"/>
    <cellStyle name="SAPBEXHLevel3 3 14 7" xfId="19481" xr:uid="{00000000-0005-0000-0000-0000D1740000}"/>
    <cellStyle name="SAPBEXHLevel3 3 14 7 2" xfId="34428" xr:uid="{00000000-0005-0000-0000-0000D2740000}"/>
    <cellStyle name="SAPBEXHLevel3 3 15" xfId="3525" xr:uid="{00000000-0005-0000-0000-0000D3740000}"/>
    <cellStyle name="SAPBEXHLevel3 3 15 2" xfId="4034" xr:uid="{00000000-0005-0000-0000-0000D4740000}"/>
    <cellStyle name="SAPBEXHLevel3 3 15 2 2" xfId="9189" xr:uid="{00000000-0005-0000-0000-0000D5740000}"/>
    <cellStyle name="SAPBEXHLevel3 3 15 2 2 2" xfId="25185" xr:uid="{00000000-0005-0000-0000-0000D6740000}"/>
    <cellStyle name="SAPBEXHLevel3 3 15 2 3" xfId="12009" xr:uid="{00000000-0005-0000-0000-0000D7740000}"/>
    <cellStyle name="SAPBEXHLevel3 3 15 2 3 2" xfId="27853" xr:uid="{00000000-0005-0000-0000-0000D8740000}"/>
    <cellStyle name="SAPBEXHLevel3 3 15 2 4" xfId="14352" xr:uid="{00000000-0005-0000-0000-0000D9740000}"/>
    <cellStyle name="SAPBEXHLevel3 3 15 2 4 2" xfId="29873" xr:uid="{00000000-0005-0000-0000-0000DA740000}"/>
    <cellStyle name="SAPBEXHLevel3 3 15 2 5" xfId="17331" xr:uid="{00000000-0005-0000-0000-0000DB740000}"/>
    <cellStyle name="SAPBEXHLevel3 3 15 2 5 2" xfId="32452" xr:uid="{00000000-0005-0000-0000-0000DC740000}"/>
    <cellStyle name="SAPBEXHLevel3 3 15 2 6" xfId="19939" xr:uid="{00000000-0005-0000-0000-0000DD740000}"/>
    <cellStyle name="SAPBEXHLevel3 3 15 2 6 2" xfId="34880" xr:uid="{00000000-0005-0000-0000-0000DE740000}"/>
    <cellStyle name="SAPBEXHLevel3 3 15 2 7" xfId="21599" xr:uid="{00000000-0005-0000-0000-0000DF740000}"/>
    <cellStyle name="SAPBEXHLevel3 3 15 2 7 2" xfId="36525" xr:uid="{00000000-0005-0000-0000-0000E0740000}"/>
    <cellStyle name="SAPBEXHLevel3 3 15 3" xfId="8693" xr:uid="{00000000-0005-0000-0000-0000E1740000}"/>
    <cellStyle name="SAPBEXHLevel3 3 15 3 2" xfId="24722" xr:uid="{00000000-0005-0000-0000-0000E2740000}"/>
    <cellStyle name="SAPBEXHLevel3 3 15 4" xfId="11520" xr:uid="{00000000-0005-0000-0000-0000E3740000}"/>
    <cellStyle name="SAPBEXHLevel3 3 15 4 2" xfId="27387" xr:uid="{00000000-0005-0000-0000-0000E4740000}"/>
    <cellStyle name="SAPBEXHLevel3 3 15 5" xfId="14968" xr:uid="{00000000-0005-0000-0000-0000E5740000}"/>
    <cellStyle name="SAPBEXHLevel3 3 15 5 2" xfId="30415" xr:uid="{00000000-0005-0000-0000-0000E6740000}"/>
    <cellStyle name="SAPBEXHLevel3 3 15 6" xfId="16872" xr:uid="{00000000-0005-0000-0000-0000E7740000}"/>
    <cellStyle name="SAPBEXHLevel3 3 15 6 2" xfId="32010" xr:uid="{00000000-0005-0000-0000-0000E8740000}"/>
    <cellStyle name="SAPBEXHLevel3 3 15 7" xfId="19482" xr:uid="{00000000-0005-0000-0000-0000E9740000}"/>
    <cellStyle name="SAPBEXHLevel3 3 15 7 2" xfId="34429" xr:uid="{00000000-0005-0000-0000-0000EA740000}"/>
    <cellStyle name="SAPBEXHLevel3 3 16" xfId="4040" xr:uid="{00000000-0005-0000-0000-0000EB740000}"/>
    <cellStyle name="SAPBEXHLevel3 3 16 2" xfId="9195" xr:uid="{00000000-0005-0000-0000-0000EC740000}"/>
    <cellStyle name="SAPBEXHLevel3 3 16 2 2" xfId="25191" xr:uid="{00000000-0005-0000-0000-0000ED740000}"/>
    <cellStyle name="SAPBEXHLevel3 3 16 3" xfId="12015" xr:uid="{00000000-0005-0000-0000-0000EE740000}"/>
    <cellStyle name="SAPBEXHLevel3 3 16 3 2" xfId="27859" xr:uid="{00000000-0005-0000-0000-0000EF740000}"/>
    <cellStyle name="SAPBEXHLevel3 3 16 4" xfId="13956" xr:uid="{00000000-0005-0000-0000-0000F0740000}"/>
    <cellStyle name="SAPBEXHLevel3 3 16 4 2" xfId="29539" xr:uid="{00000000-0005-0000-0000-0000F1740000}"/>
    <cellStyle name="SAPBEXHLevel3 3 16 5" xfId="17337" xr:uid="{00000000-0005-0000-0000-0000F2740000}"/>
    <cellStyle name="SAPBEXHLevel3 3 16 5 2" xfId="32458" xr:uid="{00000000-0005-0000-0000-0000F3740000}"/>
    <cellStyle name="SAPBEXHLevel3 3 16 6" xfId="19945" xr:uid="{00000000-0005-0000-0000-0000F4740000}"/>
    <cellStyle name="SAPBEXHLevel3 3 16 6 2" xfId="34886" xr:uid="{00000000-0005-0000-0000-0000F5740000}"/>
    <cellStyle name="SAPBEXHLevel3 3 16 7" xfId="14519" xr:uid="{00000000-0005-0000-0000-0000F6740000}"/>
    <cellStyle name="SAPBEXHLevel3 3 16 7 2" xfId="30023" xr:uid="{00000000-0005-0000-0000-0000F7740000}"/>
    <cellStyle name="SAPBEXHLevel3 3 17" xfId="5363" xr:uid="{00000000-0005-0000-0000-0000F8740000}"/>
    <cellStyle name="SAPBEXHLevel3 3 17 2" xfId="22634" xr:uid="{00000000-0005-0000-0000-0000F9740000}"/>
    <cellStyle name="SAPBEXHLevel3 3 18" xfId="8999" xr:uid="{00000000-0005-0000-0000-0000FA740000}"/>
    <cellStyle name="SAPBEXHLevel3 3 18 2" xfId="25002" xr:uid="{00000000-0005-0000-0000-0000FB740000}"/>
    <cellStyle name="SAPBEXHLevel3 3 19" xfId="6600" xr:uid="{00000000-0005-0000-0000-0000FC740000}"/>
    <cellStyle name="SAPBEXHLevel3 3 19 2" xfId="23138" xr:uid="{00000000-0005-0000-0000-0000FD740000}"/>
    <cellStyle name="SAPBEXHLevel3 3 2" xfId="3526" xr:uid="{00000000-0005-0000-0000-0000FE740000}"/>
    <cellStyle name="SAPBEXHLevel3 3 2 2" xfId="4033" xr:uid="{00000000-0005-0000-0000-0000FF740000}"/>
    <cellStyle name="SAPBEXHLevel3 3 2 2 2" xfId="9188" xr:uid="{00000000-0005-0000-0000-000000750000}"/>
    <cellStyle name="SAPBEXHLevel3 3 2 2 2 2" xfId="25184" xr:uid="{00000000-0005-0000-0000-000001750000}"/>
    <cellStyle name="SAPBEXHLevel3 3 2 2 3" xfId="12008" xr:uid="{00000000-0005-0000-0000-000002750000}"/>
    <cellStyle name="SAPBEXHLevel3 3 2 2 3 2" xfId="27852" xr:uid="{00000000-0005-0000-0000-000003750000}"/>
    <cellStyle name="SAPBEXHLevel3 3 2 2 4" xfId="14586" xr:uid="{00000000-0005-0000-0000-000004750000}"/>
    <cellStyle name="SAPBEXHLevel3 3 2 2 4 2" xfId="30088" xr:uid="{00000000-0005-0000-0000-000005750000}"/>
    <cellStyle name="SAPBEXHLevel3 3 2 2 5" xfId="17330" xr:uid="{00000000-0005-0000-0000-000006750000}"/>
    <cellStyle name="SAPBEXHLevel3 3 2 2 5 2" xfId="32451" xr:uid="{00000000-0005-0000-0000-000007750000}"/>
    <cellStyle name="SAPBEXHLevel3 3 2 2 6" xfId="19938" xr:uid="{00000000-0005-0000-0000-000008750000}"/>
    <cellStyle name="SAPBEXHLevel3 3 2 2 6 2" xfId="34879" xr:uid="{00000000-0005-0000-0000-000009750000}"/>
    <cellStyle name="SAPBEXHLevel3 3 2 2 7" xfId="21481" xr:uid="{00000000-0005-0000-0000-00000A750000}"/>
    <cellStyle name="SAPBEXHLevel3 3 2 2 7 2" xfId="36407" xr:uid="{00000000-0005-0000-0000-00000B750000}"/>
    <cellStyle name="SAPBEXHLevel3 3 2 3" xfId="8694" xr:uid="{00000000-0005-0000-0000-00000C750000}"/>
    <cellStyle name="SAPBEXHLevel3 3 2 3 2" xfId="24723" xr:uid="{00000000-0005-0000-0000-00000D750000}"/>
    <cellStyle name="SAPBEXHLevel3 3 2 4" xfId="11521" xr:uid="{00000000-0005-0000-0000-00000E750000}"/>
    <cellStyle name="SAPBEXHLevel3 3 2 4 2" xfId="27388" xr:uid="{00000000-0005-0000-0000-00000F750000}"/>
    <cellStyle name="SAPBEXHLevel3 3 2 5" xfId="10329" xr:uid="{00000000-0005-0000-0000-000010750000}"/>
    <cellStyle name="SAPBEXHLevel3 3 2 5 2" xfId="26269" xr:uid="{00000000-0005-0000-0000-000011750000}"/>
    <cellStyle name="SAPBEXHLevel3 3 2 6" xfId="16873" xr:uid="{00000000-0005-0000-0000-000012750000}"/>
    <cellStyle name="SAPBEXHLevel3 3 2 6 2" xfId="32011" xr:uid="{00000000-0005-0000-0000-000013750000}"/>
    <cellStyle name="SAPBEXHLevel3 3 2 7" xfId="19483" xr:uid="{00000000-0005-0000-0000-000014750000}"/>
    <cellStyle name="SAPBEXHLevel3 3 2 7 2" xfId="34430" xr:uid="{00000000-0005-0000-0000-000015750000}"/>
    <cellStyle name="SAPBEXHLevel3 3 20" xfId="11781" xr:uid="{00000000-0005-0000-0000-000016750000}"/>
    <cellStyle name="SAPBEXHLevel3 3 20 2" xfId="27646" xr:uid="{00000000-0005-0000-0000-000017750000}"/>
    <cellStyle name="SAPBEXHLevel3 3 21" xfId="11776" xr:uid="{00000000-0005-0000-0000-000018750000}"/>
    <cellStyle name="SAPBEXHLevel3 3 21 2" xfId="27642" xr:uid="{00000000-0005-0000-0000-000019750000}"/>
    <cellStyle name="SAPBEXHLevel3 3 22" xfId="22212" xr:uid="{00000000-0005-0000-0000-00001A750000}"/>
    <cellStyle name="SAPBEXHLevel3 3 3" xfId="3527" xr:uid="{00000000-0005-0000-0000-00001B750000}"/>
    <cellStyle name="SAPBEXHLevel3 3 3 2" xfId="4032" xr:uid="{00000000-0005-0000-0000-00001C750000}"/>
    <cellStyle name="SAPBEXHLevel3 3 3 2 2" xfId="9187" xr:uid="{00000000-0005-0000-0000-00001D750000}"/>
    <cellStyle name="SAPBEXHLevel3 3 3 2 2 2" xfId="25183" xr:uid="{00000000-0005-0000-0000-00001E750000}"/>
    <cellStyle name="SAPBEXHLevel3 3 3 2 3" xfId="12007" xr:uid="{00000000-0005-0000-0000-00001F750000}"/>
    <cellStyle name="SAPBEXHLevel3 3 3 2 3 2" xfId="27851" xr:uid="{00000000-0005-0000-0000-000020750000}"/>
    <cellStyle name="SAPBEXHLevel3 3 3 2 4" xfId="14351" xr:uid="{00000000-0005-0000-0000-000021750000}"/>
    <cellStyle name="SAPBEXHLevel3 3 3 2 4 2" xfId="29872" xr:uid="{00000000-0005-0000-0000-000022750000}"/>
    <cellStyle name="SAPBEXHLevel3 3 3 2 5" xfId="17329" xr:uid="{00000000-0005-0000-0000-000023750000}"/>
    <cellStyle name="SAPBEXHLevel3 3 3 2 5 2" xfId="32450" xr:uid="{00000000-0005-0000-0000-000024750000}"/>
    <cellStyle name="SAPBEXHLevel3 3 3 2 6" xfId="19937" xr:uid="{00000000-0005-0000-0000-000025750000}"/>
    <cellStyle name="SAPBEXHLevel3 3 3 2 6 2" xfId="34878" xr:uid="{00000000-0005-0000-0000-000026750000}"/>
    <cellStyle name="SAPBEXHLevel3 3 3 2 7" xfId="21763" xr:uid="{00000000-0005-0000-0000-000027750000}"/>
    <cellStyle name="SAPBEXHLevel3 3 3 2 7 2" xfId="36685" xr:uid="{00000000-0005-0000-0000-000028750000}"/>
    <cellStyle name="SAPBEXHLevel3 3 3 3" xfId="8695" xr:uid="{00000000-0005-0000-0000-000029750000}"/>
    <cellStyle name="SAPBEXHLevel3 3 3 3 2" xfId="24724" xr:uid="{00000000-0005-0000-0000-00002A750000}"/>
    <cellStyle name="SAPBEXHLevel3 3 3 4" xfId="11522" xr:uid="{00000000-0005-0000-0000-00002B750000}"/>
    <cellStyle name="SAPBEXHLevel3 3 3 4 2" xfId="27389" xr:uid="{00000000-0005-0000-0000-00002C750000}"/>
    <cellStyle name="SAPBEXHLevel3 3 3 5" xfId="10328" xr:uid="{00000000-0005-0000-0000-00002D750000}"/>
    <cellStyle name="SAPBEXHLevel3 3 3 5 2" xfId="26268" xr:uid="{00000000-0005-0000-0000-00002E750000}"/>
    <cellStyle name="SAPBEXHLevel3 3 3 6" xfId="16874" xr:uid="{00000000-0005-0000-0000-00002F750000}"/>
    <cellStyle name="SAPBEXHLevel3 3 3 6 2" xfId="32012" xr:uid="{00000000-0005-0000-0000-000030750000}"/>
    <cellStyle name="SAPBEXHLevel3 3 3 7" xfId="19484" xr:uid="{00000000-0005-0000-0000-000031750000}"/>
    <cellStyle name="SAPBEXHLevel3 3 3 7 2" xfId="34431" xr:uid="{00000000-0005-0000-0000-000032750000}"/>
    <cellStyle name="SAPBEXHLevel3 3 4" xfId="3528" xr:uid="{00000000-0005-0000-0000-000033750000}"/>
    <cellStyle name="SAPBEXHLevel3 3 4 2" xfId="4031" xr:uid="{00000000-0005-0000-0000-000034750000}"/>
    <cellStyle name="SAPBEXHLevel3 3 4 2 2" xfId="9186" xr:uid="{00000000-0005-0000-0000-000035750000}"/>
    <cellStyle name="SAPBEXHLevel3 3 4 2 2 2" xfId="25182" xr:uid="{00000000-0005-0000-0000-000036750000}"/>
    <cellStyle name="SAPBEXHLevel3 3 4 2 3" xfId="12006" xr:uid="{00000000-0005-0000-0000-000037750000}"/>
    <cellStyle name="SAPBEXHLevel3 3 4 2 3 2" xfId="27850" xr:uid="{00000000-0005-0000-0000-000038750000}"/>
    <cellStyle name="SAPBEXHLevel3 3 4 2 4" xfId="14587" xr:uid="{00000000-0005-0000-0000-000039750000}"/>
    <cellStyle name="SAPBEXHLevel3 3 4 2 4 2" xfId="30089" xr:uid="{00000000-0005-0000-0000-00003A750000}"/>
    <cellStyle name="SAPBEXHLevel3 3 4 2 5" xfId="17328" xr:uid="{00000000-0005-0000-0000-00003B750000}"/>
    <cellStyle name="SAPBEXHLevel3 3 4 2 5 2" xfId="32449" xr:uid="{00000000-0005-0000-0000-00003C750000}"/>
    <cellStyle name="SAPBEXHLevel3 3 4 2 6" xfId="19936" xr:uid="{00000000-0005-0000-0000-00003D750000}"/>
    <cellStyle name="SAPBEXHLevel3 3 4 2 6 2" xfId="34877" xr:uid="{00000000-0005-0000-0000-00003E750000}"/>
    <cellStyle name="SAPBEXHLevel3 3 4 2 7" xfId="21480" xr:uid="{00000000-0005-0000-0000-00003F750000}"/>
    <cellStyle name="SAPBEXHLevel3 3 4 2 7 2" xfId="36406" xr:uid="{00000000-0005-0000-0000-000040750000}"/>
    <cellStyle name="SAPBEXHLevel3 3 4 3" xfId="8696" xr:uid="{00000000-0005-0000-0000-000041750000}"/>
    <cellStyle name="SAPBEXHLevel3 3 4 3 2" xfId="24725" xr:uid="{00000000-0005-0000-0000-000042750000}"/>
    <cellStyle name="SAPBEXHLevel3 3 4 4" xfId="11523" xr:uid="{00000000-0005-0000-0000-000043750000}"/>
    <cellStyle name="SAPBEXHLevel3 3 4 4 2" xfId="27390" xr:uid="{00000000-0005-0000-0000-000044750000}"/>
    <cellStyle name="SAPBEXHLevel3 3 4 5" xfId="7246" xr:uid="{00000000-0005-0000-0000-000045750000}"/>
    <cellStyle name="SAPBEXHLevel3 3 4 5 2" xfId="23502" xr:uid="{00000000-0005-0000-0000-000046750000}"/>
    <cellStyle name="SAPBEXHLevel3 3 4 6" xfId="16875" xr:uid="{00000000-0005-0000-0000-000047750000}"/>
    <cellStyle name="SAPBEXHLevel3 3 4 6 2" xfId="32013" xr:uid="{00000000-0005-0000-0000-000048750000}"/>
    <cellStyle name="SAPBEXHLevel3 3 4 7" xfId="19485" xr:uid="{00000000-0005-0000-0000-000049750000}"/>
    <cellStyle name="SAPBEXHLevel3 3 4 7 2" xfId="34432" xr:uid="{00000000-0005-0000-0000-00004A750000}"/>
    <cellStyle name="SAPBEXHLevel3 3 5" xfId="3529" xr:uid="{00000000-0005-0000-0000-00004B750000}"/>
    <cellStyle name="SAPBEXHLevel3 3 5 2" xfId="4030" xr:uid="{00000000-0005-0000-0000-00004C750000}"/>
    <cellStyle name="SAPBEXHLevel3 3 5 2 2" xfId="9185" xr:uid="{00000000-0005-0000-0000-00004D750000}"/>
    <cellStyle name="SAPBEXHLevel3 3 5 2 2 2" xfId="25181" xr:uid="{00000000-0005-0000-0000-00004E750000}"/>
    <cellStyle name="SAPBEXHLevel3 3 5 2 3" xfId="12005" xr:uid="{00000000-0005-0000-0000-00004F750000}"/>
    <cellStyle name="SAPBEXHLevel3 3 5 2 3 2" xfId="27849" xr:uid="{00000000-0005-0000-0000-000050750000}"/>
    <cellStyle name="SAPBEXHLevel3 3 5 2 4" xfId="14350" xr:uid="{00000000-0005-0000-0000-000051750000}"/>
    <cellStyle name="SAPBEXHLevel3 3 5 2 4 2" xfId="29871" xr:uid="{00000000-0005-0000-0000-000052750000}"/>
    <cellStyle name="SAPBEXHLevel3 3 5 2 5" xfId="17327" xr:uid="{00000000-0005-0000-0000-000053750000}"/>
    <cellStyle name="SAPBEXHLevel3 3 5 2 5 2" xfId="32448" xr:uid="{00000000-0005-0000-0000-000054750000}"/>
    <cellStyle name="SAPBEXHLevel3 3 5 2 6" xfId="19935" xr:uid="{00000000-0005-0000-0000-000055750000}"/>
    <cellStyle name="SAPBEXHLevel3 3 5 2 6 2" xfId="34876" xr:uid="{00000000-0005-0000-0000-000056750000}"/>
    <cellStyle name="SAPBEXHLevel3 3 5 2 7" xfId="21764" xr:uid="{00000000-0005-0000-0000-000057750000}"/>
    <cellStyle name="SAPBEXHLevel3 3 5 2 7 2" xfId="36686" xr:uid="{00000000-0005-0000-0000-000058750000}"/>
    <cellStyle name="SAPBEXHLevel3 3 5 3" xfId="8697" xr:uid="{00000000-0005-0000-0000-000059750000}"/>
    <cellStyle name="SAPBEXHLevel3 3 5 3 2" xfId="24726" xr:uid="{00000000-0005-0000-0000-00005A750000}"/>
    <cellStyle name="SAPBEXHLevel3 3 5 4" xfId="11524" xr:uid="{00000000-0005-0000-0000-00005B750000}"/>
    <cellStyle name="SAPBEXHLevel3 3 5 4 2" xfId="27391" xr:uid="{00000000-0005-0000-0000-00005C750000}"/>
    <cellStyle name="SAPBEXHLevel3 3 5 5" xfId="15276" xr:uid="{00000000-0005-0000-0000-00005D750000}"/>
    <cellStyle name="SAPBEXHLevel3 3 5 5 2" xfId="30685" xr:uid="{00000000-0005-0000-0000-00005E750000}"/>
    <cellStyle name="SAPBEXHLevel3 3 5 6" xfId="16876" xr:uid="{00000000-0005-0000-0000-00005F750000}"/>
    <cellStyle name="SAPBEXHLevel3 3 5 6 2" xfId="32014" xr:uid="{00000000-0005-0000-0000-000060750000}"/>
    <cellStyle name="SAPBEXHLevel3 3 5 7" xfId="19486" xr:uid="{00000000-0005-0000-0000-000061750000}"/>
    <cellStyle name="SAPBEXHLevel3 3 5 7 2" xfId="34433" xr:uid="{00000000-0005-0000-0000-000062750000}"/>
    <cellStyle name="SAPBEXHLevel3 3 6" xfId="3530" xr:uid="{00000000-0005-0000-0000-000063750000}"/>
    <cellStyle name="SAPBEXHLevel3 3 6 2" xfId="2140" xr:uid="{00000000-0005-0000-0000-000064750000}"/>
    <cellStyle name="SAPBEXHLevel3 3 6 2 2" xfId="7380" xr:uid="{00000000-0005-0000-0000-000065750000}"/>
    <cellStyle name="SAPBEXHLevel3 3 6 2 2 2" xfId="23582" xr:uid="{00000000-0005-0000-0000-000066750000}"/>
    <cellStyle name="SAPBEXHLevel3 3 6 2 3" xfId="10221" xr:uid="{00000000-0005-0000-0000-000067750000}"/>
    <cellStyle name="SAPBEXHLevel3 3 6 2 3 2" xfId="26185" xr:uid="{00000000-0005-0000-0000-000068750000}"/>
    <cellStyle name="SAPBEXHLevel3 3 6 2 4" xfId="15085" xr:uid="{00000000-0005-0000-0000-000069750000}"/>
    <cellStyle name="SAPBEXHLevel3 3 6 2 4 2" xfId="30528" xr:uid="{00000000-0005-0000-0000-00006A750000}"/>
    <cellStyle name="SAPBEXHLevel3 3 6 2 5" xfId="15669" xr:uid="{00000000-0005-0000-0000-00006B750000}"/>
    <cellStyle name="SAPBEXHLevel3 3 6 2 5 2" xfId="30966" xr:uid="{00000000-0005-0000-0000-00006C750000}"/>
    <cellStyle name="SAPBEXHLevel3 3 6 2 6" xfId="18355" xr:uid="{00000000-0005-0000-0000-00006D750000}"/>
    <cellStyle name="SAPBEXHLevel3 3 6 2 6 2" xfId="33418" xr:uid="{00000000-0005-0000-0000-00006E750000}"/>
    <cellStyle name="SAPBEXHLevel3 3 6 2 7" xfId="18459" xr:uid="{00000000-0005-0000-0000-00006F750000}"/>
    <cellStyle name="SAPBEXHLevel3 3 6 2 7 2" xfId="33495" xr:uid="{00000000-0005-0000-0000-000070750000}"/>
    <cellStyle name="SAPBEXHLevel3 3 6 3" xfId="8698" xr:uid="{00000000-0005-0000-0000-000071750000}"/>
    <cellStyle name="SAPBEXHLevel3 3 6 3 2" xfId="24727" xr:uid="{00000000-0005-0000-0000-000072750000}"/>
    <cellStyle name="SAPBEXHLevel3 3 6 4" xfId="11525" xr:uid="{00000000-0005-0000-0000-000073750000}"/>
    <cellStyle name="SAPBEXHLevel3 3 6 4 2" xfId="27392" xr:uid="{00000000-0005-0000-0000-000074750000}"/>
    <cellStyle name="SAPBEXHLevel3 3 6 5" xfId="10327" xr:uid="{00000000-0005-0000-0000-000075750000}"/>
    <cellStyle name="SAPBEXHLevel3 3 6 5 2" xfId="26267" xr:uid="{00000000-0005-0000-0000-000076750000}"/>
    <cellStyle name="SAPBEXHLevel3 3 6 6" xfId="16877" xr:uid="{00000000-0005-0000-0000-000077750000}"/>
    <cellStyle name="SAPBEXHLevel3 3 6 6 2" xfId="32015" xr:uid="{00000000-0005-0000-0000-000078750000}"/>
    <cellStyle name="SAPBEXHLevel3 3 6 7" xfId="19487" xr:uid="{00000000-0005-0000-0000-000079750000}"/>
    <cellStyle name="SAPBEXHLevel3 3 6 7 2" xfId="34434" xr:uid="{00000000-0005-0000-0000-00007A750000}"/>
    <cellStyle name="SAPBEXHLevel3 3 7" xfId="3531" xr:uid="{00000000-0005-0000-0000-00007B750000}"/>
    <cellStyle name="SAPBEXHLevel3 3 7 2" xfId="4029" xr:uid="{00000000-0005-0000-0000-00007C750000}"/>
    <cellStyle name="SAPBEXHLevel3 3 7 2 2" xfId="9184" xr:uid="{00000000-0005-0000-0000-00007D750000}"/>
    <cellStyle name="SAPBEXHLevel3 3 7 2 2 2" xfId="25180" xr:uid="{00000000-0005-0000-0000-00007E750000}"/>
    <cellStyle name="SAPBEXHLevel3 3 7 2 3" xfId="12004" xr:uid="{00000000-0005-0000-0000-00007F750000}"/>
    <cellStyle name="SAPBEXHLevel3 3 7 2 3 2" xfId="27848" xr:uid="{00000000-0005-0000-0000-000080750000}"/>
    <cellStyle name="SAPBEXHLevel3 3 7 2 4" xfId="14588" xr:uid="{00000000-0005-0000-0000-000081750000}"/>
    <cellStyle name="SAPBEXHLevel3 3 7 2 4 2" xfId="30090" xr:uid="{00000000-0005-0000-0000-000082750000}"/>
    <cellStyle name="SAPBEXHLevel3 3 7 2 5" xfId="17326" xr:uid="{00000000-0005-0000-0000-000083750000}"/>
    <cellStyle name="SAPBEXHLevel3 3 7 2 5 2" xfId="32447" xr:uid="{00000000-0005-0000-0000-000084750000}"/>
    <cellStyle name="SAPBEXHLevel3 3 7 2 6" xfId="19934" xr:uid="{00000000-0005-0000-0000-000085750000}"/>
    <cellStyle name="SAPBEXHLevel3 3 7 2 6 2" xfId="34875" xr:uid="{00000000-0005-0000-0000-000086750000}"/>
    <cellStyle name="SAPBEXHLevel3 3 7 2 7" xfId="21479" xr:uid="{00000000-0005-0000-0000-000087750000}"/>
    <cellStyle name="SAPBEXHLevel3 3 7 2 7 2" xfId="36405" xr:uid="{00000000-0005-0000-0000-000088750000}"/>
    <cellStyle name="SAPBEXHLevel3 3 7 3" xfId="8699" xr:uid="{00000000-0005-0000-0000-000089750000}"/>
    <cellStyle name="SAPBEXHLevel3 3 7 3 2" xfId="24728" xr:uid="{00000000-0005-0000-0000-00008A750000}"/>
    <cellStyle name="SAPBEXHLevel3 3 7 4" xfId="11526" xr:uid="{00000000-0005-0000-0000-00008B750000}"/>
    <cellStyle name="SAPBEXHLevel3 3 7 4 2" xfId="27393" xr:uid="{00000000-0005-0000-0000-00008C750000}"/>
    <cellStyle name="SAPBEXHLevel3 3 7 5" xfId="6479" xr:uid="{00000000-0005-0000-0000-00008D750000}"/>
    <cellStyle name="SAPBEXHLevel3 3 7 5 2" xfId="23090" xr:uid="{00000000-0005-0000-0000-00008E750000}"/>
    <cellStyle name="SAPBEXHLevel3 3 7 6" xfId="16878" xr:uid="{00000000-0005-0000-0000-00008F750000}"/>
    <cellStyle name="SAPBEXHLevel3 3 7 6 2" xfId="32016" xr:uid="{00000000-0005-0000-0000-000090750000}"/>
    <cellStyle name="SAPBEXHLevel3 3 7 7" xfId="19488" xr:uid="{00000000-0005-0000-0000-000091750000}"/>
    <cellStyle name="SAPBEXHLevel3 3 7 7 2" xfId="34435" xr:uid="{00000000-0005-0000-0000-000092750000}"/>
    <cellStyle name="SAPBEXHLevel3 3 8" xfId="3532" xr:uid="{00000000-0005-0000-0000-000093750000}"/>
    <cellStyle name="SAPBEXHLevel3 3 8 2" xfId="4028" xr:uid="{00000000-0005-0000-0000-000094750000}"/>
    <cellStyle name="SAPBEXHLevel3 3 8 2 2" xfId="9183" xr:uid="{00000000-0005-0000-0000-000095750000}"/>
    <cellStyle name="SAPBEXHLevel3 3 8 2 2 2" xfId="25179" xr:uid="{00000000-0005-0000-0000-000096750000}"/>
    <cellStyle name="SAPBEXHLevel3 3 8 2 3" xfId="12003" xr:uid="{00000000-0005-0000-0000-000097750000}"/>
    <cellStyle name="SAPBEXHLevel3 3 8 2 3 2" xfId="27847" xr:uid="{00000000-0005-0000-0000-000098750000}"/>
    <cellStyle name="SAPBEXHLevel3 3 8 2 4" xfId="13954" xr:uid="{00000000-0005-0000-0000-000099750000}"/>
    <cellStyle name="SAPBEXHLevel3 3 8 2 4 2" xfId="29537" xr:uid="{00000000-0005-0000-0000-00009A750000}"/>
    <cellStyle name="SAPBEXHLevel3 3 8 2 5" xfId="17325" xr:uid="{00000000-0005-0000-0000-00009B750000}"/>
    <cellStyle name="SAPBEXHLevel3 3 8 2 5 2" xfId="32446" xr:uid="{00000000-0005-0000-0000-00009C750000}"/>
    <cellStyle name="SAPBEXHLevel3 3 8 2 6" xfId="19933" xr:uid="{00000000-0005-0000-0000-00009D750000}"/>
    <cellStyle name="SAPBEXHLevel3 3 8 2 6 2" xfId="34874" xr:uid="{00000000-0005-0000-0000-00009E750000}"/>
    <cellStyle name="SAPBEXHLevel3 3 8 2 7" xfId="18617" xr:uid="{00000000-0005-0000-0000-00009F750000}"/>
    <cellStyle name="SAPBEXHLevel3 3 8 2 7 2" xfId="33565" xr:uid="{00000000-0005-0000-0000-0000A0750000}"/>
    <cellStyle name="SAPBEXHLevel3 3 8 3" xfId="8700" xr:uid="{00000000-0005-0000-0000-0000A1750000}"/>
    <cellStyle name="SAPBEXHLevel3 3 8 3 2" xfId="24729" xr:uid="{00000000-0005-0000-0000-0000A2750000}"/>
    <cellStyle name="SAPBEXHLevel3 3 8 4" xfId="11527" xr:uid="{00000000-0005-0000-0000-0000A3750000}"/>
    <cellStyle name="SAPBEXHLevel3 3 8 4 2" xfId="27394" xr:uid="{00000000-0005-0000-0000-0000A4750000}"/>
    <cellStyle name="SAPBEXHLevel3 3 8 5" xfId="5780" xr:uid="{00000000-0005-0000-0000-0000A5750000}"/>
    <cellStyle name="SAPBEXHLevel3 3 8 5 2" xfId="22815" xr:uid="{00000000-0005-0000-0000-0000A6750000}"/>
    <cellStyle name="SAPBEXHLevel3 3 8 6" xfId="16879" xr:uid="{00000000-0005-0000-0000-0000A7750000}"/>
    <cellStyle name="SAPBEXHLevel3 3 8 6 2" xfId="32017" xr:uid="{00000000-0005-0000-0000-0000A8750000}"/>
    <cellStyle name="SAPBEXHLevel3 3 8 7" xfId="19489" xr:uid="{00000000-0005-0000-0000-0000A9750000}"/>
    <cellStyle name="SAPBEXHLevel3 3 8 7 2" xfId="34436" xr:uid="{00000000-0005-0000-0000-0000AA750000}"/>
    <cellStyle name="SAPBEXHLevel3 3 9" xfId="3533" xr:uid="{00000000-0005-0000-0000-0000AB750000}"/>
    <cellStyle name="SAPBEXHLevel3 3 9 2" xfId="4027" xr:uid="{00000000-0005-0000-0000-0000AC750000}"/>
    <cellStyle name="SAPBEXHLevel3 3 9 2 2" xfId="9182" xr:uid="{00000000-0005-0000-0000-0000AD750000}"/>
    <cellStyle name="SAPBEXHLevel3 3 9 2 2 2" xfId="25178" xr:uid="{00000000-0005-0000-0000-0000AE750000}"/>
    <cellStyle name="SAPBEXHLevel3 3 9 2 3" xfId="12002" xr:uid="{00000000-0005-0000-0000-0000AF750000}"/>
    <cellStyle name="SAPBEXHLevel3 3 9 2 3 2" xfId="27846" xr:uid="{00000000-0005-0000-0000-0000B0750000}"/>
    <cellStyle name="SAPBEXHLevel3 3 9 2 4" xfId="14921" xr:uid="{00000000-0005-0000-0000-0000B1750000}"/>
    <cellStyle name="SAPBEXHLevel3 3 9 2 4 2" xfId="30372" xr:uid="{00000000-0005-0000-0000-0000B2750000}"/>
    <cellStyle name="SAPBEXHLevel3 3 9 2 5" xfId="17324" xr:uid="{00000000-0005-0000-0000-0000B3750000}"/>
    <cellStyle name="SAPBEXHLevel3 3 9 2 5 2" xfId="32445" xr:uid="{00000000-0005-0000-0000-0000B4750000}"/>
    <cellStyle name="SAPBEXHLevel3 3 9 2 6" xfId="19932" xr:uid="{00000000-0005-0000-0000-0000B5750000}"/>
    <cellStyle name="SAPBEXHLevel3 3 9 2 6 2" xfId="34873" xr:uid="{00000000-0005-0000-0000-0000B6750000}"/>
    <cellStyle name="SAPBEXHLevel3 3 9 2 7" xfId="21593" xr:uid="{00000000-0005-0000-0000-0000B7750000}"/>
    <cellStyle name="SAPBEXHLevel3 3 9 2 7 2" xfId="36519" xr:uid="{00000000-0005-0000-0000-0000B8750000}"/>
    <cellStyle name="SAPBEXHLevel3 3 9 3" xfId="8701" xr:uid="{00000000-0005-0000-0000-0000B9750000}"/>
    <cellStyle name="SAPBEXHLevel3 3 9 3 2" xfId="24730" xr:uid="{00000000-0005-0000-0000-0000BA750000}"/>
    <cellStyle name="SAPBEXHLevel3 3 9 4" xfId="11528" xr:uid="{00000000-0005-0000-0000-0000BB750000}"/>
    <cellStyle name="SAPBEXHLevel3 3 9 4 2" xfId="27395" xr:uid="{00000000-0005-0000-0000-0000BC750000}"/>
    <cellStyle name="SAPBEXHLevel3 3 9 5" xfId="10363" xr:uid="{00000000-0005-0000-0000-0000BD750000}"/>
    <cellStyle name="SAPBEXHLevel3 3 9 5 2" xfId="26301" xr:uid="{00000000-0005-0000-0000-0000BE750000}"/>
    <cellStyle name="SAPBEXHLevel3 3 9 6" xfId="16880" xr:uid="{00000000-0005-0000-0000-0000BF750000}"/>
    <cellStyle name="SAPBEXHLevel3 3 9 6 2" xfId="32018" xr:uid="{00000000-0005-0000-0000-0000C0750000}"/>
    <cellStyle name="SAPBEXHLevel3 3 9 7" xfId="19490" xr:uid="{00000000-0005-0000-0000-0000C1750000}"/>
    <cellStyle name="SAPBEXHLevel3 3 9 7 2" xfId="34437" xr:uid="{00000000-0005-0000-0000-0000C2750000}"/>
    <cellStyle name="SAPBEXHLevel3 4" xfId="907" xr:uid="{00000000-0005-0000-0000-0000C3750000}"/>
    <cellStyle name="SAPBEXHLevel3 4 10" xfId="3535" xr:uid="{00000000-0005-0000-0000-0000C4750000}"/>
    <cellStyle name="SAPBEXHLevel3 4 10 2" xfId="4025" xr:uid="{00000000-0005-0000-0000-0000C5750000}"/>
    <cellStyle name="SAPBEXHLevel3 4 10 2 2" xfId="9180" xr:uid="{00000000-0005-0000-0000-0000C6750000}"/>
    <cellStyle name="SAPBEXHLevel3 4 10 2 2 2" xfId="25176" xr:uid="{00000000-0005-0000-0000-0000C7750000}"/>
    <cellStyle name="SAPBEXHLevel3 4 10 2 3" xfId="12000" xr:uid="{00000000-0005-0000-0000-0000C8750000}"/>
    <cellStyle name="SAPBEXHLevel3 4 10 2 3 2" xfId="27844" xr:uid="{00000000-0005-0000-0000-0000C9750000}"/>
    <cellStyle name="SAPBEXHLevel3 4 10 2 4" xfId="14349" xr:uid="{00000000-0005-0000-0000-0000CA750000}"/>
    <cellStyle name="SAPBEXHLevel3 4 10 2 4 2" xfId="29870" xr:uid="{00000000-0005-0000-0000-0000CB750000}"/>
    <cellStyle name="SAPBEXHLevel3 4 10 2 5" xfId="17322" xr:uid="{00000000-0005-0000-0000-0000CC750000}"/>
    <cellStyle name="SAPBEXHLevel3 4 10 2 5 2" xfId="32443" xr:uid="{00000000-0005-0000-0000-0000CD750000}"/>
    <cellStyle name="SAPBEXHLevel3 4 10 2 6" xfId="19930" xr:uid="{00000000-0005-0000-0000-0000CE750000}"/>
    <cellStyle name="SAPBEXHLevel3 4 10 2 6 2" xfId="34871" xr:uid="{00000000-0005-0000-0000-0000CF750000}"/>
    <cellStyle name="SAPBEXHLevel3 4 10 2 7" xfId="21587" xr:uid="{00000000-0005-0000-0000-0000D0750000}"/>
    <cellStyle name="SAPBEXHLevel3 4 10 2 7 2" xfId="36513" xr:uid="{00000000-0005-0000-0000-0000D1750000}"/>
    <cellStyle name="SAPBEXHLevel3 4 10 3" xfId="8703" xr:uid="{00000000-0005-0000-0000-0000D2750000}"/>
    <cellStyle name="SAPBEXHLevel3 4 10 3 2" xfId="24732" xr:uid="{00000000-0005-0000-0000-0000D3750000}"/>
    <cellStyle name="SAPBEXHLevel3 4 10 4" xfId="11530" xr:uid="{00000000-0005-0000-0000-0000D4750000}"/>
    <cellStyle name="SAPBEXHLevel3 4 10 4 2" xfId="27397" xr:uid="{00000000-0005-0000-0000-0000D5750000}"/>
    <cellStyle name="SAPBEXHLevel3 4 10 5" xfId="10326" xr:uid="{00000000-0005-0000-0000-0000D6750000}"/>
    <cellStyle name="SAPBEXHLevel3 4 10 5 2" xfId="26266" xr:uid="{00000000-0005-0000-0000-0000D7750000}"/>
    <cellStyle name="SAPBEXHLevel3 4 10 6" xfId="16882" xr:uid="{00000000-0005-0000-0000-0000D8750000}"/>
    <cellStyle name="SAPBEXHLevel3 4 10 6 2" xfId="32020" xr:uid="{00000000-0005-0000-0000-0000D9750000}"/>
    <cellStyle name="SAPBEXHLevel3 4 10 7" xfId="19492" xr:uid="{00000000-0005-0000-0000-0000DA750000}"/>
    <cellStyle name="SAPBEXHLevel3 4 10 7 2" xfId="34439" xr:uid="{00000000-0005-0000-0000-0000DB750000}"/>
    <cellStyle name="SAPBEXHLevel3 4 11" xfId="3536" xr:uid="{00000000-0005-0000-0000-0000DC750000}"/>
    <cellStyle name="SAPBEXHLevel3 4 11 2" xfId="4024" xr:uid="{00000000-0005-0000-0000-0000DD750000}"/>
    <cellStyle name="SAPBEXHLevel3 4 11 2 2" xfId="9179" xr:uid="{00000000-0005-0000-0000-0000DE750000}"/>
    <cellStyle name="SAPBEXHLevel3 4 11 2 2 2" xfId="25175" xr:uid="{00000000-0005-0000-0000-0000DF750000}"/>
    <cellStyle name="SAPBEXHLevel3 4 11 2 3" xfId="11999" xr:uid="{00000000-0005-0000-0000-0000E0750000}"/>
    <cellStyle name="SAPBEXHLevel3 4 11 2 3 2" xfId="27843" xr:uid="{00000000-0005-0000-0000-0000E1750000}"/>
    <cellStyle name="SAPBEXHLevel3 4 11 2 4" xfId="14589" xr:uid="{00000000-0005-0000-0000-0000E2750000}"/>
    <cellStyle name="SAPBEXHLevel3 4 11 2 4 2" xfId="30091" xr:uid="{00000000-0005-0000-0000-0000E3750000}"/>
    <cellStyle name="SAPBEXHLevel3 4 11 2 5" xfId="17321" xr:uid="{00000000-0005-0000-0000-0000E4750000}"/>
    <cellStyle name="SAPBEXHLevel3 4 11 2 5 2" xfId="32442" xr:uid="{00000000-0005-0000-0000-0000E5750000}"/>
    <cellStyle name="SAPBEXHLevel3 4 11 2 6" xfId="19929" xr:uid="{00000000-0005-0000-0000-0000E6750000}"/>
    <cellStyle name="SAPBEXHLevel3 4 11 2 6 2" xfId="34870" xr:uid="{00000000-0005-0000-0000-0000E7750000}"/>
    <cellStyle name="SAPBEXHLevel3 4 11 2 7" xfId="21476" xr:uid="{00000000-0005-0000-0000-0000E8750000}"/>
    <cellStyle name="SAPBEXHLevel3 4 11 2 7 2" xfId="36402" xr:uid="{00000000-0005-0000-0000-0000E9750000}"/>
    <cellStyle name="SAPBEXHLevel3 4 11 3" xfId="8704" xr:uid="{00000000-0005-0000-0000-0000EA750000}"/>
    <cellStyle name="SAPBEXHLevel3 4 11 3 2" xfId="24733" xr:uid="{00000000-0005-0000-0000-0000EB750000}"/>
    <cellStyle name="SAPBEXHLevel3 4 11 4" xfId="11531" xr:uid="{00000000-0005-0000-0000-0000EC750000}"/>
    <cellStyle name="SAPBEXHLevel3 4 11 4 2" xfId="27398" xr:uid="{00000000-0005-0000-0000-0000ED750000}"/>
    <cellStyle name="SAPBEXHLevel3 4 11 5" xfId="10260" xr:uid="{00000000-0005-0000-0000-0000EE750000}"/>
    <cellStyle name="SAPBEXHLevel3 4 11 5 2" xfId="26216" xr:uid="{00000000-0005-0000-0000-0000EF750000}"/>
    <cellStyle name="SAPBEXHLevel3 4 11 6" xfId="16883" xr:uid="{00000000-0005-0000-0000-0000F0750000}"/>
    <cellStyle name="SAPBEXHLevel3 4 11 6 2" xfId="32021" xr:uid="{00000000-0005-0000-0000-0000F1750000}"/>
    <cellStyle name="SAPBEXHLevel3 4 11 7" xfId="19493" xr:uid="{00000000-0005-0000-0000-0000F2750000}"/>
    <cellStyle name="SAPBEXHLevel3 4 11 7 2" xfId="34440" xr:uid="{00000000-0005-0000-0000-0000F3750000}"/>
    <cellStyle name="SAPBEXHLevel3 4 12" xfId="3537" xr:uid="{00000000-0005-0000-0000-0000F4750000}"/>
    <cellStyle name="SAPBEXHLevel3 4 12 2" xfId="4023" xr:uid="{00000000-0005-0000-0000-0000F5750000}"/>
    <cellStyle name="SAPBEXHLevel3 4 12 2 2" xfId="9178" xr:uid="{00000000-0005-0000-0000-0000F6750000}"/>
    <cellStyle name="SAPBEXHLevel3 4 12 2 2 2" xfId="25174" xr:uid="{00000000-0005-0000-0000-0000F7750000}"/>
    <cellStyle name="SAPBEXHLevel3 4 12 2 3" xfId="11998" xr:uid="{00000000-0005-0000-0000-0000F8750000}"/>
    <cellStyle name="SAPBEXHLevel3 4 12 2 3 2" xfId="27842" xr:uid="{00000000-0005-0000-0000-0000F9750000}"/>
    <cellStyle name="SAPBEXHLevel3 4 12 2 4" xfId="14348" xr:uid="{00000000-0005-0000-0000-0000FA750000}"/>
    <cellStyle name="SAPBEXHLevel3 4 12 2 4 2" xfId="29869" xr:uid="{00000000-0005-0000-0000-0000FB750000}"/>
    <cellStyle name="SAPBEXHLevel3 4 12 2 5" xfId="17320" xr:uid="{00000000-0005-0000-0000-0000FC750000}"/>
    <cellStyle name="SAPBEXHLevel3 4 12 2 5 2" xfId="32441" xr:uid="{00000000-0005-0000-0000-0000FD750000}"/>
    <cellStyle name="SAPBEXHLevel3 4 12 2 6" xfId="19928" xr:uid="{00000000-0005-0000-0000-0000FE750000}"/>
    <cellStyle name="SAPBEXHLevel3 4 12 2 6 2" xfId="34869" xr:uid="{00000000-0005-0000-0000-0000FF750000}"/>
    <cellStyle name="SAPBEXHLevel3 4 12 2 7" xfId="21765" xr:uid="{00000000-0005-0000-0000-000000760000}"/>
    <cellStyle name="SAPBEXHLevel3 4 12 2 7 2" xfId="36687" xr:uid="{00000000-0005-0000-0000-000001760000}"/>
    <cellStyle name="SAPBEXHLevel3 4 12 3" xfId="8705" xr:uid="{00000000-0005-0000-0000-000002760000}"/>
    <cellStyle name="SAPBEXHLevel3 4 12 3 2" xfId="24734" xr:uid="{00000000-0005-0000-0000-000003760000}"/>
    <cellStyle name="SAPBEXHLevel3 4 12 4" xfId="11532" xr:uid="{00000000-0005-0000-0000-000004760000}"/>
    <cellStyle name="SAPBEXHLevel3 4 12 4 2" xfId="27399" xr:uid="{00000000-0005-0000-0000-000005760000}"/>
    <cellStyle name="SAPBEXHLevel3 4 12 5" xfId="5495" xr:uid="{00000000-0005-0000-0000-000006760000}"/>
    <cellStyle name="SAPBEXHLevel3 4 12 5 2" xfId="22704" xr:uid="{00000000-0005-0000-0000-000007760000}"/>
    <cellStyle name="SAPBEXHLevel3 4 12 6" xfId="16884" xr:uid="{00000000-0005-0000-0000-000008760000}"/>
    <cellStyle name="SAPBEXHLevel3 4 12 6 2" xfId="32022" xr:uid="{00000000-0005-0000-0000-000009760000}"/>
    <cellStyle name="SAPBEXHLevel3 4 12 7" xfId="19494" xr:uid="{00000000-0005-0000-0000-00000A760000}"/>
    <cellStyle name="SAPBEXHLevel3 4 12 7 2" xfId="34441" xr:uid="{00000000-0005-0000-0000-00000B760000}"/>
    <cellStyle name="SAPBEXHLevel3 4 13" xfId="3538" xr:uid="{00000000-0005-0000-0000-00000C760000}"/>
    <cellStyle name="SAPBEXHLevel3 4 13 2" xfId="4022" xr:uid="{00000000-0005-0000-0000-00000D760000}"/>
    <cellStyle name="SAPBEXHLevel3 4 13 2 2" xfId="9177" xr:uid="{00000000-0005-0000-0000-00000E760000}"/>
    <cellStyle name="SAPBEXHLevel3 4 13 2 2 2" xfId="25173" xr:uid="{00000000-0005-0000-0000-00000F760000}"/>
    <cellStyle name="SAPBEXHLevel3 4 13 2 3" xfId="11997" xr:uid="{00000000-0005-0000-0000-000010760000}"/>
    <cellStyle name="SAPBEXHLevel3 4 13 2 3 2" xfId="27841" xr:uid="{00000000-0005-0000-0000-000011760000}"/>
    <cellStyle name="SAPBEXHLevel3 4 13 2 4" xfId="14590" xr:uid="{00000000-0005-0000-0000-000012760000}"/>
    <cellStyle name="SAPBEXHLevel3 4 13 2 4 2" xfId="30092" xr:uid="{00000000-0005-0000-0000-000013760000}"/>
    <cellStyle name="SAPBEXHLevel3 4 13 2 5" xfId="17319" xr:uid="{00000000-0005-0000-0000-000014760000}"/>
    <cellStyle name="SAPBEXHLevel3 4 13 2 5 2" xfId="32440" xr:uid="{00000000-0005-0000-0000-000015760000}"/>
    <cellStyle name="SAPBEXHLevel3 4 13 2 6" xfId="19927" xr:uid="{00000000-0005-0000-0000-000016760000}"/>
    <cellStyle name="SAPBEXHLevel3 4 13 2 6 2" xfId="34868" xr:uid="{00000000-0005-0000-0000-000017760000}"/>
    <cellStyle name="SAPBEXHLevel3 4 13 2 7" xfId="21475" xr:uid="{00000000-0005-0000-0000-000018760000}"/>
    <cellStyle name="SAPBEXHLevel3 4 13 2 7 2" xfId="36401" xr:uid="{00000000-0005-0000-0000-000019760000}"/>
    <cellStyle name="SAPBEXHLevel3 4 13 3" xfId="8706" xr:uid="{00000000-0005-0000-0000-00001A760000}"/>
    <cellStyle name="SAPBEXHLevel3 4 13 3 2" xfId="24735" xr:uid="{00000000-0005-0000-0000-00001B760000}"/>
    <cellStyle name="SAPBEXHLevel3 4 13 4" xfId="11533" xr:uid="{00000000-0005-0000-0000-00001C760000}"/>
    <cellStyle name="SAPBEXHLevel3 4 13 4 2" xfId="27400" xr:uid="{00000000-0005-0000-0000-00001D760000}"/>
    <cellStyle name="SAPBEXHLevel3 4 13 5" xfId="10323" xr:uid="{00000000-0005-0000-0000-00001E760000}"/>
    <cellStyle name="SAPBEXHLevel3 4 13 5 2" xfId="26265" xr:uid="{00000000-0005-0000-0000-00001F760000}"/>
    <cellStyle name="SAPBEXHLevel3 4 13 6" xfId="16885" xr:uid="{00000000-0005-0000-0000-000020760000}"/>
    <cellStyle name="SAPBEXHLevel3 4 13 6 2" xfId="32023" xr:uid="{00000000-0005-0000-0000-000021760000}"/>
    <cellStyle name="SAPBEXHLevel3 4 13 7" xfId="19495" xr:uid="{00000000-0005-0000-0000-000022760000}"/>
    <cellStyle name="SAPBEXHLevel3 4 13 7 2" xfId="34442" xr:uid="{00000000-0005-0000-0000-000023760000}"/>
    <cellStyle name="SAPBEXHLevel3 4 14" xfId="3539" xr:uid="{00000000-0005-0000-0000-000024760000}"/>
    <cellStyle name="SAPBEXHLevel3 4 14 2" xfId="4021" xr:uid="{00000000-0005-0000-0000-000025760000}"/>
    <cellStyle name="SAPBEXHLevel3 4 14 2 2" xfId="9176" xr:uid="{00000000-0005-0000-0000-000026760000}"/>
    <cellStyle name="SAPBEXHLevel3 4 14 2 2 2" xfId="25172" xr:uid="{00000000-0005-0000-0000-000027760000}"/>
    <cellStyle name="SAPBEXHLevel3 4 14 2 3" xfId="11996" xr:uid="{00000000-0005-0000-0000-000028760000}"/>
    <cellStyle name="SAPBEXHLevel3 4 14 2 3 2" xfId="27840" xr:uid="{00000000-0005-0000-0000-000029760000}"/>
    <cellStyle name="SAPBEXHLevel3 4 14 2 4" xfId="14347" xr:uid="{00000000-0005-0000-0000-00002A760000}"/>
    <cellStyle name="SAPBEXHLevel3 4 14 2 4 2" xfId="29868" xr:uid="{00000000-0005-0000-0000-00002B760000}"/>
    <cellStyle name="SAPBEXHLevel3 4 14 2 5" xfId="17318" xr:uid="{00000000-0005-0000-0000-00002C760000}"/>
    <cellStyle name="SAPBEXHLevel3 4 14 2 5 2" xfId="32439" xr:uid="{00000000-0005-0000-0000-00002D760000}"/>
    <cellStyle name="SAPBEXHLevel3 4 14 2 6" xfId="19926" xr:uid="{00000000-0005-0000-0000-00002E760000}"/>
    <cellStyle name="SAPBEXHLevel3 4 14 2 6 2" xfId="34867" xr:uid="{00000000-0005-0000-0000-00002F760000}"/>
    <cellStyle name="SAPBEXHLevel3 4 14 2 7" xfId="21766" xr:uid="{00000000-0005-0000-0000-000030760000}"/>
    <cellStyle name="SAPBEXHLevel3 4 14 2 7 2" xfId="36688" xr:uid="{00000000-0005-0000-0000-000031760000}"/>
    <cellStyle name="SAPBEXHLevel3 4 14 3" xfId="8707" xr:uid="{00000000-0005-0000-0000-000032760000}"/>
    <cellStyle name="SAPBEXHLevel3 4 14 3 2" xfId="24736" xr:uid="{00000000-0005-0000-0000-000033760000}"/>
    <cellStyle name="SAPBEXHLevel3 4 14 4" xfId="11534" xr:uid="{00000000-0005-0000-0000-000034760000}"/>
    <cellStyle name="SAPBEXHLevel3 4 14 4 2" xfId="27401" xr:uid="{00000000-0005-0000-0000-000035760000}"/>
    <cellStyle name="SAPBEXHLevel3 4 14 5" xfId="6052" xr:uid="{00000000-0005-0000-0000-000036760000}"/>
    <cellStyle name="SAPBEXHLevel3 4 14 5 2" xfId="23002" xr:uid="{00000000-0005-0000-0000-000037760000}"/>
    <cellStyle name="SAPBEXHLevel3 4 14 6" xfId="16886" xr:uid="{00000000-0005-0000-0000-000038760000}"/>
    <cellStyle name="SAPBEXHLevel3 4 14 6 2" xfId="32024" xr:uid="{00000000-0005-0000-0000-000039760000}"/>
    <cellStyle name="SAPBEXHLevel3 4 14 7" xfId="19496" xr:uid="{00000000-0005-0000-0000-00003A760000}"/>
    <cellStyle name="SAPBEXHLevel3 4 14 7 2" xfId="34443" xr:uid="{00000000-0005-0000-0000-00003B760000}"/>
    <cellStyle name="SAPBEXHLevel3 4 15" xfId="3540" xr:uid="{00000000-0005-0000-0000-00003C760000}"/>
    <cellStyle name="SAPBEXHLevel3 4 15 2" xfId="3701" xr:uid="{00000000-0005-0000-0000-00003D760000}"/>
    <cellStyle name="SAPBEXHLevel3 4 15 2 2" xfId="8869" xr:uid="{00000000-0005-0000-0000-00003E760000}"/>
    <cellStyle name="SAPBEXHLevel3 4 15 2 2 2" xfId="24898" xr:uid="{00000000-0005-0000-0000-00003F760000}"/>
    <cellStyle name="SAPBEXHLevel3 4 15 2 3" xfId="11696" xr:uid="{00000000-0005-0000-0000-000040760000}"/>
    <cellStyle name="SAPBEXHLevel3 4 15 2 3 2" xfId="27563" xr:uid="{00000000-0005-0000-0000-000041760000}"/>
    <cellStyle name="SAPBEXHLevel3 4 15 2 4" xfId="13725" xr:uid="{00000000-0005-0000-0000-000042760000}"/>
    <cellStyle name="SAPBEXHLevel3 4 15 2 4 2" xfId="29338" xr:uid="{00000000-0005-0000-0000-000043760000}"/>
    <cellStyle name="SAPBEXHLevel3 4 15 2 5" xfId="17048" xr:uid="{00000000-0005-0000-0000-000044760000}"/>
    <cellStyle name="SAPBEXHLevel3 4 15 2 5 2" xfId="32186" xr:uid="{00000000-0005-0000-0000-000045760000}"/>
    <cellStyle name="SAPBEXHLevel3 4 15 2 6" xfId="19658" xr:uid="{00000000-0005-0000-0000-000046760000}"/>
    <cellStyle name="SAPBEXHLevel3 4 15 2 6 2" xfId="34605" xr:uid="{00000000-0005-0000-0000-000047760000}"/>
    <cellStyle name="SAPBEXHLevel3 4 15 2 7" xfId="18382" xr:uid="{00000000-0005-0000-0000-000048760000}"/>
    <cellStyle name="SAPBEXHLevel3 4 15 2 7 2" xfId="33443" xr:uid="{00000000-0005-0000-0000-000049760000}"/>
    <cellStyle name="SAPBEXHLevel3 4 15 3" xfId="8708" xr:uid="{00000000-0005-0000-0000-00004A760000}"/>
    <cellStyle name="SAPBEXHLevel3 4 15 3 2" xfId="24737" xr:uid="{00000000-0005-0000-0000-00004B760000}"/>
    <cellStyle name="SAPBEXHLevel3 4 15 4" xfId="11535" xr:uid="{00000000-0005-0000-0000-00004C760000}"/>
    <cellStyle name="SAPBEXHLevel3 4 15 4 2" xfId="27402" xr:uid="{00000000-0005-0000-0000-00004D760000}"/>
    <cellStyle name="SAPBEXHLevel3 4 15 5" xfId="10362" xr:uid="{00000000-0005-0000-0000-00004E760000}"/>
    <cellStyle name="SAPBEXHLevel3 4 15 5 2" xfId="26300" xr:uid="{00000000-0005-0000-0000-00004F760000}"/>
    <cellStyle name="SAPBEXHLevel3 4 15 6" xfId="16887" xr:uid="{00000000-0005-0000-0000-000050760000}"/>
    <cellStyle name="SAPBEXHLevel3 4 15 6 2" xfId="32025" xr:uid="{00000000-0005-0000-0000-000051760000}"/>
    <cellStyle name="SAPBEXHLevel3 4 15 7" xfId="19497" xr:uid="{00000000-0005-0000-0000-000052760000}"/>
    <cellStyle name="SAPBEXHLevel3 4 15 7 2" xfId="34444" xr:uid="{00000000-0005-0000-0000-000053760000}"/>
    <cellStyle name="SAPBEXHLevel3 4 16" xfId="3534" xr:uid="{00000000-0005-0000-0000-000054760000}"/>
    <cellStyle name="SAPBEXHLevel3 4 16 2" xfId="8702" xr:uid="{00000000-0005-0000-0000-000055760000}"/>
    <cellStyle name="SAPBEXHLevel3 4 16 2 2" xfId="24731" xr:uid="{00000000-0005-0000-0000-000056760000}"/>
    <cellStyle name="SAPBEXHLevel3 4 16 3" xfId="11529" xr:uid="{00000000-0005-0000-0000-000057760000}"/>
    <cellStyle name="SAPBEXHLevel3 4 16 3 2" xfId="27396" xr:uid="{00000000-0005-0000-0000-000058760000}"/>
    <cellStyle name="SAPBEXHLevel3 4 16 4" xfId="10216" xr:uid="{00000000-0005-0000-0000-000059760000}"/>
    <cellStyle name="SAPBEXHLevel3 4 16 4 2" xfId="26180" xr:uid="{00000000-0005-0000-0000-00005A760000}"/>
    <cellStyle name="SAPBEXHLevel3 4 16 5" xfId="16881" xr:uid="{00000000-0005-0000-0000-00005B760000}"/>
    <cellStyle name="SAPBEXHLevel3 4 16 5 2" xfId="32019" xr:uid="{00000000-0005-0000-0000-00005C760000}"/>
    <cellStyle name="SAPBEXHLevel3 4 16 6" xfId="19491" xr:uid="{00000000-0005-0000-0000-00005D760000}"/>
    <cellStyle name="SAPBEXHLevel3 4 16 6 2" xfId="34438" xr:uid="{00000000-0005-0000-0000-00005E760000}"/>
    <cellStyle name="SAPBEXHLevel3 4 16 7" xfId="21448" xr:uid="{00000000-0005-0000-0000-00005F760000}"/>
    <cellStyle name="SAPBEXHLevel3 4 16 7 2" xfId="36374" xr:uid="{00000000-0005-0000-0000-000060760000}"/>
    <cellStyle name="SAPBEXHLevel3 4 16 8" xfId="6392" xr:uid="{00000000-0005-0000-0000-000061760000}"/>
    <cellStyle name="SAPBEXHLevel3 4 17" xfId="4026" xr:uid="{00000000-0005-0000-0000-000062760000}"/>
    <cellStyle name="SAPBEXHLevel3 4 17 2" xfId="9181" xr:uid="{00000000-0005-0000-0000-000063760000}"/>
    <cellStyle name="SAPBEXHLevel3 4 17 2 2" xfId="25177" xr:uid="{00000000-0005-0000-0000-000064760000}"/>
    <cellStyle name="SAPBEXHLevel3 4 17 3" xfId="12001" xr:uid="{00000000-0005-0000-0000-000065760000}"/>
    <cellStyle name="SAPBEXHLevel3 4 17 3 2" xfId="27845" xr:uid="{00000000-0005-0000-0000-000066760000}"/>
    <cellStyle name="SAPBEXHLevel3 4 17 4" xfId="13634" xr:uid="{00000000-0005-0000-0000-000067760000}"/>
    <cellStyle name="SAPBEXHLevel3 4 17 4 2" xfId="29255" xr:uid="{00000000-0005-0000-0000-000068760000}"/>
    <cellStyle name="SAPBEXHLevel3 4 17 5" xfId="17323" xr:uid="{00000000-0005-0000-0000-000069760000}"/>
    <cellStyle name="SAPBEXHLevel3 4 17 5 2" xfId="32444" xr:uid="{00000000-0005-0000-0000-00006A760000}"/>
    <cellStyle name="SAPBEXHLevel3 4 17 6" xfId="19931" xr:uid="{00000000-0005-0000-0000-00006B760000}"/>
    <cellStyle name="SAPBEXHLevel3 4 17 6 2" xfId="34872" xr:uid="{00000000-0005-0000-0000-00006C760000}"/>
    <cellStyle name="SAPBEXHLevel3 4 17 7" xfId="21477" xr:uid="{00000000-0005-0000-0000-00006D760000}"/>
    <cellStyle name="SAPBEXHLevel3 4 17 7 2" xfId="36403" xr:uid="{00000000-0005-0000-0000-00006E760000}"/>
    <cellStyle name="SAPBEXHLevel3 4 18" xfId="5362" xr:uid="{00000000-0005-0000-0000-00006F760000}"/>
    <cellStyle name="SAPBEXHLevel3 4 18 2" xfId="22633" xr:uid="{00000000-0005-0000-0000-000070760000}"/>
    <cellStyle name="SAPBEXHLevel3 4 19" xfId="6846" xr:uid="{00000000-0005-0000-0000-000071760000}"/>
    <cellStyle name="SAPBEXHLevel3 4 19 2" xfId="23291" xr:uid="{00000000-0005-0000-0000-000072760000}"/>
    <cellStyle name="SAPBEXHLevel3 4 2" xfId="908" xr:uid="{00000000-0005-0000-0000-000073760000}"/>
    <cellStyle name="SAPBEXHLevel3 4 2 10" xfId="5093" xr:uid="{00000000-0005-0000-0000-000074760000}"/>
    <cellStyle name="SAPBEXHLevel3 4 2 11" xfId="38056" xr:uid="{00000000-0005-0000-0000-000075760000}"/>
    <cellStyle name="SAPBEXHLevel3 4 2 2" xfId="3541" xr:uid="{00000000-0005-0000-0000-000076760000}"/>
    <cellStyle name="SAPBEXHLevel3 4 2 2 2" xfId="8709" xr:uid="{00000000-0005-0000-0000-000077760000}"/>
    <cellStyle name="SAPBEXHLevel3 4 2 2 2 2" xfId="24738" xr:uid="{00000000-0005-0000-0000-000078760000}"/>
    <cellStyle name="SAPBEXHLevel3 4 2 2 3" xfId="11536" xr:uid="{00000000-0005-0000-0000-000079760000}"/>
    <cellStyle name="SAPBEXHLevel3 4 2 2 3 2" xfId="27403" xr:uid="{00000000-0005-0000-0000-00007A760000}"/>
    <cellStyle name="SAPBEXHLevel3 4 2 2 4" xfId="13901" xr:uid="{00000000-0005-0000-0000-00007B760000}"/>
    <cellStyle name="SAPBEXHLevel3 4 2 2 4 2" xfId="29489" xr:uid="{00000000-0005-0000-0000-00007C760000}"/>
    <cellStyle name="SAPBEXHLevel3 4 2 2 5" xfId="16888" xr:uid="{00000000-0005-0000-0000-00007D760000}"/>
    <cellStyle name="SAPBEXHLevel3 4 2 2 5 2" xfId="32026" xr:uid="{00000000-0005-0000-0000-00007E760000}"/>
    <cellStyle name="SAPBEXHLevel3 4 2 2 6" xfId="19498" xr:uid="{00000000-0005-0000-0000-00007F760000}"/>
    <cellStyle name="SAPBEXHLevel3 4 2 2 6 2" xfId="34445" xr:uid="{00000000-0005-0000-0000-000080760000}"/>
    <cellStyle name="SAPBEXHLevel3 4 2 2 7" xfId="21449" xr:uid="{00000000-0005-0000-0000-000081760000}"/>
    <cellStyle name="SAPBEXHLevel3 4 2 2 7 2" xfId="36375" xr:uid="{00000000-0005-0000-0000-000082760000}"/>
    <cellStyle name="SAPBEXHLevel3 4 2 2 8" xfId="6394" xr:uid="{00000000-0005-0000-0000-000083760000}"/>
    <cellStyle name="SAPBEXHLevel3 4 2 3" xfId="4020" xr:uid="{00000000-0005-0000-0000-000084760000}"/>
    <cellStyle name="SAPBEXHLevel3 4 2 3 2" xfId="9175" xr:uid="{00000000-0005-0000-0000-000085760000}"/>
    <cellStyle name="SAPBEXHLevel3 4 2 3 2 2" xfId="25171" xr:uid="{00000000-0005-0000-0000-000086760000}"/>
    <cellStyle name="SAPBEXHLevel3 4 2 3 3" xfId="11995" xr:uid="{00000000-0005-0000-0000-000087760000}"/>
    <cellStyle name="SAPBEXHLevel3 4 2 3 3 2" xfId="27839" xr:uid="{00000000-0005-0000-0000-000088760000}"/>
    <cellStyle name="SAPBEXHLevel3 4 2 3 4" xfId="7575" xr:uid="{00000000-0005-0000-0000-000089760000}"/>
    <cellStyle name="SAPBEXHLevel3 4 2 3 4 2" xfId="23725" xr:uid="{00000000-0005-0000-0000-00008A760000}"/>
    <cellStyle name="SAPBEXHLevel3 4 2 3 5" xfId="17317" xr:uid="{00000000-0005-0000-0000-00008B760000}"/>
    <cellStyle name="SAPBEXHLevel3 4 2 3 5 2" xfId="32438" xr:uid="{00000000-0005-0000-0000-00008C760000}"/>
    <cellStyle name="SAPBEXHLevel3 4 2 3 6" xfId="19925" xr:uid="{00000000-0005-0000-0000-00008D760000}"/>
    <cellStyle name="SAPBEXHLevel3 4 2 3 6 2" xfId="34866" xr:uid="{00000000-0005-0000-0000-00008E760000}"/>
    <cellStyle name="SAPBEXHLevel3 4 2 3 7" xfId="21474" xr:uid="{00000000-0005-0000-0000-00008F760000}"/>
    <cellStyle name="SAPBEXHLevel3 4 2 3 7 2" xfId="36400" xr:uid="{00000000-0005-0000-0000-000090760000}"/>
    <cellStyle name="SAPBEXHLevel3 4 2 4" xfId="5361" xr:uid="{00000000-0005-0000-0000-000091760000}"/>
    <cellStyle name="SAPBEXHLevel3 4 2 4 2" xfId="22632" xr:uid="{00000000-0005-0000-0000-000092760000}"/>
    <cellStyle name="SAPBEXHLevel3 4 2 5" xfId="6845" xr:uid="{00000000-0005-0000-0000-000093760000}"/>
    <cellStyle name="SAPBEXHLevel3 4 2 5 2" xfId="23290" xr:uid="{00000000-0005-0000-0000-000094760000}"/>
    <cellStyle name="SAPBEXHLevel3 4 2 6" xfId="10608" xr:uid="{00000000-0005-0000-0000-000095760000}"/>
    <cellStyle name="SAPBEXHLevel3 4 2 6 2" xfId="26503" xr:uid="{00000000-0005-0000-0000-000096760000}"/>
    <cellStyle name="SAPBEXHLevel3 4 2 7" xfId="13769" xr:uid="{00000000-0005-0000-0000-000097760000}"/>
    <cellStyle name="SAPBEXHLevel3 4 2 7 2" xfId="29368" xr:uid="{00000000-0005-0000-0000-000098760000}"/>
    <cellStyle name="SAPBEXHLevel3 4 2 8" xfId="6564" xr:uid="{00000000-0005-0000-0000-000099760000}"/>
    <cellStyle name="SAPBEXHLevel3 4 2 8 2" xfId="23120" xr:uid="{00000000-0005-0000-0000-00009A760000}"/>
    <cellStyle name="SAPBEXHLevel3 4 2 9" xfId="13040" xr:uid="{00000000-0005-0000-0000-00009B760000}"/>
    <cellStyle name="SAPBEXHLevel3 4 2 9 2" xfId="28834" xr:uid="{00000000-0005-0000-0000-00009C760000}"/>
    <cellStyle name="SAPBEXHLevel3 4 20" xfId="6667" xr:uid="{00000000-0005-0000-0000-00009D760000}"/>
    <cellStyle name="SAPBEXHLevel3 4 20 2" xfId="23170" xr:uid="{00000000-0005-0000-0000-00009E760000}"/>
    <cellStyle name="SAPBEXHLevel3 4 21" xfId="6545" xr:uid="{00000000-0005-0000-0000-00009F760000}"/>
    <cellStyle name="SAPBEXHLevel3 4 21 2" xfId="23109" xr:uid="{00000000-0005-0000-0000-0000A0760000}"/>
    <cellStyle name="SAPBEXHLevel3 4 22" xfId="7553" xr:uid="{00000000-0005-0000-0000-0000A1760000}"/>
    <cellStyle name="SAPBEXHLevel3 4 22 2" xfId="23713" xr:uid="{00000000-0005-0000-0000-0000A2760000}"/>
    <cellStyle name="SAPBEXHLevel3 4 23" xfId="14723" xr:uid="{00000000-0005-0000-0000-0000A3760000}"/>
    <cellStyle name="SAPBEXHLevel3 4 23 2" xfId="30198" xr:uid="{00000000-0005-0000-0000-0000A4760000}"/>
    <cellStyle name="SAPBEXHLevel3 4 24" xfId="5092" xr:uid="{00000000-0005-0000-0000-0000A5760000}"/>
    <cellStyle name="SAPBEXHLevel3 4 25" xfId="38055" xr:uid="{00000000-0005-0000-0000-0000A6760000}"/>
    <cellStyle name="SAPBEXHLevel3 4 3" xfId="909" xr:uid="{00000000-0005-0000-0000-0000A7760000}"/>
    <cellStyle name="SAPBEXHLevel3 4 3 10" xfId="5094" xr:uid="{00000000-0005-0000-0000-0000A8760000}"/>
    <cellStyle name="SAPBEXHLevel3 4 3 11" xfId="38057" xr:uid="{00000000-0005-0000-0000-0000A9760000}"/>
    <cellStyle name="SAPBEXHLevel3 4 3 2" xfId="3542" xr:uid="{00000000-0005-0000-0000-0000AA760000}"/>
    <cellStyle name="SAPBEXHLevel3 4 3 2 2" xfId="8710" xr:uid="{00000000-0005-0000-0000-0000AB760000}"/>
    <cellStyle name="SAPBEXHLevel3 4 3 2 2 2" xfId="24739" xr:uid="{00000000-0005-0000-0000-0000AC760000}"/>
    <cellStyle name="SAPBEXHLevel3 4 3 2 3" xfId="11537" xr:uid="{00000000-0005-0000-0000-0000AD760000}"/>
    <cellStyle name="SAPBEXHLevel3 4 3 2 3 2" xfId="27404" xr:uid="{00000000-0005-0000-0000-0000AE760000}"/>
    <cellStyle name="SAPBEXHLevel3 4 3 2 4" xfId="10322" xr:uid="{00000000-0005-0000-0000-0000AF760000}"/>
    <cellStyle name="SAPBEXHLevel3 4 3 2 4 2" xfId="26264" xr:uid="{00000000-0005-0000-0000-0000B0760000}"/>
    <cellStyle name="SAPBEXHLevel3 4 3 2 5" xfId="16889" xr:uid="{00000000-0005-0000-0000-0000B1760000}"/>
    <cellStyle name="SAPBEXHLevel3 4 3 2 5 2" xfId="32027" xr:uid="{00000000-0005-0000-0000-0000B2760000}"/>
    <cellStyle name="SAPBEXHLevel3 4 3 2 6" xfId="19499" xr:uid="{00000000-0005-0000-0000-0000B3760000}"/>
    <cellStyle name="SAPBEXHLevel3 4 3 2 6 2" xfId="34446" xr:uid="{00000000-0005-0000-0000-0000B4760000}"/>
    <cellStyle name="SAPBEXHLevel3 4 3 2 7" xfId="21450" xr:uid="{00000000-0005-0000-0000-0000B5760000}"/>
    <cellStyle name="SAPBEXHLevel3 4 3 2 7 2" xfId="36376" xr:uid="{00000000-0005-0000-0000-0000B6760000}"/>
    <cellStyle name="SAPBEXHLevel3 4 3 2 8" xfId="6395" xr:uid="{00000000-0005-0000-0000-0000B7760000}"/>
    <cellStyle name="SAPBEXHLevel3 4 3 3" xfId="4019" xr:uid="{00000000-0005-0000-0000-0000B8760000}"/>
    <cellStyle name="SAPBEXHLevel3 4 3 3 2" xfId="9174" xr:uid="{00000000-0005-0000-0000-0000B9760000}"/>
    <cellStyle name="SAPBEXHLevel3 4 3 3 2 2" xfId="25170" xr:uid="{00000000-0005-0000-0000-0000BA760000}"/>
    <cellStyle name="SAPBEXHLevel3 4 3 3 3" xfId="11994" xr:uid="{00000000-0005-0000-0000-0000BB760000}"/>
    <cellStyle name="SAPBEXHLevel3 4 3 3 3 2" xfId="27838" xr:uid="{00000000-0005-0000-0000-0000BC760000}"/>
    <cellStyle name="SAPBEXHLevel3 4 3 3 4" xfId="14591" xr:uid="{00000000-0005-0000-0000-0000BD760000}"/>
    <cellStyle name="SAPBEXHLevel3 4 3 3 4 2" xfId="30093" xr:uid="{00000000-0005-0000-0000-0000BE760000}"/>
    <cellStyle name="SAPBEXHLevel3 4 3 3 5" xfId="17316" xr:uid="{00000000-0005-0000-0000-0000BF760000}"/>
    <cellStyle name="SAPBEXHLevel3 4 3 3 5 2" xfId="32437" xr:uid="{00000000-0005-0000-0000-0000C0760000}"/>
    <cellStyle name="SAPBEXHLevel3 4 3 3 6" xfId="19924" xr:uid="{00000000-0005-0000-0000-0000C1760000}"/>
    <cellStyle name="SAPBEXHLevel3 4 3 3 6 2" xfId="34865" xr:uid="{00000000-0005-0000-0000-0000C2760000}"/>
    <cellStyle name="SAPBEXHLevel3 4 3 3 7" xfId="21767" xr:uid="{00000000-0005-0000-0000-0000C3760000}"/>
    <cellStyle name="SAPBEXHLevel3 4 3 3 7 2" xfId="36689" xr:uid="{00000000-0005-0000-0000-0000C4760000}"/>
    <cellStyle name="SAPBEXHLevel3 4 3 4" xfId="5360" xr:uid="{00000000-0005-0000-0000-0000C5760000}"/>
    <cellStyle name="SAPBEXHLevel3 4 3 4 2" xfId="22631" xr:uid="{00000000-0005-0000-0000-0000C6760000}"/>
    <cellStyle name="SAPBEXHLevel3 4 3 5" xfId="7631" xr:uid="{00000000-0005-0000-0000-0000C7760000}"/>
    <cellStyle name="SAPBEXHLevel3 4 3 5 2" xfId="23769" xr:uid="{00000000-0005-0000-0000-0000C8760000}"/>
    <cellStyle name="SAPBEXHLevel3 4 3 6" xfId="13374" xr:uid="{00000000-0005-0000-0000-0000C9760000}"/>
    <cellStyle name="SAPBEXHLevel3 4 3 6 2" xfId="29060" xr:uid="{00000000-0005-0000-0000-0000CA760000}"/>
    <cellStyle name="SAPBEXHLevel3 4 3 7" xfId="5831" xr:uid="{00000000-0005-0000-0000-0000CB760000}"/>
    <cellStyle name="SAPBEXHLevel3 4 3 7 2" xfId="22848" xr:uid="{00000000-0005-0000-0000-0000CC760000}"/>
    <cellStyle name="SAPBEXHLevel3 4 3 8" xfId="6674" xr:uid="{00000000-0005-0000-0000-0000CD760000}"/>
    <cellStyle name="SAPBEXHLevel3 4 3 8 2" xfId="23173" xr:uid="{00000000-0005-0000-0000-0000CE760000}"/>
    <cellStyle name="SAPBEXHLevel3 4 3 9" xfId="17133" xr:uid="{00000000-0005-0000-0000-0000CF760000}"/>
    <cellStyle name="SAPBEXHLevel3 4 3 9 2" xfId="32267" xr:uid="{00000000-0005-0000-0000-0000D0760000}"/>
    <cellStyle name="SAPBEXHLevel3 4 4" xfId="3543" xr:uid="{00000000-0005-0000-0000-0000D1760000}"/>
    <cellStyle name="SAPBEXHLevel3 4 4 2" xfId="4018" xr:uid="{00000000-0005-0000-0000-0000D2760000}"/>
    <cellStyle name="SAPBEXHLevel3 4 4 2 2" xfId="9173" xr:uid="{00000000-0005-0000-0000-0000D3760000}"/>
    <cellStyle name="SAPBEXHLevel3 4 4 2 2 2" xfId="25169" xr:uid="{00000000-0005-0000-0000-0000D4760000}"/>
    <cellStyle name="SAPBEXHLevel3 4 4 2 3" xfId="11993" xr:uid="{00000000-0005-0000-0000-0000D5760000}"/>
    <cellStyle name="SAPBEXHLevel3 4 4 2 3 2" xfId="27837" xr:uid="{00000000-0005-0000-0000-0000D6760000}"/>
    <cellStyle name="SAPBEXHLevel3 4 4 2 4" xfId="10237" xr:uid="{00000000-0005-0000-0000-0000D7760000}"/>
    <cellStyle name="SAPBEXHLevel3 4 4 2 4 2" xfId="26199" xr:uid="{00000000-0005-0000-0000-0000D8760000}"/>
    <cellStyle name="SAPBEXHLevel3 4 4 2 5" xfId="17315" xr:uid="{00000000-0005-0000-0000-0000D9760000}"/>
    <cellStyle name="SAPBEXHLevel3 4 4 2 5 2" xfId="32436" xr:uid="{00000000-0005-0000-0000-0000DA760000}"/>
    <cellStyle name="SAPBEXHLevel3 4 4 2 6" xfId="19923" xr:uid="{00000000-0005-0000-0000-0000DB760000}"/>
    <cellStyle name="SAPBEXHLevel3 4 4 2 6 2" xfId="34864" xr:uid="{00000000-0005-0000-0000-0000DC760000}"/>
    <cellStyle name="SAPBEXHLevel3 4 4 2 7" xfId="21473" xr:uid="{00000000-0005-0000-0000-0000DD760000}"/>
    <cellStyle name="SAPBEXHLevel3 4 4 2 7 2" xfId="36399" xr:uid="{00000000-0005-0000-0000-0000DE760000}"/>
    <cellStyle name="SAPBEXHLevel3 4 4 3" xfId="8711" xr:uid="{00000000-0005-0000-0000-0000DF760000}"/>
    <cellStyle name="SAPBEXHLevel3 4 4 3 2" xfId="24740" xr:uid="{00000000-0005-0000-0000-0000E0760000}"/>
    <cellStyle name="SAPBEXHLevel3 4 4 4" xfId="11538" xr:uid="{00000000-0005-0000-0000-0000E1760000}"/>
    <cellStyle name="SAPBEXHLevel3 4 4 4 2" xfId="27405" xr:uid="{00000000-0005-0000-0000-0000E2760000}"/>
    <cellStyle name="SAPBEXHLevel3 4 4 5" xfId="10321" xr:uid="{00000000-0005-0000-0000-0000E3760000}"/>
    <cellStyle name="SAPBEXHLevel3 4 4 5 2" xfId="26263" xr:uid="{00000000-0005-0000-0000-0000E4760000}"/>
    <cellStyle name="SAPBEXHLevel3 4 4 6" xfId="16890" xr:uid="{00000000-0005-0000-0000-0000E5760000}"/>
    <cellStyle name="SAPBEXHLevel3 4 4 6 2" xfId="32028" xr:uid="{00000000-0005-0000-0000-0000E6760000}"/>
    <cellStyle name="SAPBEXHLevel3 4 4 7" xfId="19500" xr:uid="{00000000-0005-0000-0000-0000E7760000}"/>
    <cellStyle name="SAPBEXHLevel3 4 4 7 2" xfId="34447" xr:uid="{00000000-0005-0000-0000-0000E8760000}"/>
    <cellStyle name="SAPBEXHLevel3 4 5" xfId="3544" xr:uid="{00000000-0005-0000-0000-0000E9760000}"/>
    <cellStyle name="SAPBEXHLevel3 4 5 2" xfId="3708" xr:uid="{00000000-0005-0000-0000-0000EA760000}"/>
    <cellStyle name="SAPBEXHLevel3 4 5 2 2" xfId="8876" xr:uid="{00000000-0005-0000-0000-0000EB760000}"/>
    <cellStyle name="SAPBEXHLevel3 4 5 2 2 2" xfId="24905" xr:uid="{00000000-0005-0000-0000-0000EC760000}"/>
    <cellStyle name="SAPBEXHLevel3 4 5 2 3" xfId="11703" xr:uid="{00000000-0005-0000-0000-0000ED760000}"/>
    <cellStyle name="SAPBEXHLevel3 4 5 2 3 2" xfId="27570" xr:uid="{00000000-0005-0000-0000-0000EE760000}"/>
    <cellStyle name="SAPBEXHLevel3 4 5 2 4" xfId="13618" xr:uid="{00000000-0005-0000-0000-0000EF760000}"/>
    <cellStyle name="SAPBEXHLevel3 4 5 2 4 2" xfId="29242" xr:uid="{00000000-0005-0000-0000-0000F0760000}"/>
    <cellStyle name="SAPBEXHLevel3 4 5 2 5" xfId="17055" xr:uid="{00000000-0005-0000-0000-0000F1760000}"/>
    <cellStyle name="SAPBEXHLevel3 4 5 2 5 2" xfId="32193" xr:uid="{00000000-0005-0000-0000-0000F2760000}"/>
    <cellStyle name="SAPBEXHLevel3 4 5 2 6" xfId="19665" xr:uid="{00000000-0005-0000-0000-0000F3760000}"/>
    <cellStyle name="SAPBEXHLevel3 4 5 2 6 2" xfId="34612" xr:uid="{00000000-0005-0000-0000-0000F4760000}"/>
    <cellStyle name="SAPBEXHLevel3 4 5 2 7" xfId="15720" xr:uid="{00000000-0005-0000-0000-0000F5760000}"/>
    <cellStyle name="SAPBEXHLevel3 4 5 2 7 2" xfId="30997" xr:uid="{00000000-0005-0000-0000-0000F6760000}"/>
    <cellStyle name="SAPBEXHLevel3 4 5 3" xfId="8712" xr:uid="{00000000-0005-0000-0000-0000F7760000}"/>
    <cellStyle name="SAPBEXHLevel3 4 5 3 2" xfId="24741" xr:uid="{00000000-0005-0000-0000-0000F8760000}"/>
    <cellStyle name="SAPBEXHLevel3 4 5 4" xfId="11539" xr:uid="{00000000-0005-0000-0000-0000F9760000}"/>
    <cellStyle name="SAPBEXHLevel3 4 5 4 2" xfId="27406" xr:uid="{00000000-0005-0000-0000-0000FA760000}"/>
    <cellStyle name="SAPBEXHLevel3 4 5 5" xfId="13599" xr:uid="{00000000-0005-0000-0000-0000FB760000}"/>
    <cellStyle name="SAPBEXHLevel3 4 5 5 2" xfId="29223" xr:uid="{00000000-0005-0000-0000-0000FC760000}"/>
    <cellStyle name="SAPBEXHLevel3 4 5 6" xfId="16891" xr:uid="{00000000-0005-0000-0000-0000FD760000}"/>
    <cellStyle name="SAPBEXHLevel3 4 5 6 2" xfId="32029" xr:uid="{00000000-0005-0000-0000-0000FE760000}"/>
    <cellStyle name="SAPBEXHLevel3 4 5 7" xfId="19501" xr:uid="{00000000-0005-0000-0000-0000FF760000}"/>
    <cellStyle name="SAPBEXHLevel3 4 5 7 2" xfId="34448" xr:uid="{00000000-0005-0000-0000-000000770000}"/>
    <cellStyle name="SAPBEXHLevel3 4 6" xfId="3545" xr:uid="{00000000-0005-0000-0000-000001770000}"/>
    <cellStyle name="SAPBEXHLevel3 4 6 2" xfId="4932" xr:uid="{00000000-0005-0000-0000-000002770000}"/>
    <cellStyle name="SAPBEXHLevel3 4 6 2 2" xfId="10086" xr:uid="{00000000-0005-0000-0000-000003770000}"/>
    <cellStyle name="SAPBEXHLevel3 4 6 2 2 2" xfId="26064" xr:uid="{00000000-0005-0000-0000-000004770000}"/>
    <cellStyle name="SAPBEXHLevel3 4 6 2 3" xfId="12904" xr:uid="{00000000-0005-0000-0000-000005770000}"/>
    <cellStyle name="SAPBEXHLevel3 4 6 2 3 2" xfId="28743" xr:uid="{00000000-0005-0000-0000-000006770000}"/>
    <cellStyle name="SAPBEXHLevel3 4 6 2 4" xfId="10139" xr:uid="{00000000-0005-0000-0000-000007770000}"/>
    <cellStyle name="SAPBEXHLevel3 4 6 2 4 2" xfId="26108" xr:uid="{00000000-0005-0000-0000-000008770000}"/>
    <cellStyle name="SAPBEXHLevel3 4 6 2 5" xfId="18221" xr:uid="{00000000-0005-0000-0000-000009770000}"/>
    <cellStyle name="SAPBEXHLevel3 4 6 2 5 2" xfId="33326" xr:uid="{00000000-0005-0000-0000-00000A770000}"/>
    <cellStyle name="SAPBEXHLevel3 4 6 2 6" xfId="20829" xr:uid="{00000000-0005-0000-0000-00000B770000}"/>
    <cellStyle name="SAPBEXHLevel3 4 6 2 6 2" xfId="35760" xr:uid="{00000000-0005-0000-0000-00000C770000}"/>
    <cellStyle name="SAPBEXHLevel3 4 6 2 7" xfId="20969" xr:uid="{00000000-0005-0000-0000-00000D770000}"/>
    <cellStyle name="SAPBEXHLevel3 4 6 2 7 2" xfId="35895" xr:uid="{00000000-0005-0000-0000-00000E770000}"/>
    <cellStyle name="SAPBEXHLevel3 4 6 3" xfId="8713" xr:uid="{00000000-0005-0000-0000-00000F770000}"/>
    <cellStyle name="SAPBEXHLevel3 4 6 3 2" xfId="24742" xr:uid="{00000000-0005-0000-0000-000010770000}"/>
    <cellStyle name="SAPBEXHLevel3 4 6 4" xfId="11540" xr:uid="{00000000-0005-0000-0000-000011770000}"/>
    <cellStyle name="SAPBEXHLevel3 4 6 4 2" xfId="27407" xr:uid="{00000000-0005-0000-0000-000012770000}"/>
    <cellStyle name="SAPBEXHLevel3 4 6 5" xfId="10320" xr:uid="{00000000-0005-0000-0000-000013770000}"/>
    <cellStyle name="SAPBEXHLevel3 4 6 5 2" xfId="26262" xr:uid="{00000000-0005-0000-0000-000014770000}"/>
    <cellStyle name="SAPBEXHLevel3 4 6 6" xfId="16892" xr:uid="{00000000-0005-0000-0000-000015770000}"/>
    <cellStyle name="SAPBEXHLevel3 4 6 6 2" xfId="32030" xr:uid="{00000000-0005-0000-0000-000016770000}"/>
    <cellStyle name="SAPBEXHLevel3 4 6 7" xfId="19502" xr:uid="{00000000-0005-0000-0000-000017770000}"/>
    <cellStyle name="SAPBEXHLevel3 4 6 7 2" xfId="34449" xr:uid="{00000000-0005-0000-0000-000018770000}"/>
    <cellStyle name="SAPBEXHLevel3 4 7" xfId="3546" xr:uid="{00000000-0005-0000-0000-000019770000}"/>
    <cellStyle name="SAPBEXHLevel3 4 7 2" xfId="4017" xr:uid="{00000000-0005-0000-0000-00001A770000}"/>
    <cellStyle name="SAPBEXHLevel3 4 7 2 2" xfId="9172" xr:uid="{00000000-0005-0000-0000-00001B770000}"/>
    <cellStyle name="SAPBEXHLevel3 4 7 2 2 2" xfId="25168" xr:uid="{00000000-0005-0000-0000-00001C770000}"/>
    <cellStyle name="SAPBEXHLevel3 4 7 2 3" xfId="11992" xr:uid="{00000000-0005-0000-0000-00001D770000}"/>
    <cellStyle name="SAPBEXHLevel3 4 7 2 3 2" xfId="27836" xr:uid="{00000000-0005-0000-0000-00001E770000}"/>
    <cellStyle name="SAPBEXHLevel3 4 7 2 4" xfId="6486" xr:uid="{00000000-0005-0000-0000-00001F770000}"/>
    <cellStyle name="SAPBEXHLevel3 4 7 2 4 2" xfId="23094" xr:uid="{00000000-0005-0000-0000-000020770000}"/>
    <cellStyle name="SAPBEXHLevel3 4 7 2 5" xfId="17314" xr:uid="{00000000-0005-0000-0000-000021770000}"/>
    <cellStyle name="SAPBEXHLevel3 4 7 2 5 2" xfId="32435" xr:uid="{00000000-0005-0000-0000-000022770000}"/>
    <cellStyle name="SAPBEXHLevel3 4 7 2 6" xfId="19922" xr:uid="{00000000-0005-0000-0000-000023770000}"/>
    <cellStyle name="SAPBEXHLevel3 4 7 2 6 2" xfId="34863" xr:uid="{00000000-0005-0000-0000-000024770000}"/>
    <cellStyle name="SAPBEXHLevel3 4 7 2 7" xfId="21768" xr:uid="{00000000-0005-0000-0000-000025770000}"/>
    <cellStyle name="SAPBEXHLevel3 4 7 2 7 2" xfId="36690" xr:uid="{00000000-0005-0000-0000-000026770000}"/>
    <cellStyle name="SAPBEXHLevel3 4 7 3" xfId="8714" xr:uid="{00000000-0005-0000-0000-000027770000}"/>
    <cellStyle name="SAPBEXHLevel3 4 7 3 2" xfId="24743" xr:uid="{00000000-0005-0000-0000-000028770000}"/>
    <cellStyle name="SAPBEXHLevel3 4 7 4" xfId="11541" xr:uid="{00000000-0005-0000-0000-000029770000}"/>
    <cellStyle name="SAPBEXHLevel3 4 7 4 2" xfId="27408" xr:uid="{00000000-0005-0000-0000-00002A770000}"/>
    <cellStyle name="SAPBEXHLevel3 4 7 5" xfId="15275" xr:uid="{00000000-0005-0000-0000-00002B770000}"/>
    <cellStyle name="SAPBEXHLevel3 4 7 5 2" xfId="30684" xr:uid="{00000000-0005-0000-0000-00002C770000}"/>
    <cellStyle name="SAPBEXHLevel3 4 7 6" xfId="16893" xr:uid="{00000000-0005-0000-0000-00002D770000}"/>
    <cellStyle name="SAPBEXHLevel3 4 7 6 2" xfId="32031" xr:uid="{00000000-0005-0000-0000-00002E770000}"/>
    <cellStyle name="SAPBEXHLevel3 4 7 7" xfId="19503" xr:uid="{00000000-0005-0000-0000-00002F770000}"/>
    <cellStyle name="SAPBEXHLevel3 4 7 7 2" xfId="34450" xr:uid="{00000000-0005-0000-0000-000030770000}"/>
    <cellStyle name="SAPBEXHLevel3 4 8" xfId="3547" xr:uid="{00000000-0005-0000-0000-000031770000}"/>
    <cellStyle name="SAPBEXHLevel3 4 8 2" xfId="4016" xr:uid="{00000000-0005-0000-0000-000032770000}"/>
    <cellStyle name="SAPBEXHLevel3 4 8 2 2" xfId="9171" xr:uid="{00000000-0005-0000-0000-000033770000}"/>
    <cellStyle name="SAPBEXHLevel3 4 8 2 2 2" xfId="25167" xr:uid="{00000000-0005-0000-0000-000034770000}"/>
    <cellStyle name="SAPBEXHLevel3 4 8 2 3" xfId="11991" xr:uid="{00000000-0005-0000-0000-000035770000}"/>
    <cellStyle name="SAPBEXHLevel3 4 8 2 3 2" xfId="27835" xr:uid="{00000000-0005-0000-0000-000036770000}"/>
    <cellStyle name="SAPBEXHLevel3 4 8 2 4" xfId="14592" xr:uid="{00000000-0005-0000-0000-000037770000}"/>
    <cellStyle name="SAPBEXHLevel3 4 8 2 4 2" xfId="30094" xr:uid="{00000000-0005-0000-0000-000038770000}"/>
    <cellStyle name="SAPBEXHLevel3 4 8 2 5" xfId="17313" xr:uid="{00000000-0005-0000-0000-000039770000}"/>
    <cellStyle name="SAPBEXHLevel3 4 8 2 5 2" xfId="32434" xr:uid="{00000000-0005-0000-0000-00003A770000}"/>
    <cellStyle name="SAPBEXHLevel3 4 8 2 6" xfId="19921" xr:uid="{00000000-0005-0000-0000-00003B770000}"/>
    <cellStyle name="SAPBEXHLevel3 4 8 2 6 2" xfId="34862" xr:uid="{00000000-0005-0000-0000-00003C770000}"/>
    <cellStyle name="SAPBEXHLevel3 4 8 2 7" xfId="21472" xr:uid="{00000000-0005-0000-0000-00003D770000}"/>
    <cellStyle name="SAPBEXHLevel3 4 8 2 7 2" xfId="36398" xr:uid="{00000000-0005-0000-0000-00003E770000}"/>
    <cellStyle name="SAPBEXHLevel3 4 8 3" xfId="8715" xr:uid="{00000000-0005-0000-0000-00003F770000}"/>
    <cellStyle name="SAPBEXHLevel3 4 8 3 2" xfId="24744" xr:uid="{00000000-0005-0000-0000-000040770000}"/>
    <cellStyle name="SAPBEXHLevel3 4 8 4" xfId="11542" xr:uid="{00000000-0005-0000-0000-000041770000}"/>
    <cellStyle name="SAPBEXHLevel3 4 8 4 2" xfId="27409" xr:uid="{00000000-0005-0000-0000-000042770000}"/>
    <cellStyle name="SAPBEXHLevel3 4 8 5" xfId="14965" xr:uid="{00000000-0005-0000-0000-000043770000}"/>
    <cellStyle name="SAPBEXHLevel3 4 8 5 2" xfId="30412" xr:uid="{00000000-0005-0000-0000-000044770000}"/>
    <cellStyle name="SAPBEXHLevel3 4 8 6" xfId="16894" xr:uid="{00000000-0005-0000-0000-000045770000}"/>
    <cellStyle name="SAPBEXHLevel3 4 8 6 2" xfId="32032" xr:uid="{00000000-0005-0000-0000-000046770000}"/>
    <cellStyle name="SAPBEXHLevel3 4 8 7" xfId="19504" xr:uid="{00000000-0005-0000-0000-000047770000}"/>
    <cellStyle name="SAPBEXHLevel3 4 8 7 2" xfId="34451" xr:uid="{00000000-0005-0000-0000-000048770000}"/>
    <cellStyle name="SAPBEXHLevel3 4 9" xfId="3548" xr:uid="{00000000-0005-0000-0000-000049770000}"/>
    <cellStyle name="SAPBEXHLevel3 4 9 2" xfId="3711" xr:uid="{00000000-0005-0000-0000-00004A770000}"/>
    <cellStyle name="SAPBEXHLevel3 4 9 2 2" xfId="8879" xr:uid="{00000000-0005-0000-0000-00004B770000}"/>
    <cellStyle name="SAPBEXHLevel3 4 9 2 2 2" xfId="24908" xr:uid="{00000000-0005-0000-0000-00004C770000}"/>
    <cellStyle name="SAPBEXHLevel3 4 9 2 3" xfId="11706" xr:uid="{00000000-0005-0000-0000-00004D770000}"/>
    <cellStyle name="SAPBEXHLevel3 4 9 2 3 2" xfId="27573" xr:uid="{00000000-0005-0000-0000-00004E770000}"/>
    <cellStyle name="SAPBEXHLevel3 4 9 2 4" xfId="7440" xr:uid="{00000000-0005-0000-0000-00004F770000}"/>
    <cellStyle name="SAPBEXHLevel3 4 9 2 4 2" xfId="23631" xr:uid="{00000000-0005-0000-0000-000050770000}"/>
    <cellStyle name="SAPBEXHLevel3 4 9 2 5" xfId="17058" xr:uid="{00000000-0005-0000-0000-000051770000}"/>
    <cellStyle name="SAPBEXHLevel3 4 9 2 5 2" xfId="32196" xr:uid="{00000000-0005-0000-0000-000052770000}"/>
    <cellStyle name="SAPBEXHLevel3 4 9 2 6" xfId="19668" xr:uid="{00000000-0005-0000-0000-000053770000}"/>
    <cellStyle name="SAPBEXHLevel3 4 9 2 6 2" xfId="34615" xr:uid="{00000000-0005-0000-0000-000054770000}"/>
    <cellStyle name="SAPBEXHLevel3 4 9 2 7" xfId="21641" xr:uid="{00000000-0005-0000-0000-000055770000}"/>
    <cellStyle name="SAPBEXHLevel3 4 9 2 7 2" xfId="36567" xr:uid="{00000000-0005-0000-0000-000056770000}"/>
    <cellStyle name="SAPBEXHLevel3 4 9 3" xfId="8716" xr:uid="{00000000-0005-0000-0000-000057770000}"/>
    <cellStyle name="SAPBEXHLevel3 4 9 3 2" xfId="24745" xr:uid="{00000000-0005-0000-0000-000058770000}"/>
    <cellStyle name="SAPBEXHLevel3 4 9 4" xfId="11543" xr:uid="{00000000-0005-0000-0000-000059770000}"/>
    <cellStyle name="SAPBEXHLevel3 4 9 4 2" xfId="27410" xr:uid="{00000000-0005-0000-0000-00005A770000}"/>
    <cellStyle name="SAPBEXHLevel3 4 9 5" xfId="13900" xr:uid="{00000000-0005-0000-0000-00005B770000}"/>
    <cellStyle name="SAPBEXHLevel3 4 9 5 2" xfId="29488" xr:uid="{00000000-0005-0000-0000-00005C770000}"/>
    <cellStyle name="SAPBEXHLevel3 4 9 6" xfId="16895" xr:uid="{00000000-0005-0000-0000-00005D770000}"/>
    <cellStyle name="SAPBEXHLevel3 4 9 6 2" xfId="32033" xr:uid="{00000000-0005-0000-0000-00005E770000}"/>
    <cellStyle name="SAPBEXHLevel3 4 9 7" xfId="19505" xr:uid="{00000000-0005-0000-0000-00005F770000}"/>
    <cellStyle name="SAPBEXHLevel3 4 9 7 2" xfId="34452" xr:uid="{00000000-0005-0000-0000-000060770000}"/>
    <cellStyle name="SAPBEXHLevel3 5" xfId="910" xr:uid="{00000000-0005-0000-0000-000061770000}"/>
    <cellStyle name="SAPBEXHLevel3 5 10" xfId="3550" xr:uid="{00000000-0005-0000-0000-000062770000}"/>
    <cellStyle name="SAPBEXHLevel3 5 10 2" xfId="4014" xr:uid="{00000000-0005-0000-0000-000063770000}"/>
    <cellStyle name="SAPBEXHLevel3 5 10 2 2" xfId="9169" xr:uid="{00000000-0005-0000-0000-000064770000}"/>
    <cellStyle name="SAPBEXHLevel3 5 10 2 2 2" xfId="25165" xr:uid="{00000000-0005-0000-0000-000065770000}"/>
    <cellStyle name="SAPBEXHLevel3 5 10 2 3" xfId="11989" xr:uid="{00000000-0005-0000-0000-000066770000}"/>
    <cellStyle name="SAPBEXHLevel3 5 10 2 3 2" xfId="27833" xr:uid="{00000000-0005-0000-0000-000067770000}"/>
    <cellStyle name="SAPBEXHLevel3 5 10 2 4" xfId="15236" xr:uid="{00000000-0005-0000-0000-000068770000}"/>
    <cellStyle name="SAPBEXHLevel3 5 10 2 4 2" xfId="30649" xr:uid="{00000000-0005-0000-0000-000069770000}"/>
    <cellStyle name="SAPBEXHLevel3 5 10 2 5" xfId="17311" xr:uid="{00000000-0005-0000-0000-00006A770000}"/>
    <cellStyle name="SAPBEXHLevel3 5 10 2 5 2" xfId="32432" xr:uid="{00000000-0005-0000-0000-00006B770000}"/>
    <cellStyle name="SAPBEXHLevel3 5 10 2 6" xfId="19919" xr:uid="{00000000-0005-0000-0000-00006C770000}"/>
    <cellStyle name="SAPBEXHLevel3 5 10 2 6 2" xfId="34860" xr:uid="{00000000-0005-0000-0000-00006D770000}"/>
    <cellStyle name="SAPBEXHLevel3 5 10 2 7" xfId="18371" xr:uid="{00000000-0005-0000-0000-00006E770000}"/>
    <cellStyle name="SAPBEXHLevel3 5 10 2 7 2" xfId="33432" xr:uid="{00000000-0005-0000-0000-00006F770000}"/>
    <cellStyle name="SAPBEXHLevel3 5 10 3" xfId="8718" xr:uid="{00000000-0005-0000-0000-000070770000}"/>
    <cellStyle name="SAPBEXHLevel3 5 10 3 2" xfId="24747" xr:uid="{00000000-0005-0000-0000-000071770000}"/>
    <cellStyle name="SAPBEXHLevel3 5 10 4" xfId="11545" xr:uid="{00000000-0005-0000-0000-000072770000}"/>
    <cellStyle name="SAPBEXHLevel3 5 10 4 2" xfId="27412" xr:uid="{00000000-0005-0000-0000-000073770000}"/>
    <cellStyle name="SAPBEXHLevel3 5 10 5" xfId="5779" xr:uid="{00000000-0005-0000-0000-000074770000}"/>
    <cellStyle name="SAPBEXHLevel3 5 10 5 2" xfId="22814" xr:uid="{00000000-0005-0000-0000-000075770000}"/>
    <cellStyle name="SAPBEXHLevel3 5 10 6" xfId="16897" xr:uid="{00000000-0005-0000-0000-000076770000}"/>
    <cellStyle name="SAPBEXHLevel3 5 10 6 2" xfId="32035" xr:uid="{00000000-0005-0000-0000-000077770000}"/>
    <cellStyle name="SAPBEXHLevel3 5 10 7" xfId="19507" xr:uid="{00000000-0005-0000-0000-000078770000}"/>
    <cellStyle name="SAPBEXHLevel3 5 10 7 2" xfId="34454" xr:uid="{00000000-0005-0000-0000-000079770000}"/>
    <cellStyle name="SAPBEXHLevel3 5 11" xfId="3551" xr:uid="{00000000-0005-0000-0000-00007A770000}"/>
    <cellStyle name="SAPBEXHLevel3 5 11 2" xfId="4013" xr:uid="{00000000-0005-0000-0000-00007B770000}"/>
    <cellStyle name="SAPBEXHLevel3 5 11 2 2" xfId="9168" xr:uid="{00000000-0005-0000-0000-00007C770000}"/>
    <cellStyle name="SAPBEXHLevel3 5 11 2 2 2" xfId="25164" xr:uid="{00000000-0005-0000-0000-00007D770000}"/>
    <cellStyle name="SAPBEXHLevel3 5 11 2 3" xfId="11988" xr:uid="{00000000-0005-0000-0000-00007E770000}"/>
    <cellStyle name="SAPBEXHLevel3 5 11 2 3 2" xfId="27832" xr:uid="{00000000-0005-0000-0000-00007F770000}"/>
    <cellStyle name="SAPBEXHLevel3 5 11 2 4" xfId="8981" xr:uid="{00000000-0005-0000-0000-000080770000}"/>
    <cellStyle name="SAPBEXHLevel3 5 11 2 4 2" xfId="24995" xr:uid="{00000000-0005-0000-0000-000081770000}"/>
    <cellStyle name="SAPBEXHLevel3 5 11 2 5" xfId="17310" xr:uid="{00000000-0005-0000-0000-000082770000}"/>
    <cellStyle name="SAPBEXHLevel3 5 11 2 5 2" xfId="32431" xr:uid="{00000000-0005-0000-0000-000083770000}"/>
    <cellStyle name="SAPBEXHLevel3 5 11 2 6" xfId="19918" xr:uid="{00000000-0005-0000-0000-000084770000}"/>
    <cellStyle name="SAPBEXHLevel3 5 11 2 6 2" xfId="34859" xr:uid="{00000000-0005-0000-0000-000085770000}"/>
    <cellStyle name="SAPBEXHLevel3 5 11 2 7" xfId="21770" xr:uid="{00000000-0005-0000-0000-000086770000}"/>
    <cellStyle name="SAPBEXHLevel3 5 11 2 7 2" xfId="36692" xr:uid="{00000000-0005-0000-0000-000087770000}"/>
    <cellStyle name="SAPBEXHLevel3 5 11 3" xfId="8719" xr:uid="{00000000-0005-0000-0000-000088770000}"/>
    <cellStyle name="SAPBEXHLevel3 5 11 3 2" xfId="24748" xr:uid="{00000000-0005-0000-0000-000089770000}"/>
    <cellStyle name="SAPBEXHLevel3 5 11 4" xfId="11546" xr:uid="{00000000-0005-0000-0000-00008A770000}"/>
    <cellStyle name="SAPBEXHLevel3 5 11 4 2" xfId="27413" xr:uid="{00000000-0005-0000-0000-00008B770000}"/>
    <cellStyle name="SAPBEXHLevel3 5 11 5" xfId="13600" xr:uid="{00000000-0005-0000-0000-00008C770000}"/>
    <cellStyle name="SAPBEXHLevel3 5 11 5 2" xfId="29224" xr:uid="{00000000-0005-0000-0000-00008D770000}"/>
    <cellStyle name="SAPBEXHLevel3 5 11 6" xfId="16898" xr:uid="{00000000-0005-0000-0000-00008E770000}"/>
    <cellStyle name="SAPBEXHLevel3 5 11 6 2" xfId="32036" xr:uid="{00000000-0005-0000-0000-00008F770000}"/>
    <cellStyle name="SAPBEXHLevel3 5 11 7" xfId="19508" xr:uid="{00000000-0005-0000-0000-000090770000}"/>
    <cellStyle name="SAPBEXHLevel3 5 11 7 2" xfId="34455" xr:uid="{00000000-0005-0000-0000-000091770000}"/>
    <cellStyle name="SAPBEXHLevel3 5 12" xfId="3552" xr:uid="{00000000-0005-0000-0000-000092770000}"/>
    <cellStyle name="SAPBEXHLevel3 5 12 2" xfId="3713" xr:uid="{00000000-0005-0000-0000-000093770000}"/>
    <cellStyle name="SAPBEXHLevel3 5 12 2 2" xfId="8881" xr:uid="{00000000-0005-0000-0000-000094770000}"/>
    <cellStyle name="SAPBEXHLevel3 5 12 2 2 2" xfId="24910" xr:uid="{00000000-0005-0000-0000-000095770000}"/>
    <cellStyle name="SAPBEXHLevel3 5 12 2 3" xfId="11708" xr:uid="{00000000-0005-0000-0000-000096770000}"/>
    <cellStyle name="SAPBEXHLevel3 5 12 2 3 2" xfId="27575" xr:uid="{00000000-0005-0000-0000-000097770000}"/>
    <cellStyle name="SAPBEXHLevel3 5 12 2 4" xfId="13713" xr:uid="{00000000-0005-0000-0000-000098770000}"/>
    <cellStyle name="SAPBEXHLevel3 5 12 2 4 2" xfId="29326" xr:uid="{00000000-0005-0000-0000-000099770000}"/>
    <cellStyle name="SAPBEXHLevel3 5 12 2 5" xfId="17060" xr:uid="{00000000-0005-0000-0000-00009A770000}"/>
    <cellStyle name="SAPBEXHLevel3 5 12 2 5 2" xfId="32198" xr:uid="{00000000-0005-0000-0000-00009B770000}"/>
    <cellStyle name="SAPBEXHLevel3 5 12 2 6" xfId="19670" xr:uid="{00000000-0005-0000-0000-00009C770000}"/>
    <cellStyle name="SAPBEXHLevel3 5 12 2 6 2" xfId="34617" xr:uid="{00000000-0005-0000-0000-00009D770000}"/>
    <cellStyle name="SAPBEXHLevel3 5 12 2 7" xfId="22034" xr:uid="{00000000-0005-0000-0000-00009E770000}"/>
    <cellStyle name="SAPBEXHLevel3 5 12 2 7 2" xfId="36953" xr:uid="{00000000-0005-0000-0000-00009F770000}"/>
    <cellStyle name="SAPBEXHLevel3 5 12 3" xfId="8720" xr:uid="{00000000-0005-0000-0000-0000A0770000}"/>
    <cellStyle name="SAPBEXHLevel3 5 12 3 2" xfId="24749" xr:uid="{00000000-0005-0000-0000-0000A1770000}"/>
    <cellStyle name="SAPBEXHLevel3 5 12 4" xfId="11547" xr:uid="{00000000-0005-0000-0000-0000A2770000}"/>
    <cellStyle name="SAPBEXHLevel3 5 12 4 2" xfId="27414" xr:uid="{00000000-0005-0000-0000-0000A3770000}"/>
    <cellStyle name="SAPBEXHLevel3 5 12 5" xfId="15274" xr:uid="{00000000-0005-0000-0000-0000A4770000}"/>
    <cellStyle name="SAPBEXHLevel3 5 12 5 2" xfId="30683" xr:uid="{00000000-0005-0000-0000-0000A5770000}"/>
    <cellStyle name="SAPBEXHLevel3 5 12 6" xfId="16899" xr:uid="{00000000-0005-0000-0000-0000A6770000}"/>
    <cellStyle name="SAPBEXHLevel3 5 12 6 2" xfId="32037" xr:uid="{00000000-0005-0000-0000-0000A7770000}"/>
    <cellStyle name="SAPBEXHLevel3 5 12 7" xfId="19509" xr:uid="{00000000-0005-0000-0000-0000A8770000}"/>
    <cellStyle name="SAPBEXHLevel3 5 12 7 2" xfId="34456" xr:uid="{00000000-0005-0000-0000-0000A9770000}"/>
    <cellStyle name="SAPBEXHLevel3 5 13" xfId="3553" xr:uid="{00000000-0005-0000-0000-0000AA770000}"/>
    <cellStyle name="SAPBEXHLevel3 5 13 2" xfId="4012" xr:uid="{00000000-0005-0000-0000-0000AB770000}"/>
    <cellStyle name="SAPBEXHLevel3 5 13 2 2" xfId="9167" xr:uid="{00000000-0005-0000-0000-0000AC770000}"/>
    <cellStyle name="SAPBEXHLevel3 5 13 2 2 2" xfId="25163" xr:uid="{00000000-0005-0000-0000-0000AD770000}"/>
    <cellStyle name="SAPBEXHLevel3 5 13 2 3" xfId="11987" xr:uid="{00000000-0005-0000-0000-0000AE770000}"/>
    <cellStyle name="SAPBEXHLevel3 5 13 2 3 2" xfId="27831" xr:uid="{00000000-0005-0000-0000-0000AF770000}"/>
    <cellStyle name="SAPBEXHLevel3 5 13 2 4" xfId="15452" xr:uid="{00000000-0005-0000-0000-0000B0770000}"/>
    <cellStyle name="SAPBEXHLevel3 5 13 2 4 2" xfId="30822" xr:uid="{00000000-0005-0000-0000-0000B1770000}"/>
    <cellStyle name="SAPBEXHLevel3 5 13 2 5" xfId="17309" xr:uid="{00000000-0005-0000-0000-0000B2770000}"/>
    <cellStyle name="SAPBEXHLevel3 5 13 2 5 2" xfId="32430" xr:uid="{00000000-0005-0000-0000-0000B3770000}"/>
    <cellStyle name="SAPBEXHLevel3 5 13 2 6" xfId="19917" xr:uid="{00000000-0005-0000-0000-0000B4770000}"/>
    <cellStyle name="SAPBEXHLevel3 5 13 2 6 2" xfId="34858" xr:uid="{00000000-0005-0000-0000-0000B5770000}"/>
    <cellStyle name="SAPBEXHLevel3 5 13 2 7" xfId="21776" xr:uid="{00000000-0005-0000-0000-0000B6770000}"/>
    <cellStyle name="SAPBEXHLevel3 5 13 2 7 2" xfId="36698" xr:uid="{00000000-0005-0000-0000-0000B7770000}"/>
    <cellStyle name="SAPBEXHLevel3 5 13 3" xfId="8721" xr:uid="{00000000-0005-0000-0000-0000B8770000}"/>
    <cellStyle name="SAPBEXHLevel3 5 13 3 2" xfId="24750" xr:uid="{00000000-0005-0000-0000-0000B9770000}"/>
    <cellStyle name="SAPBEXHLevel3 5 13 4" xfId="11548" xr:uid="{00000000-0005-0000-0000-0000BA770000}"/>
    <cellStyle name="SAPBEXHLevel3 5 13 4 2" xfId="27415" xr:uid="{00000000-0005-0000-0000-0000BB770000}"/>
    <cellStyle name="SAPBEXHLevel3 5 13 5" xfId="13601" xr:uid="{00000000-0005-0000-0000-0000BC770000}"/>
    <cellStyle name="SAPBEXHLevel3 5 13 5 2" xfId="29225" xr:uid="{00000000-0005-0000-0000-0000BD770000}"/>
    <cellStyle name="SAPBEXHLevel3 5 13 6" xfId="16900" xr:uid="{00000000-0005-0000-0000-0000BE770000}"/>
    <cellStyle name="SAPBEXHLevel3 5 13 6 2" xfId="32038" xr:uid="{00000000-0005-0000-0000-0000BF770000}"/>
    <cellStyle name="SAPBEXHLevel3 5 13 7" xfId="19510" xr:uid="{00000000-0005-0000-0000-0000C0770000}"/>
    <cellStyle name="SAPBEXHLevel3 5 13 7 2" xfId="34457" xr:uid="{00000000-0005-0000-0000-0000C1770000}"/>
    <cellStyle name="SAPBEXHLevel3 5 14" xfId="3554" xr:uid="{00000000-0005-0000-0000-0000C2770000}"/>
    <cellStyle name="SAPBEXHLevel3 5 14 2" xfId="4011" xr:uid="{00000000-0005-0000-0000-0000C3770000}"/>
    <cellStyle name="SAPBEXHLevel3 5 14 2 2" xfId="9166" xr:uid="{00000000-0005-0000-0000-0000C4770000}"/>
    <cellStyle name="SAPBEXHLevel3 5 14 2 2 2" xfId="25162" xr:uid="{00000000-0005-0000-0000-0000C5770000}"/>
    <cellStyle name="SAPBEXHLevel3 5 14 2 3" xfId="11986" xr:uid="{00000000-0005-0000-0000-0000C6770000}"/>
    <cellStyle name="SAPBEXHLevel3 5 14 2 3 2" xfId="27830" xr:uid="{00000000-0005-0000-0000-0000C7770000}"/>
    <cellStyle name="SAPBEXHLevel3 5 14 2 4" xfId="14593" xr:uid="{00000000-0005-0000-0000-0000C8770000}"/>
    <cellStyle name="SAPBEXHLevel3 5 14 2 4 2" xfId="30095" xr:uid="{00000000-0005-0000-0000-0000C9770000}"/>
    <cellStyle name="SAPBEXHLevel3 5 14 2 5" xfId="17308" xr:uid="{00000000-0005-0000-0000-0000CA770000}"/>
    <cellStyle name="SAPBEXHLevel3 5 14 2 5 2" xfId="32429" xr:uid="{00000000-0005-0000-0000-0000CB770000}"/>
    <cellStyle name="SAPBEXHLevel3 5 14 2 6" xfId="19916" xr:uid="{00000000-0005-0000-0000-0000CC770000}"/>
    <cellStyle name="SAPBEXHLevel3 5 14 2 6 2" xfId="34857" xr:uid="{00000000-0005-0000-0000-0000CD770000}"/>
    <cellStyle name="SAPBEXHLevel3 5 14 2 7" xfId="21771" xr:uid="{00000000-0005-0000-0000-0000CE770000}"/>
    <cellStyle name="SAPBEXHLevel3 5 14 2 7 2" xfId="36693" xr:uid="{00000000-0005-0000-0000-0000CF770000}"/>
    <cellStyle name="SAPBEXHLevel3 5 14 3" xfId="8722" xr:uid="{00000000-0005-0000-0000-0000D0770000}"/>
    <cellStyle name="SAPBEXHLevel3 5 14 3 2" xfId="24751" xr:uid="{00000000-0005-0000-0000-0000D1770000}"/>
    <cellStyle name="SAPBEXHLevel3 5 14 4" xfId="11549" xr:uid="{00000000-0005-0000-0000-0000D2770000}"/>
    <cellStyle name="SAPBEXHLevel3 5 14 4 2" xfId="27416" xr:uid="{00000000-0005-0000-0000-0000D3770000}"/>
    <cellStyle name="SAPBEXHLevel3 5 14 5" xfId="14966" xr:uid="{00000000-0005-0000-0000-0000D4770000}"/>
    <cellStyle name="SAPBEXHLevel3 5 14 5 2" xfId="30413" xr:uid="{00000000-0005-0000-0000-0000D5770000}"/>
    <cellStyle name="SAPBEXHLevel3 5 14 6" xfId="16901" xr:uid="{00000000-0005-0000-0000-0000D6770000}"/>
    <cellStyle name="SAPBEXHLevel3 5 14 6 2" xfId="32039" xr:uid="{00000000-0005-0000-0000-0000D7770000}"/>
    <cellStyle name="SAPBEXHLevel3 5 14 7" xfId="19511" xr:uid="{00000000-0005-0000-0000-0000D8770000}"/>
    <cellStyle name="SAPBEXHLevel3 5 14 7 2" xfId="34458" xr:uid="{00000000-0005-0000-0000-0000D9770000}"/>
    <cellStyle name="SAPBEXHLevel3 5 15" xfId="3555" xr:uid="{00000000-0005-0000-0000-0000DA770000}"/>
    <cellStyle name="SAPBEXHLevel3 5 15 2" xfId="4010" xr:uid="{00000000-0005-0000-0000-0000DB770000}"/>
    <cellStyle name="SAPBEXHLevel3 5 15 2 2" xfId="9165" xr:uid="{00000000-0005-0000-0000-0000DC770000}"/>
    <cellStyle name="SAPBEXHLevel3 5 15 2 2 2" xfId="25161" xr:uid="{00000000-0005-0000-0000-0000DD770000}"/>
    <cellStyle name="SAPBEXHLevel3 5 15 2 3" xfId="11985" xr:uid="{00000000-0005-0000-0000-0000DE770000}"/>
    <cellStyle name="SAPBEXHLevel3 5 15 2 3 2" xfId="27829" xr:uid="{00000000-0005-0000-0000-0000DF770000}"/>
    <cellStyle name="SAPBEXHLevel3 5 15 2 4" xfId="14344" xr:uid="{00000000-0005-0000-0000-0000E0770000}"/>
    <cellStyle name="SAPBEXHLevel3 5 15 2 4 2" xfId="29866" xr:uid="{00000000-0005-0000-0000-0000E1770000}"/>
    <cellStyle name="SAPBEXHLevel3 5 15 2 5" xfId="17307" xr:uid="{00000000-0005-0000-0000-0000E2770000}"/>
    <cellStyle name="SAPBEXHLevel3 5 15 2 5 2" xfId="32428" xr:uid="{00000000-0005-0000-0000-0000E3770000}"/>
    <cellStyle name="SAPBEXHLevel3 5 15 2 6" xfId="19915" xr:uid="{00000000-0005-0000-0000-0000E4770000}"/>
    <cellStyle name="SAPBEXHLevel3 5 15 2 6 2" xfId="34856" xr:uid="{00000000-0005-0000-0000-0000E5770000}"/>
    <cellStyle name="SAPBEXHLevel3 5 15 2 7" xfId="21470" xr:uid="{00000000-0005-0000-0000-0000E6770000}"/>
    <cellStyle name="SAPBEXHLevel3 5 15 2 7 2" xfId="36396" xr:uid="{00000000-0005-0000-0000-0000E7770000}"/>
    <cellStyle name="SAPBEXHLevel3 5 15 3" xfId="8723" xr:uid="{00000000-0005-0000-0000-0000E8770000}"/>
    <cellStyle name="SAPBEXHLevel3 5 15 3 2" xfId="24752" xr:uid="{00000000-0005-0000-0000-0000E9770000}"/>
    <cellStyle name="SAPBEXHLevel3 5 15 4" xfId="11550" xr:uid="{00000000-0005-0000-0000-0000EA770000}"/>
    <cellStyle name="SAPBEXHLevel3 5 15 4 2" xfId="27417" xr:uid="{00000000-0005-0000-0000-0000EB770000}"/>
    <cellStyle name="SAPBEXHLevel3 5 15 5" xfId="15454" xr:uid="{00000000-0005-0000-0000-0000EC770000}"/>
    <cellStyle name="SAPBEXHLevel3 5 15 5 2" xfId="30823" xr:uid="{00000000-0005-0000-0000-0000ED770000}"/>
    <cellStyle name="SAPBEXHLevel3 5 15 6" xfId="16902" xr:uid="{00000000-0005-0000-0000-0000EE770000}"/>
    <cellStyle name="SAPBEXHLevel3 5 15 6 2" xfId="32040" xr:uid="{00000000-0005-0000-0000-0000EF770000}"/>
    <cellStyle name="SAPBEXHLevel3 5 15 7" xfId="19512" xr:uid="{00000000-0005-0000-0000-0000F0770000}"/>
    <cellStyle name="SAPBEXHLevel3 5 15 7 2" xfId="34459" xr:uid="{00000000-0005-0000-0000-0000F1770000}"/>
    <cellStyle name="SAPBEXHLevel3 5 16" xfId="3549" xr:uid="{00000000-0005-0000-0000-0000F2770000}"/>
    <cellStyle name="SAPBEXHLevel3 5 16 2" xfId="8717" xr:uid="{00000000-0005-0000-0000-0000F3770000}"/>
    <cellStyle name="SAPBEXHLevel3 5 16 2 2" xfId="24746" xr:uid="{00000000-0005-0000-0000-0000F4770000}"/>
    <cellStyle name="SAPBEXHLevel3 5 16 3" xfId="11544" xr:uid="{00000000-0005-0000-0000-0000F5770000}"/>
    <cellStyle name="SAPBEXHLevel3 5 16 3 2" xfId="27411" xr:uid="{00000000-0005-0000-0000-0000F6770000}"/>
    <cellStyle name="SAPBEXHLevel3 5 16 4" xfId="10943" xr:uid="{00000000-0005-0000-0000-0000F7770000}"/>
    <cellStyle name="SAPBEXHLevel3 5 16 4 2" xfId="26810" xr:uid="{00000000-0005-0000-0000-0000F8770000}"/>
    <cellStyle name="SAPBEXHLevel3 5 16 5" xfId="16896" xr:uid="{00000000-0005-0000-0000-0000F9770000}"/>
    <cellStyle name="SAPBEXHLevel3 5 16 5 2" xfId="32034" xr:uid="{00000000-0005-0000-0000-0000FA770000}"/>
    <cellStyle name="SAPBEXHLevel3 5 16 6" xfId="19506" xr:uid="{00000000-0005-0000-0000-0000FB770000}"/>
    <cellStyle name="SAPBEXHLevel3 5 16 6 2" xfId="34453" xr:uid="{00000000-0005-0000-0000-0000FC770000}"/>
    <cellStyle name="SAPBEXHLevel3 5 16 7" xfId="21452" xr:uid="{00000000-0005-0000-0000-0000FD770000}"/>
    <cellStyle name="SAPBEXHLevel3 5 16 7 2" xfId="36378" xr:uid="{00000000-0005-0000-0000-0000FE770000}"/>
    <cellStyle name="SAPBEXHLevel3 5 16 8" xfId="6396" xr:uid="{00000000-0005-0000-0000-0000FF770000}"/>
    <cellStyle name="SAPBEXHLevel3 5 17" xfId="4015" xr:uid="{00000000-0005-0000-0000-000000780000}"/>
    <cellStyle name="SAPBEXHLevel3 5 17 2" xfId="9170" xr:uid="{00000000-0005-0000-0000-000001780000}"/>
    <cellStyle name="SAPBEXHLevel3 5 17 2 2" xfId="25166" xr:uid="{00000000-0005-0000-0000-000002780000}"/>
    <cellStyle name="SAPBEXHLevel3 5 17 3" xfId="11990" xr:uid="{00000000-0005-0000-0000-000003780000}"/>
    <cellStyle name="SAPBEXHLevel3 5 17 3 2" xfId="27834" xr:uid="{00000000-0005-0000-0000-000004780000}"/>
    <cellStyle name="SAPBEXHLevel3 5 17 4" xfId="14345" xr:uid="{00000000-0005-0000-0000-000005780000}"/>
    <cellStyle name="SAPBEXHLevel3 5 17 4 2" xfId="29867" xr:uid="{00000000-0005-0000-0000-000006780000}"/>
    <cellStyle name="SAPBEXHLevel3 5 17 5" xfId="17312" xr:uid="{00000000-0005-0000-0000-000007780000}"/>
    <cellStyle name="SAPBEXHLevel3 5 17 5 2" xfId="32433" xr:uid="{00000000-0005-0000-0000-000008780000}"/>
    <cellStyle name="SAPBEXHLevel3 5 17 6" xfId="19920" xr:uid="{00000000-0005-0000-0000-000009780000}"/>
    <cellStyle name="SAPBEXHLevel3 5 17 6 2" xfId="34861" xr:uid="{00000000-0005-0000-0000-00000A780000}"/>
    <cellStyle name="SAPBEXHLevel3 5 17 7" xfId="21769" xr:uid="{00000000-0005-0000-0000-00000B780000}"/>
    <cellStyle name="SAPBEXHLevel3 5 17 7 2" xfId="36691" xr:uid="{00000000-0005-0000-0000-00000C780000}"/>
    <cellStyle name="SAPBEXHLevel3 5 18" xfId="5359" xr:uid="{00000000-0005-0000-0000-00000D780000}"/>
    <cellStyle name="SAPBEXHLevel3 5 18 2" xfId="37108" xr:uid="{00000000-0005-0000-0000-00000E780000}"/>
    <cellStyle name="SAPBEXHLevel3 5 19" xfId="6844" xr:uid="{00000000-0005-0000-0000-00000F780000}"/>
    <cellStyle name="SAPBEXHLevel3 5 2" xfId="911" xr:uid="{00000000-0005-0000-0000-000010780000}"/>
    <cellStyle name="SAPBEXHLevel3 5 2 10" xfId="22484" xr:uid="{00000000-0005-0000-0000-000011780000}"/>
    <cellStyle name="SAPBEXHLevel3 5 2 2" xfId="3556" xr:uid="{00000000-0005-0000-0000-000012780000}"/>
    <cellStyle name="SAPBEXHLevel3 5 2 2 2" xfId="8724" xr:uid="{00000000-0005-0000-0000-000013780000}"/>
    <cellStyle name="SAPBEXHLevel3 5 2 2 2 2" xfId="24753" xr:uid="{00000000-0005-0000-0000-000014780000}"/>
    <cellStyle name="SAPBEXHLevel3 5 2 2 3" xfId="11551" xr:uid="{00000000-0005-0000-0000-000015780000}"/>
    <cellStyle name="SAPBEXHLevel3 5 2 2 3 2" xfId="27418" xr:uid="{00000000-0005-0000-0000-000016780000}"/>
    <cellStyle name="SAPBEXHLevel3 5 2 2 4" xfId="7206" xr:uid="{00000000-0005-0000-0000-000017780000}"/>
    <cellStyle name="SAPBEXHLevel3 5 2 2 4 2" xfId="23479" xr:uid="{00000000-0005-0000-0000-000018780000}"/>
    <cellStyle name="SAPBEXHLevel3 5 2 2 5" xfId="16903" xr:uid="{00000000-0005-0000-0000-000019780000}"/>
    <cellStyle name="SAPBEXHLevel3 5 2 2 5 2" xfId="32041" xr:uid="{00000000-0005-0000-0000-00001A780000}"/>
    <cellStyle name="SAPBEXHLevel3 5 2 2 6" xfId="19513" xr:uid="{00000000-0005-0000-0000-00001B780000}"/>
    <cellStyle name="SAPBEXHLevel3 5 2 2 6 2" xfId="34460" xr:uid="{00000000-0005-0000-0000-00001C780000}"/>
    <cellStyle name="SAPBEXHLevel3 5 2 2 7" xfId="21453" xr:uid="{00000000-0005-0000-0000-00001D780000}"/>
    <cellStyle name="SAPBEXHLevel3 5 2 2 7 2" xfId="36379" xr:uid="{00000000-0005-0000-0000-00001E780000}"/>
    <cellStyle name="SAPBEXHLevel3 5 2 2 8" xfId="6397" xr:uid="{00000000-0005-0000-0000-00001F780000}"/>
    <cellStyle name="SAPBEXHLevel3 5 2 3" xfId="4009" xr:uid="{00000000-0005-0000-0000-000020780000}"/>
    <cellStyle name="SAPBEXHLevel3 5 2 3 2" xfId="9164" xr:uid="{00000000-0005-0000-0000-000021780000}"/>
    <cellStyle name="SAPBEXHLevel3 5 2 3 2 2" xfId="25160" xr:uid="{00000000-0005-0000-0000-000022780000}"/>
    <cellStyle name="SAPBEXHLevel3 5 2 3 3" xfId="11984" xr:uid="{00000000-0005-0000-0000-000023780000}"/>
    <cellStyle name="SAPBEXHLevel3 5 2 3 3 2" xfId="27828" xr:uid="{00000000-0005-0000-0000-000024780000}"/>
    <cellStyle name="SAPBEXHLevel3 5 2 3 4" xfId="14594" xr:uid="{00000000-0005-0000-0000-000025780000}"/>
    <cellStyle name="SAPBEXHLevel3 5 2 3 4 2" xfId="30096" xr:uid="{00000000-0005-0000-0000-000026780000}"/>
    <cellStyle name="SAPBEXHLevel3 5 2 3 5" xfId="17306" xr:uid="{00000000-0005-0000-0000-000027780000}"/>
    <cellStyle name="SAPBEXHLevel3 5 2 3 5 2" xfId="32427" xr:uid="{00000000-0005-0000-0000-000028780000}"/>
    <cellStyle name="SAPBEXHLevel3 5 2 3 6" xfId="19914" xr:uid="{00000000-0005-0000-0000-000029780000}"/>
    <cellStyle name="SAPBEXHLevel3 5 2 3 6 2" xfId="34855" xr:uid="{00000000-0005-0000-0000-00002A780000}"/>
    <cellStyle name="SAPBEXHLevel3 5 2 3 7" xfId="21772" xr:uid="{00000000-0005-0000-0000-00002B780000}"/>
    <cellStyle name="SAPBEXHLevel3 5 2 3 7 2" xfId="36694" xr:uid="{00000000-0005-0000-0000-00002C780000}"/>
    <cellStyle name="SAPBEXHLevel3 5 2 4" xfId="5358" xr:uid="{00000000-0005-0000-0000-00002D780000}"/>
    <cellStyle name="SAPBEXHLevel3 5 2 4 2" xfId="37107" xr:uid="{00000000-0005-0000-0000-00002E780000}"/>
    <cellStyle name="SAPBEXHLevel3 5 2 5" xfId="6843" xr:uid="{00000000-0005-0000-0000-00002F780000}"/>
    <cellStyle name="SAPBEXHLevel3 5 2 6" xfId="6668" xr:uid="{00000000-0005-0000-0000-000030780000}"/>
    <cellStyle name="SAPBEXHLevel3 5 2 7" xfId="13419" xr:uid="{00000000-0005-0000-0000-000031780000}"/>
    <cellStyle name="SAPBEXHLevel3 5 2 8" xfId="6562" xr:uid="{00000000-0005-0000-0000-000032780000}"/>
    <cellStyle name="SAPBEXHLevel3 5 2 9" xfId="12953" xr:uid="{00000000-0005-0000-0000-000033780000}"/>
    <cellStyle name="SAPBEXHLevel3 5 20" xfId="8971" xr:uid="{00000000-0005-0000-0000-000034780000}"/>
    <cellStyle name="SAPBEXHLevel3 5 21" xfId="6546" xr:uid="{00000000-0005-0000-0000-000035780000}"/>
    <cellStyle name="SAPBEXHLevel3 5 22" xfId="6675" xr:uid="{00000000-0005-0000-0000-000036780000}"/>
    <cellStyle name="SAPBEXHLevel3 5 23" xfId="13263" xr:uid="{00000000-0005-0000-0000-000037780000}"/>
    <cellStyle name="SAPBEXHLevel3 5 24" xfId="22172" xr:uid="{00000000-0005-0000-0000-000038780000}"/>
    <cellStyle name="SAPBEXHLevel3 5 25" xfId="22483" xr:uid="{00000000-0005-0000-0000-000039780000}"/>
    <cellStyle name="SAPBEXHLevel3 5 3" xfId="3557" xr:uid="{00000000-0005-0000-0000-00003A780000}"/>
    <cellStyle name="SAPBEXHLevel3 5 3 2" xfId="4008" xr:uid="{00000000-0005-0000-0000-00003B780000}"/>
    <cellStyle name="SAPBEXHLevel3 5 3 2 2" xfId="9163" xr:uid="{00000000-0005-0000-0000-00003C780000}"/>
    <cellStyle name="SAPBEXHLevel3 5 3 2 2 2" xfId="25159" xr:uid="{00000000-0005-0000-0000-00003D780000}"/>
    <cellStyle name="SAPBEXHLevel3 5 3 2 3" xfId="11983" xr:uid="{00000000-0005-0000-0000-00003E780000}"/>
    <cellStyle name="SAPBEXHLevel3 5 3 2 3 2" xfId="27827" xr:uid="{00000000-0005-0000-0000-00003F780000}"/>
    <cellStyle name="SAPBEXHLevel3 5 3 2 4" xfId="14343" xr:uid="{00000000-0005-0000-0000-000040780000}"/>
    <cellStyle name="SAPBEXHLevel3 5 3 2 4 2" xfId="29865" xr:uid="{00000000-0005-0000-0000-000041780000}"/>
    <cellStyle name="SAPBEXHLevel3 5 3 2 5" xfId="17305" xr:uid="{00000000-0005-0000-0000-000042780000}"/>
    <cellStyle name="SAPBEXHLevel3 5 3 2 5 2" xfId="32426" xr:uid="{00000000-0005-0000-0000-000043780000}"/>
    <cellStyle name="SAPBEXHLevel3 5 3 2 6" xfId="19913" xr:uid="{00000000-0005-0000-0000-000044780000}"/>
    <cellStyle name="SAPBEXHLevel3 5 3 2 6 2" xfId="34854" xr:uid="{00000000-0005-0000-0000-000045780000}"/>
    <cellStyle name="SAPBEXHLevel3 5 3 2 7" xfId="21469" xr:uid="{00000000-0005-0000-0000-000046780000}"/>
    <cellStyle name="SAPBEXHLevel3 5 3 2 7 2" xfId="36395" xr:uid="{00000000-0005-0000-0000-000047780000}"/>
    <cellStyle name="SAPBEXHLevel3 5 3 3" xfId="8725" xr:uid="{00000000-0005-0000-0000-000048780000}"/>
    <cellStyle name="SAPBEXHLevel3 5 3 3 2" xfId="24754" xr:uid="{00000000-0005-0000-0000-000049780000}"/>
    <cellStyle name="SAPBEXHLevel3 5 3 4" xfId="11552" xr:uid="{00000000-0005-0000-0000-00004A780000}"/>
    <cellStyle name="SAPBEXHLevel3 5 3 4 2" xfId="27419" xr:uid="{00000000-0005-0000-0000-00004B780000}"/>
    <cellStyle name="SAPBEXHLevel3 5 3 5" xfId="14323" xr:uid="{00000000-0005-0000-0000-00004C780000}"/>
    <cellStyle name="SAPBEXHLevel3 5 3 5 2" xfId="29846" xr:uid="{00000000-0005-0000-0000-00004D780000}"/>
    <cellStyle name="SAPBEXHLevel3 5 3 6" xfId="16904" xr:uid="{00000000-0005-0000-0000-00004E780000}"/>
    <cellStyle name="SAPBEXHLevel3 5 3 6 2" xfId="32042" xr:uid="{00000000-0005-0000-0000-00004F780000}"/>
    <cellStyle name="SAPBEXHLevel3 5 3 7" xfId="19514" xr:uid="{00000000-0005-0000-0000-000050780000}"/>
    <cellStyle name="SAPBEXHLevel3 5 3 7 2" xfId="34461" xr:uid="{00000000-0005-0000-0000-000051780000}"/>
    <cellStyle name="SAPBEXHLevel3 5 3 8" xfId="22161" xr:uid="{00000000-0005-0000-0000-000052780000}"/>
    <cellStyle name="SAPBEXHLevel3 5 3 9" xfId="37917" xr:uid="{00000000-0005-0000-0000-000053780000}"/>
    <cellStyle name="SAPBEXHLevel3 5 4" xfId="3558" xr:uid="{00000000-0005-0000-0000-000054780000}"/>
    <cellStyle name="SAPBEXHLevel3 5 4 2" xfId="4007" xr:uid="{00000000-0005-0000-0000-000055780000}"/>
    <cellStyle name="SAPBEXHLevel3 5 4 2 2" xfId="9162" xr:uid="{00000000-0005-0000-0000-000056780000}"/>
    <cellStyle name="SAPBEXHLevel3 5 4 2 2 2" xfId="25158" xr:uid="{00000000-0005-0000-0000-000057780000}"/>
    <cellStyle name="SAPBEXHLevel3 5 4 2 3" xfId="11982" xr:uid="{00000000-0005-0000-0000-000058780000}"/>
    <cellStyle name="SAPBEXHLevel3 5 4 2 3 2" xfId="27826" xr:uid="{00000000-0005-0000-0000-000059780000}"/>
    <cellStyle name="SAPBEXHLevel3 5 4 2 4" xfId="14595" xr:uid="{00000000-0005-0000-0000-00005A780000}"/>
    <cellStyle name="SAPBEXHLevel3 5 4 2 4 2" xfId="30097" xr:uid="{00000000-0005-0000-0000-00005B780000}"/>
    <cellStyle name="SAPBEXHLevel3 5 4 2 5" xfId="17304" xr:uid="{00000000-0005-0000-0000-00005C780000}"/>
    <cellStyle name="SAPBEXHLevel3 5 4 2 5 2" xfId="32425" xr:uid="{00000000-0005-0000-0000-00005D780000}"/>
    <cellStyle name="SAPBEXHLevel3 5 4 2 6" xfId="19912" xr:uid="{00000000-0005-0000-0000-00005E780000}"/>
    <cellStyle name="SAPBEXHLevel3 5 4 2 6 2" xfId="34853" xr:uid="{00000000-0005-0000-0000-00005F780000}"/>
    <cellStyle name="SAPBEXHLevel3 5 4 2 7" xfId="21773" xr:uid="{00000000-0005-0000-0000-000060780000}"/>
    <cellStyle name="SAPBEXHLevel3 5 4 2 7 2" xfId="36695" xr:uid="{00000000-0005-0000-0000-000061780000}"/>
    <cellStyle name="SAPBEXHLevel3 5 4 3" xfId="8726" xr:uid="{00000000-0005-0000-0000-000062780000}"/>
    <cellStyle name="SAPBEXHLevel3 5 4 3 2" xfId="24755" xr:uid="{00000000-0005-0000-0000-000063780000}"/>
    <cellStyle name="SAPBEXHLevel3 5 4 4" xfId="11553" xr:uid="{00000000-0005-0000-0000-000064780000}"/>
    <cellStyle name="SAPBEXHLevel3 5 4 4 2" xfId="27420" xr:uid="{00000000-0005-0000-0000-000065780000}"/>
    <cellStyle name="SAPBEXHLevel3 5 4 5" xfId="14614" xr:uid="{00000000-0005-0000-0000-000066780000}"/>
    <cellStyle name="SAPBEXHLevel3 5 4 5 2" xfId="30115" xr:uid="{00000000-0005-0000-0000-000067780000}"/>
    <cellStyle name="SAPBEXHLevel3 5 4 6" xfId="16905" xr:uid="{00000000-0005-0000-0000-000068780000}"/>
    <cellStyle name="SAPBEXHLevel3 5 4 6 2" xfId="32043" xr:uid="{00000000-0005-0000-0000-000069780000}"/>
    <cellStyle name="SAPBEXHLevel3 5 4 7" xfId="19515" xr:uid="{00000000-0005-0000-0000-00006A780000}"/>
    <cellStyle name="SAPBEXHLevel3 5 4 7 2" xfId="34462" xr:uid="{00000000-0005-0000-0000-00006B780000}"/>
    <cellStyle name="SAPBEXHLevel3 5 5" xfId="3559" xr:uid="{00000000-0005-0000-0000-00006C780000}"/>
    <cellStyle name="SAPBEXHLevel3 5 5 2" xfId="4931" xr:uid="{00000000-0005-0000-0000-00006D780000}"/>
    <cellStyle name="SAPBEXHLevel3 5 5 2 2" xfId="10085" xr:uid="{00000000-0005-0000-0000-00006E780000}"/>
    <cellStyle name="SAPBEXHLevel3 5 5 2 2 2" xfId="26063" xr:uid="{00000000-0005-0000-0000-00006F780000}"/>
    <cellStyle name="SAPBEXHLevel3 5 5 2 3" xfId="12903" xr:uid="{00000000-0005-0000-0000-000070780000}"/>
    <cellStyle name="SAPBEXHLevel3 5 5 2 3 2" xfId="28742" xr:uid="{00000000-0005-0000-0000-000071780000}"/>
    <cellStyle name="SAPBEXHLevel3 5 5 2 4" xfId="10127" xr:uid="{00000000-0005-0000-0000-000072780000}"/>
    <cellStyle name="SAPBEXHLevel3 5 5 2 4 2" xfId="26099" xr:uid="{00000000-0005-0000-0000-000073780000}"/>
    <cellStyle name="SAPBEXHLevel3 5 5 2 5" xfId="18220" xr:uid="{00000000-0005-0000-0000-000074780000}"/>
    <cellStyle name="SAPBEXHLevel3 5 5 2 5 2" xfId="33325" xr:uid="{00000000-0005-0000-0000-000075780000}"/>
    <cellStyle name="SAPBEXHLevel3 5 5 2 6" xfId="20828" xr:uid="{00000000-0005-0000-0000-000076780000}"/>
    <cellStyle name="SAPBEXHLevel3 5 5 2 6 2" xfId="35759" xr:uid="{00000000-0005-0000-0000-000077780000}"/>
    <cellStyle name="SAPBEXHLevel3 5 5 2 7" xfId="22064" xr:uid="{00000000-0005-0000-0000-000078780000}"/>
    <cellStyle name="SAPBEXHLevel3 5 5 2 7 2" xfId="36981" xr:uid="{00000000-0005-0000-0000-000079780000}"/>
    <cellStyle name="SAPBEXHLevel3 5 5 3" xfId="8727" xr:uid="{00000000-0005-0000-0000-00007A780000}"/>
    <cellStyle name="SAPBEXHLevel3 5 5 3 2" xfId="24756" xr:uid="{00000000-0005-0000-0000-00007B780000}"/>
    <cellStyle name="SAPBEXHLevel3 5 5 4" xfId="11554" xr:uid="{00000000-0005-0000-0000-00007C780000}"/>
    <cellStyle name="SAPBEXHLevel3 5 5 4 2" xfId="27421" xr:uid="{00000000-0005-0000-0000-00007D780000}"/>
    <cellStyle name="SAPBEXHLevel3 5 5 5" xfId="14324" xr:uid="{00000000-0005-0000-0000-00007E780000}"/>
    <cellStyle name="SAPBEXHLevel3 5 5 5 2" xfId="29847" xr:uid="{00000000-0005-0000-0000-00007F780000}"/>
    <cellStyle name="SAPBEXHLevel3 5 5 6" xfId="16906" xr:uid="{00000000-0005-0000-0000-000080780000}"/>
    <cellStyle name="SAPBEXHLevel3 5 5 6 2" xfId="32044" xr:uid="{00000000-0005-0000-0000-000081780000}"/>
    <cellStyle name="SAPBEXHLevel3 5 5 7" xfId="19516" xr:uid="{00000000-0005-0000-0000-000082780000}"/>
    <cellStyle name="SAPBEXHLevel3 5 5 7 2" xfId="34463" xr:uid="{00000000-0005-0000-0000-000083780000}"/>
    <cellStyle name="SAPBEXHLevel3 5 6" xfId="3560" xr:uid="{00000000-0005-0000-0000-000084780000}"/>
    <cellStyle name="SAPBEXHLevel3 5 6 2" xfId="4006" xr:uid="{00000000-0005-0000-0000-000085780000}"/>
    <cellStyle name="SAPBEXHLevel3 5 6 2 2" xfId="9161" xr:uid="{00000000-0005-0000-0000-000086780000}"/>
    <cellStyle name="SAPBEXHLevel3 5 6 2 2 2" xfId="25157" xr:uid="{00000000-0005-0000-0000-000087780000}"/>
    <cellStyle name="SAPBEXHLevel3 5 6 2 3" xfId="11981" xr:uid="{00000000-0005-0000-0000-000088780000}"/>
    <cellStyle name="SAPBEXHLevel3 5 6 2 3 2" xfId="27825" xr:uid="{00000000-0005-0000-0000-000089780000}"/>
    <cellStyle name="SAPBEXHLevel3 5 6 2 4" xfId="14342" xr:uid="{00000000-0005-0000-0000-00008A780000}"/>
    <cellStyle name="SAPBEXHLevel3 5 6 2 4 2" xfId="29864" xr:uid="{00000000-0005-0000-0000-00008B780000}"/>
    <cellStyle name="SAPBEXHLevel3 5 6 2 5" xfId="17303" xr:uid="{00000000-0005-0000-0000-00008C780000}"/>
    <cellStyle name="SAPBEXHLevel3 5 6 2 5 2" xfId="32424" xr:uid="{00000000-0005-0000-0000-00008D780000}"/>
    <cellStyle name="SAPBEXHLevel3 5 6 2 6" xfId="19911" xr:uid="{00000000-0005-0000-0000-00008E780000}"/>
    <cellStyle name="SAPBEXHLevel3 5 6 2 6 2" xfId="34852" xr:uid="{00000000-0005-0000-0000-00008F780000}"/>
    <cellStyle name="SAPBEXHLevel3 5 6 2 7" xfId="21468" xr:uid="{00000000-0005-0000-0000-000090780000}"/>
    <cellStyle name="SAPBEXHLevel3 5 6 2 7 2" xfId="36394" xr:uid="{00000000-0005-0000-0000-000091780000}"/>
    <cellStyle name="SAPBEXHLevel3 5 6 3" xfId="8728" xr:uid="{00000000-0005-0000-0000-000092780000}"/>
    <cellStyle name="SAPBEXHLevel3 5 6 3 2" xfId="24757" xr:uid="{00000000-0005-0000-0000-000093780000}"/>
    <cellStyle name="SAPBEXHLevel3 5 6 4" xfId="11555" xr:uid="{00000000-0005-0000-0000-000094780000}"/>
    <cellStyle name="SAPBEXHLevel3 5 6 4 2" xfId="27422" xr:uid="{00000000-0005-0000-0000-000095780000}"/>
    <cellStyle name="SAPBEXHLevel3 5 6 5" xfId="15273" xr:uid="{00000000-0005-0000-0000-000096780000}"/>
    <cellStyle name="SAPBEXHLevel3 5 6 5 2" xfId="30682" xr:uid="{00000000-0005-0000-0000-000097780000}"/>
    <cellStyle name="SAPBEXHLevel3 5 6 6" xfId="16907" xr:uid="{00000000-0005-0000-0000-000098780000}"/>
    <cellStyle name="SAPBEXHLevel3 5 6 6 2" xfId="32045" xr:uid="{00000000-0005-0000-0000-000099780000}"/>
    <cellStyle name="SAPBEXHLevel3 5 6 7" xfId="19517" xr:uid="{00000000-0005-0000-0000-00009A780000}"/>
    <cellStyle name="SAPBEXHLevel3 5 6 7 2" xfId="34464" xr:uid="{00000000-0005-0000-0000-00009B780000}"/>
    <cellStyle name="SAPBEXHLevel3 5 7" xfId="3561" xr:uid="{00000000-0005-0000-0000-00009C780000}"/>
    <cellStyle name="SAPBEXHLevel3 5 7 2" xfId="4005" xr:uid="{00000000-0005-0000-0000-00009D780000}"/>
    <cellStyle name="SAPBEXHLevel3 5 7 2 2" xfId="9160" xr:uid="{00000000-0005-0000-0000-00009E780000}"/>
    <cellStyle name="SAPBEXHLevel3 5 7 2 2 2" xfId="25156" xr:uid="{00000000-0005-0000-0000-00009F780000}"/>
    <cellStyle name="SAPBEXHLevel3 5 7 2 3" xfId="11980" xr:uid="{00000000-0005-0000-0000-0000A0780000}"/>
    <cellStyle name="SAPBEXHLevel3 5 7 2 3 2" xfId="27824" xr:uid="{00000000-0005-0000-0000-0000A1780000}"/>
    <cellStyle name="SAPBEXHLevel3 5 7 2 4" xfId="14596" xr:uid="{00000000-0005-0000-0000-0000A2780000}"/>
    <cellStyle name="SAPBEXHLevel3 5 7 2 4 2" xfId="30098" xr:uid="{00000000-0005-0000-0000-0000A3780000}"/>
    <cellStyle name="SAPBEXHLevel3 5 7 2 5" xfId="17302" xr:uid="{00000000-0005-0000-0000-0000A4780000}"/>
    <cellStyle name="SAPBEXHLevel3 5 7 2 5 2" xfId="32423" xr:uid="{00000000-0005-0000-0000-0000A5780000}"/>
    <cellStyle name="SAPBEXHLevel3 5 7 2 6" xfId="19910" xr:uid="{00000000-0005-0000-0000-0000A6780000}"/>
    <cellStyle name="SAPBEXHLevel3 5 7 2 6 2" xfId="34851" xr:uid="{00000000-0005-0000-0000-0000A7780000}"/>
    <cellStyle name="SAPBEXHLevel3 5 7 2 7" xfId="21774" xr:uid="{00000000-0005-0000-0000-0000A8780000}"/>
    <cellStyle name="SAPBEXHLevel3 5 7 2 7 2" xfId="36696" xr:uid="{00000000-0005-0000-0000-0000A9780000}"/>
    <cellStyle name="SAPBEXHLevel3 5 7 3" xfId="8729" xr:uid="{00000000-0005-0000-0000-0000AA780000}"/>
    <cellStyle name="SAPBEXHLevel3 5 7 3 2" xfId="24758" xr:uid="{00000000-0005-0000-0000-0000AB780000}"/>
    <cellStyle name="SAPBEXHLevel3 5 7 4" xfId="11556" xr:uid="{00000000-0005-0000-0000-0000AC780000}"/>
    <cellStyle name="SAPBEXHLevel3 5 7 4 2" xfId="27423" xr:uid="{00000000-0005-0000-0000-0000AD780000}"/>
    <cellStyle name="SAPBEXHLevel3 5 7 5" xfId="14613" xr:uid="{00000000-0005-0000-0000-0000AE780000}"/>
    <cellStyle name="SAPBEXHLevel3 5 7 5 2" xfId="30114" xr:uid="{00000000-0005-0000-0000-0000AF780000}"/>
    <cellStyle name="SAPBEXHLevel3 5 7 6" xfId="16908" xr:uid="{00000000-0005-0000-0000-0000B0780000}"/>
    <cellStyle name="SAPBEXHLevel3 5 7 6 2" xfId="32046" xr:uid="{00000000-0005-0000-0000-0000B1780000}"/>
    <cellStyle name="SAPBEXHLevel3 5 7 7" xfId="19518" xr:uid="{00000000-0005-0000-0000-0000B2780000}"/>
    <cellStyle name="SAPBEXHLevel3 5 7 7 2" xfId="34465" xr:uid="{00000000-0005-0000-0000-0000B3780000}"/>
    <cellStyle name="SAPBEXHLevel3 5 8" xfId="3562" xr:uid="{00000000-0005-0000-0000-0000B4780000}"/>
    <cellStyle name="SAPBEXHLevel3 5 8 2" xfId="4930" xr:uid="{00000000-0005-0000-0000-0000B5780000}"/>
    <cellStyle name="SAPBEXHLevel3 5 8 2 2" xfId="10084" xr:uid="{00000000-0005-0000-0000-0000B6780000}"/>
    <cellStyle name="SAPBEXHLevel3 5 8 2 2 2" xfId="26062" xr:uid="{00000000-0005-0000-0000-0000B7780000}"/>
    <cellStyle name="SAPBEXHLevel3 5 8 2 3" xfId="12902" xr:uid="{00000000-0005-0000-0000-0000B8780000}"/>
    <cellStyle name="SAPBEXHLevel3 5 8 2 3 2" xfId="28741" xr:uid="{00000000-0005-0000-0000-0000B9780000}"/>
    <cellStyle name="SAPBEXHLevel3 5 8 2 4" xfId="7191" xr:uid="{00000000-0005-0000-0000-0000BA780000}"/>
    <cellStyle name="SAPBEXHLevel3 5 8 2 4 2" xfId="23467" xr:uid="{00000000-0005-0000-0000-0000BB780000}"/>
    <cellStyle name="SAPBEXHLevel3 5 8 2 5" xfId="18219" xr:uid="{00000000-0005-0000-0000-0000BC780000}"/>
    <cellStyle name="SAPBEXHLevel3 5 8 2 5 2" xfId="33324" xr:uid="{00000000-0005-0000-0000-0000BD780000}"/>
    <cellStyle name="SAPBEXHLevel3 5 8 2 6" xfId="20827" xr:uid="{00000000-0005-0000-0000-0000BE780000}"/>
    <cellStyle name="SAPBEXHLevel3 5 8 2 6 2" xfId="35758" xr:uid="{00000000-0005-0000-0000-0000BF780000}"/>
    <cellStyle name="SAPBEXHLevel3 5 8 2 7" xfId="22065" xr:uid="{00000000-0005-0000-0000-0000C0780000}"/>
    <cellStyle name="SAPBEXHLevel3 5 8 2 7 2" xfId="36982" xr:uid="{00000000-0005-0000-0000-0000C1780000}"/>
    <cellStyle name="SAPBEXHLevel3 5 8 3" xfId="8730" xr:uid="{00000000-0005-0000-0000-0000C2780000}"/>
    <cellStyle name="SAPBEXHLevel3 5 8 3 2" xfId="24759" xr:uid="{00000000-0005-0000-0000-0000C3780000}"/>
    <cellStyle name="SAPBEXHLevel3 5 8 4" xfId="11557" xr:uid="{00000000-0005-0000-0000-0000C4780000}"/>
    <cellStyle name="SAPBEXHLevel3 5 8 4 2" xfId="27424" xr:uid="{00000000-0005-0000-0000-0000C5780000}"/>
    <cellStyle name="SAPBEXHLevel3 5 8 5" xfId="13602" xr:uid="{00000000-0005-0000-0000-0000C6780000}"/>
    <cellStyle name="SAPBEXHLevel3 5 8 5 2" xfId="29226" xr:uid="{00000000-0005-0000-0000-0000C7780000}"/>
    <cellStyle name="SAPBEXHLevel3 5 8 6" xfId="16909" xr:uid="{00000000-0005-0000-0000-0000C8780000}"/>
    <cellStyle name="SAPBEXHLevel3 5 8 6 2" xfId="32047" xr:uid="{00000000-0005-0000-0000-0000C9780000}"/>
    <cellStyle name="SAPBEXHLevel3 5 8 7" xfId="19519" xr:uid="{00000000-0005-0000-0000-0000CA780000}"/>
    <cellStyle name="SAPBEXHLevel3 5 8 7 2" xfId="34466" xr:uid="{00000000-0005-0000-0000-0000CB780000}"/>
    <cellStyle name="SAPBEXHLevel3 5 9" xfId="3563" xr:uid="{00000000-0005-0000-0000-0000CC780000}"/>
    <cellStyle name="SAPBEXHLevel3 5 9 2" xfId="2141" xr:uid="{00000000-0005-0000-0000-0000CD780000}"/>
    <cellStyle name="SAPBEXHLevel3 5 9 2 2" xfId="7381" xr:uid="{00000000-0005-0000-0000-0000CE780000}"/>
    <cellStyle name="SAPBEXHLevel3 5 9 2 2 2" xfId="23583" xr:uid="{00000000-0005-0000-0000-0000CF780000}"/>
    <cellStyle name="SAPBEXHLevel3 5 9 2 3" xfId="10222" xr:uid="{00000000-0005-0000-0000-0000D0780000}"/>
    <cellStyle name="SAPBEXHLevel3 5 9 2 3 2" xfId="26186" xr:uid="{00000000-0005-0000-0000-0000D1780000}"/>
    <cellStyle name="SAPBEXHLevel3 5 9 2 4" xfId="13782" xr:uid="{00000000-0005-0000-0000-0000D2780000}"/>
    <cellStyle name="SAPBEXHLevel3 5 9 2 4 2" xfId="29375" xr:uid="{00000000-0005-0000-0000-0000D3780000}"/>
    <cellStyle name="SAPBEXHLevel3 5 9 2 5" xfId="15670" xr:uid="{00000000-0005-0000-0000-0000D4780000}"/>
    <cellStyle name="SAPBEXHLevel3 5 9 2 5 2" xfId="30967" xr:uid="{00000000-0005-0000-0000-0000D5780000}"/>
    <cellStyle name="SAPBEXHLevel3 5 9 2 6" xfId="18356" xr:uid="{00000000-0005-0000-0000-0000D6780000}"/>
    <cellStyle name="SAPBEXHLevel3 5 9 2 6 2" xfId="33419" xr:uid="{00000000-0005-0000-0000-0000D7780000}"/>
    <cellStyle name="SAPBEXHLevel3 5 9 2 7" xfId="22105" xr:uid="{00000000-0005-0000-0000-0000D8780000}"/>
    <cellStyle name="SAPBEXHLevel3 5 9 2 7 2" xfId="37018" xr:uid="{00000000-0005-0000-0000-0000D9780000}"/>
    <cellStyle name="SAPBEXHLevel3 5 9 3" xfId="8731" xr:uid="{00000000-0005-0000-0000-0000DA780000}"/>
    <cellStyle name="SAPBEXHLevel3 5 9 3 2" xfId="24760" xr:uid="{00000000-0005-0000-0000-0000DB780000}"/>
    <cellStyle name="SAPBEXHLevel3 5 9 4" xfId="11558" xr:uid="{00000000-0005-0000-0000-0000DC780000}"/>
    <cellStyle name="SAPBEXHLevel3 5 9 4 2" xfId="27425" xr:uid="{00000000-0005-0000-0000-0000DD780000}"/>
    <cellStyle name="SAPBEXHLevel3 5 9 5" xfId="10361" xr:uid="{00000000-0005-0000-0000-0000DE780000}"/>
    <cellStyle name="SAPBEXHLevel3 5 9 5 2" xfId="26299" xr:uid="{00000000-0005-0000-0000-0000DF780000}"/>
    <cellStyle name="SAPBEXHLevel3 5 9 6" xfId="16910" xr:uid="{00000000-0005-0000-0000-0000E0780000}"/>
    <cellStyle name="SAPBEXHLevel3 5 9 6 2" xfId="32048" xr:uid="{00000000-0005-0000-0000-0000E1780000}"/>
    <cellStyle name="SAPBEXHLevel3 5 9 7" xfId="19520" xr:uid="{00000000-0005-0000-0000-0000E2780000}"/>
    <cellStyle name="SAPBEXHLevel3 5 9 7 2" xfId="34467" xr:uid="{00000000-0005-0000-0000-0000E3780000}"/>
    <cellStyle name="SAPBEXHLevel3 6" xfId="912" xr:uid="{00000000-0005-0000-0000-0000E4780000}"/>
    <cellStyle name="SAPBEXHLevel3 6 10" xfId="7822" xr:uid="{00000000-0005-0000-0000-0000E5780000}"/>
    <cellStyle name="SAPBEXHLevel3 6 11" xfId="22485" xr:uid="{00000000-0005-0000-0000-0000E6780000}"/>
    <cellStyle name="SAPBEXHLevel3 6 2" xfId="913" xr:uid="{00000000-0005-0000-0000-0000E7780000}"/>
    <cellStyle name="SAPBEXHLevel3 6 2 2" xfId="5356" xr:uid="{00000000-0005-0000-0000-0000E8780000}"/>
    <cellStyle name="SAPBEXHLevel3 6 2 2 2" xfId="37105" xr:uid="{00000000-0005-0000-0000-0000E9780000}"/>
    <cellStyle name="SAPBEXHLevel3 6 2 3" xfId="7237" xr:uid="{00000000-0005-0000-0000-0000EA780000}"/>
    <cellStyle name="SAPBEXHLevel3 6 2 4" xfId="6669" xr:uid="{00000000-0005-0000-0000-0000EB780000}"/>
    <cellStyle name="SAPBEXHLevel3 6 2 5" xfId="7586" xr:uid="{00000000-0005-0000-0000-0000EC780000}"/>
    <cellStyle name="SAPBEXHLevel3 6 2 6" xfId="7564" xr:uid="{00000000-0005-0000-0000-0000ED780000}"/>
    <cellStyle name="SAPBEXHLevel3 6 2 7" xfId="15806" xr:uid="{00000000-0005-0000-0000-0000EE780000}"/>
    <cellStyle name="SAPBEXHLevel3 6 2 8" xfId="22486" xr:uid="{00000000-0005-0000-0000-0000EF780000}"/>
    <cellStyle name="SAPBEXHLevel3 6 3" xfId="3564" xr:uid="{00000000-0005-0000-0000-0000F0780000}"/>
    <cellStyle name="SAPBEXHLevel3 6 3 2" xfId="8732" xr:uid="{00000000-0005-0000-0000-0000F1780000}"/>
    <cellStyle name="SAPBEXHLevel3 6 3 2 2" xfId="24761" xr:uid="{00000000-0005-0000-0000-0000F2780000}"/>
    <cellStyle name="SAPBEXHLevel3 6 3 3" xfId="11559" xr:uid="{00000000-0005-0000-0000-0000F3780000}"/>
    <cellStyle name="SAPBEXHLevel3 6 3 3 2" xfId="27426" xr:uid="{00000000-0005-0000-0000-0000F4780000}"/>
    <cellStyle name="SAPBEXHLevel3 6 3 4" xfId="13903" xr:uid="{00000000-0005-0000-0000-0000F5780000}"/>
    <cellStyle name="SAPBEXHLevel3 6 3 4 2" xfId="29491" xr:uid="{00000000-0005-0000-0000-0000F6780000}"/>
    <cellStyle name="SAPBEXHLevel3 6 3 5" xfId="16911" xr:uid="{00000000-0005-0000-0000-0000F7780000}"/>
    <cellStyle name="SAPBEXHLevel3 6 3 5 2" xfId="32049" xr:uid="{00000000-0005-0000-0000-0000F8780000}"/>
    <cellStyle name="SAPBEXHLevel3 6 3 6" xfId="19521" xr:uid="{00000000-0005-0000-0000-0000F9780000}"/>
    <cellStyle name="SAPBEXHLevel3 6 3 6 2" xfId="34468" xr:uid="{00000000-0005-0000-0000-0000FA780000}"/>
    <cellStyle name="SAPBEXHLevel3 6 3 7" xfId="21454" xr:uid="{00000000-0005-0000-0000-0000FB780000}"/>
    <cellStyle name="SAPBEXHLevel3 6 3 7 2" xfId="36380" xr:uid="{00000000-0005-0000-0000-0000FC780000}"/>
    <cellStyle name="SAPBEXHLevel3 6 3 8" xfId="6398" xr:uid="{00000000-0005-0000-0000-0000FD780000}"/>
    <cellStyle name="SAPBEXHLevel3 6 4" xfId="4929" xr:uid="{00000000-0005-0000-0000-0000FE780000}"/>
    <cellStyle name="SAPBEXHLevel3 6 4 2" xfId="10083" xr:uid="{00000000-0005-0000-0000-0000FF780000}"/>
    <cellStyle name="SAPBEXHLevel3 6 4 2 2" xfId="26061" xr:uid="{00000000-0005-0000-0000-000000790000}"/>
    <cellStyle name="SAPBEXHLevel3 6 4 3" xfId="12901" xr:uid="{00000000-0005-0000-0000-000001790000}"/>
    <cellStyle name="SAPBEXHLevel3 6 4 3 2" xfId="28740" xr:uid="{00000000-0005-0000-0000-000002790000}"/>
    <cellStyle name="SAPBEXHLevel3 6 4 4" xfId="6705" xr:uid="{00000000-0005-0000-0000-000003790000}"/>
    <cellStyle name="SAPBEXHLevel3 6 4 4 2" xfId="23197" xr:uid="{00000000-0005-0000-0000-000004790000}"/>
    <cellStyle name="SAPBEXHLevel3 6 4 5" xfId="18218" xr:uid="{00000000-0005-0000-0000-000005790000}"/>
    <cellStyle name="SAPBEXHLevel3 6 4 5 2" xfId="33323" xr:uid="{00000000-0005-0000-0000-000006790000}"/>
    <cellStyle name="SAPBEXHLevel3 6 4 6" xfId="20826" xr:uid="{00000000-0005-0000-0000-000007790000}"/>
    <cellStyle name="SAPBEXHLevel3 6 4 6 2" xfId="35757" xr:uid="{00000000-0005-0000-0000-000008790000}"/>
    <cellStyle name="SAPBEXHLevel3 6 4 7" xfId="22066" xr:uid="{00000000-0005-0000-0000-000009790000}"/>
    <cellStyle name="SAPBEXHLevel3 6 4 7 2" xfId="36983" xr:uid="{00000000-0005-0000-0000-00000A790000}"/>
    <cellStyle name="SAPBEXHLevel3 6 5" xfId="5357" xr:uid="{00000000-0005-0000-0000-00000B790000}"/>
    <cellStyle name="SAPBEXHLevel3 6 5 2" xfId="37106" xr:uid="{00000000-0005-0000-0000-00000C790000}"/>
    <cellStyle name="SAPBEXHLevel3 6 6" xfId="7630" xr:uid="{00000000-0005-0000-0000-00000D790000}"/>
    <cellStyle name="SAPBEXHLevel3 6 7" xfId="8970" xr:uid="{00000000-0005-0000-0000-00000E790000}"/>
    <cellStyle name="SAPBEXHLevel3 6 8" xfId="7765" xr:uid="{00000000-0005-0000-0000-00000F790000}"/>
    <cellStyle name="SAPBEXHLevel3 6 9" xfId="13032" xr:uid="{00000000-0005-0000-0000-000010790000}"/>
    <cellStyle name="SAPBEXHLevel3 7" xfId="914" xr:uid="{00000000-0005-0000-0000-000011790000}"/>
    <cellStyle name="SAPBEXHLevel3 7 10" xfId="12957" xr:uid="{00000000-0005-0000-0000-000012790000}"/>
    <cellStyle name="SAPBEXHLevel3 7 11" xfId="22487" xr:uid="{00000000-0005-0000-0000-000013790000}"/>
    <cellStyle name="SAPBEXHLevel3 7 2" xfId="915" xr:uid="{00000000-0005-0000-0000-000014790000}"/>
    <cellStyle name="SAPBEXHLevel3 7 2 2" xfId="5354" xr:uid="{00000000-0005-0000-0000-000015790000}"/>
    <cellStyle name="SAPBEXHLevel3 7 2 2 2" xfId="37103" xr:uid="{00000000-0005-0000-0000-000016790000}"/>
    <cellStyle name="SAPBEXHLevel3 7 2 3" xfId="5757" xr:uid="{00000000-0005-0000-0000-000017790000}"/>
    <cellStyle name="SAPBEXHLevel3 7 2 4" xfId="13375" xr:uid="{00000000-0005-0000-0000-000018790000}"/>
    <cellStyle name="SAPBEXHLevel3 7 2 5" xfId="6548" xr:uid="{00000000-0005-0000-0000-000019790000}"/>
    <cellStyle name="SAPBEXHLevel3 7 2 6" xfId="14694" xr:uid="{00000000-0005-0000-0000-00001A790000}"/>
    <cellStyle name="SAPBEXHLevel3 7 2 7" xfId="7823" xr:uid="{00000000-0005-0000-0000-00001B790000}"/>
    <cellStyle name="SAPBEXHLevel3 7 2 8" xfId="22488" xr:uid="{00000000-0005-0000-0000-00001C790000}"/>
    <cellStyle name="SAPBEXHLevel3 7 3" xfId="3565" xr:uid="{00000000-0005-0000-0000-00001D790000}"/>
    <cellStyle name="SAPBEXHLevel3 7 3 2" xfId="8733" xr:uid="{00000000-0005-0000-0000-00001E790000}"/>
    <cellStyle name="SAPBEXHLevel3 7 3 2 2" xfId="24762" xr:uid="{00000000-0005-0000-0000-00001F790000}"/>
    <cellStyle name="SAPBEXHLevel3 7 3 3" xfId="11560" xr:uid="{00000000-0005-0000-0000-000020790000}"/>
    <cellStyle name="SAPBEXHLevel3 7 3 3 2" xfId="27427" xr:uid="{00000000-0005-0000-0000-000021790000}"/>
    <cellStyle name="SAPBEXHLevel3 7 3 4" xfId="14963" xr:uid="{00000000-0005-0000-0000-000022790000}"/>
    <cellStyle name="SAPBEXHLevel3 7 3 4 2" xfId="30410" xr:uid="{00000000-0005-0000-0000-000023790000}"/>
    <cellStyle name="SAPBEXHLevel3 7 3 5" xfId="16912" xr:uid="{00000000-0005-0000-0000-000024790000}"/>
    <cellStyle name="SAPBEXHLevel3 7 3 5 2" xfId="32050" xr:uid="{00000000-0005-0000-0000-000025790000}"/>
    <cellStyle name="SAPBEXHLevel3 7 3 6" xfId="19522" xr:uid="{00000000-0005-0000-0000-000026790000}"/>
    <cellStyle name="SAPBEXHLevel3 7 3 6 2" xfId="34469" xr:uid="{00000000-0005-0000-0000-000027790000}"/>
    <cellStyle name="SAPBEXHLevel3 7 3 7" xfId="21455" xr:uid="{00000000-0005-0000-0000-000028790000}"/>
    <cellStyle name="SAPBEXHLevel3 7 3 7 2" xfId="36381" xr:uid="{00000000-0005-0000-0000-000029790000}"/>
    <cellStyle name="SAPBEXHLevel3 7 3 8" xfId="6399" xr:uid="{00000000-0005-0000-0000-00002A790000}"/>
    <cellStyle name="SAPBEXHLevel3 7 4" xfId="4004" xr:uid="{00000000-0005-0000-0000-00002B790000}"/>
    <cellStyle name="SAPBEXHLevel3 7 4 2" xfId="9159" xr:uid="{00000000-0005-0000-0000-00002C790000}"/>
    <cellStyle name="SAPBEXHLevel3 7 4 2 2" xfId="25155" xr:uid="{00000000-0005-0000-0000-00002D790000}"/>
    <cellStyle name="SAPBEXHLevel3 7 4 3" xfId="11979" xr:uid="{00000000-0005-0000-0000-00002E790000}"/>
    <cellStyle name="SAPBEXHLevel3 7 4 3 2" xfId="27823" xr:uid="{00000000-0005-0000-0000-00002F790000}"/>
    <cellStyle name="SAPBEXHLevel3 7 4 4" xfId="14341" xr:uid="{00000000-0005-0000-0000-000030790000}"/>
    <cellStyle name="SAPBEXHLevel3 7 4 4 2" xfId="29863" xr:uid="{00000000-0005-0000-0000-000031790000}"/>
    <cellStyle name="SAPBEXHLevel3 7 4 5" xfId="17301" xr:uid="{00000000-0005-0000-0000-000032790000}"/>
    <cellStyle name="SAPBEXHLevel3 7 4 5 2" xfId="32422" xr:uid="{00000000-0005-0000-0000-000033790000}"/>
    <cellStyle name="SAPBEXHLevel3 7 4 6" xfId="19909" xr:uid="{00000000-0005-0000-0000-000034790000}"/>
    <cellStyle name="SAPBEXHLevel3 7 4 6 2" xfId="34850" xr:uid="{00000000-0005-0000-0000-000035790000}"/>
    <cellStyle name="SAPBEXHLevel3 7 4 7" xfId="21467" xr:uid="{00000000-0005-0000-0000-000036790000}"/>
    <cellStyle name="SAPBEXHLevel3 7 4 7 2" xfId="36393" xr:uid="{00000000-0005-0000-0000-000037790000}"/>
    <cellStyle name="SAPBEXHLevel3 7 5" xfId="5355" xr:uid="{00000000-0005-0000-0000-000038790000}"/>
    <cellStyle name="SAPBEXHLevel3 7 5 2" xfId="37104" xr:uid="{00000000-0005-0000-0000-000039790000}"/>
    <cellStyle name="SAPBEXHLevel3 7 6" xfId="6842" xr:uid="{00000000-0005-0000-0000-00003A790000}"/>
    <cellStyle name="SAPBEXHLevel3 7 7" xfId="6046" xr:uid="{00000000-0005-0000-0000-00003B790000}"/>
    <cellStyle name="SAPBEXHLevel3 7 8" xfId="6770" xr:uid="{00000000-0005-0000-0000-00003C790000}"/>
    <cellStyle name="SAPBEXHLevel3 7 9" xfId="14954" xr:uid="{00000000-0005-0000-0000-00003D790000}"/>
    <cellStyle name="SAPBEXHLevel3 8" xfId="916" xr:uid="{00000000-0005-0000-0000-00003E790000}"/>
    <cellStyle name="SAPBEXHLevel3 8 10" xfId="12970" xr:uid="{00000000-0005-0000-0000-00003F790000}"/>
    <cellStyle name="SAPBEXHLevel3 8 11" xfId="22489" xr:uid="{00000000-0005-0000-0000-000040790000}"/>
    <cellStyle name="SAPBEXHLevel3 8 2" xfId="917" xr:uid="{00000000-0005-0000-0000-000041790000}"/>
    <cellStyle name="SAPBEXHLevel3 8 2 2" xfId="5352" xr:uid="{00000000-0005-0000-0000-000042790000}"/>
    <cellStyle name="SAPBEXHLevel3 8 2 2 2" xfId="37101" xr:uid="{00000000-0005-0000-0000-000043790000}"/>
    <cellStyle name="SAPBEXHLevel3 8 2 3" xfId="6841" xr:uid="{00000000-0005-0000-0000-000044790000}"/>
    <cellStyle name="SAPBEXHLevel3 8 2 4" xfId="13072" xr:uid="{00000000-0005-0000-0000-000045790000}"/>
    <cellStyle name="SAPBEXHLevel3 8 2 5" xfId="6755" xr:uid="{00000000-0005-0000-0000-000046790000}"/>
    <cellStyle name="SAPBEXHLevel3 8 2 6" xfId="15857" xr:uid="{00000000-0005-0000-0000-000047790000}"/>
    <cellStyle name="SAPBEXHLevel3 8 2 7" xfId="5901" xr:uid="{00000000-0005-0000-0000-000048790000}"/>
    <cellStyle name="SAPBEXHLevel3 8 2 8" xfId="22490" xr:uid="{00000000-0005-0000-0000-000049790000}"/>
    <cellStyle name="SAPBEXHLevel3 8 3" xfId="3566" xr:uid="{00000000-0005-0000-0000-00004A790000}"/>
    <cellStyle name="SAPBEXHLevel3 8 3 2" xfId="8734" xr:uid="{00000000-0005-0000-0000-00004B790000}"/>
    <cellStyle name="SAPBEXHLevel3 8 3 2 2" xfId="24763" xr:uid="{00000000-0005-0000-0000-00004C790000}"/>
    <cellStyle name="SAPBEXHLevel3 8 3 3" xfId="11561" xr:uid="{00000000-0005-0000-0000-00004D790000}"/>
    <cellStyle name="SAPBEXHLevel3 8 3 3 2" xfId="27428" xr:uid="{00000000-0005-0000-0000-00004E790000}"/>
    <cellStyle name="SAPBEXHLevel3 8 3 4" xfId="14964" xr:uid="{00000000-0005-0000-0000-00004F790000}"/>
    <cellStyle name="SAPBEXHLevel3 8 3 4 2" xfId="30411" xr:uid="{00000000-0005-0000-0000-000050790000}"/>
    <cellStyle name="SAPBEXHLevel3 8 3 5" xfId="16913" xr:uid="{00000000-0005-0000-0000-000051790000}"/>
    <cellStyle name="SAPBEXHLevel3 8 3 5 2" xfId="32051" xr:uid="{00000000-0005-0000-0000-000052790000}"/>
    <cellStyle name="SAPBEXHLevel3 8 3 6" xfId="19523" xr:uid="{00000000-0005-0000-0000-000053790000}"/>
    <cellStyle name="SAPBEXHLevel3 8 3 6 2" xfId="34470" xr:uid="{00000000-0005-0000-0000-000054790000}"/>
    <cellStyle name="SAPBEXHLevel3 8 3 7" xfId="21456" xr:uid="{00000000-0005-0000-0000-000055790000}"/>
    <cellStyle name="SAPBEXHLevel3 8 3 7 2" xfId="36382" xr:uid="{00000000-0005-0000-0000-000056790000}"/>
    <cellStyle name="SAPBEXHLevel3 8 3 8" xfId="6400" xr:uid="{00000000-0005-0000-0000-000057790000}"/>
    <cellStyle name="SAPBEXHLevel3 8 4" xfId="4003" xr:uid="{00000000-0005-0000-0000-000058790000}"/>
    <cellStyle name="SAPBEXHLevel3 8 4 2" xfId="9158" xr:uid="{00000000-0005-0000-0000-000059790000}"/>
    <cellStyle name="SAPBEXHLevel3 8 4 2 2" xfId="25154" xr:uid="{00000000-0005-0000-0000-00005A790000}"/>
    <cellStyle name="SAPBEXHLevel3 8 4 3" xfId="11978" xr:uid="{00000000-0005-0000-0000-00005B790000}"/>
    <cellStyle name="SAPBEXHLevel3 8 4 3 2" xfId="27822" xr:uid="{00000000-0005-0000-0000-00005C790000}"/>
    <cellStyle name="SAPBEXHLevel3 8 4 4" xfId="14597" xr:uid="{00000000-0005-0000-0000-00005D790000}"/>
    <cellStyle name="SAPBEXHLevel3 8 4 4 2" xfId="30099" xr:uid="{00000000-0005-0000-0000-00005E790000}"/>
    <cellStyle name="SAPBEXHLevel3 8 4 5" xfId="17300" xr:uid="{00000000-0005-0000-0000-00005F790000}"/>
    <cellStyle name="SAPBEXHLevel3 8 4 5 2" xfId="32421" xr:uid="{00000000-0005-0000-0000-000060790000}"/>
    <cellStyle name="SAPBEXHLevel3 8 4 6" xfId="19908" xr:uid="{00000000-0005-0000-0000-000061790000}"/>
    <cellStyle name="SAPBEXHLevel3 8 4 6 2" xfId="34849" xr:uid="{00000000-0005-0000-0000-000062790000}"/>
    <cellStyle name="SAPBEXHLevel3 8 4 7" xfId="21994" xr:uid="{00000000-0005-0000-0000-000063790000}"/>
    <cellStyle name="SAPBEXHLevel3 8 4 7 2" xfId="36913" xr:uid="{00000000-0005-0000-0000-000064790000}"/>
    <cellStyle name="SAPBEXHLevel3 8 5" xfId="5353" xr:uid="{00000000-0005-0000-0000-000065790000}"/>
    <cellStyle name="SAPBEXHLevel3 8 5 2" xfId="37102" xr:uid="{00000000-0005-0000-0000-000066790000}"/>
    <cellStyle name="SAPBEXHLevel3 8 6" xfId="6034" xr:uid="{00000000-0005-0000-0000-000067790000}"/>
    <cellStyle name="SAPBEXHLevel3 8 7" xfId="14737" xr:uid="{00000000-0005-0000-0000-000068790000}"/>
    <cellStyle name="SAPBEXHLevel3 8 8" xfId="6547" xr:uid="{00000000-0005-0000-0000-000069790000}"/>
    <cellStyle name="SAPBEXHLevel3 8 9" xfId="15384" xr:uid="{00000000-0005-0000-0000-00006A790000}"/>
    <cellStyle name="SAPBEXHLevel3 9" xfId="918" xr:uid="{00000000-0005-0000-0000-00006B790000}"/>
    <cellStyle name="SAPBEXHLevel3 9 10" xfId="22491" xr:uid="{00000000-0005-0000-0000-00006C790000}"/>
    <cellStyle name="SAPBEXHLevel3 9 2" xfId="3567" xr:uid="{00000000-0005-0000-0000-00006D790000}"/>
    <cellStyle name="SAPBEXHLevel3 9 2 2" xfId="8735" xr:uid="{00000000-0005-0000-0000-00006E790000}"/>
    <cellStyle name="SAPBEXHLevel3 9 2 2 2" xfId="24764" xr:uid="{00000000-0005-0000-0000-00006F790000}"/>
    <cellStyle name="SAPBEXHLevel3 9 2 3" xfId="11562" xr:uid="{00000000-0005-0000-0000-000070790000}"/>
    <cellStyle name="SAPBEXHLevel3 9 2 3 2" xfId="27429" xr:uid="{00000000-0005-0000-0000-000071790000}"/>
    <cellStyle name="SAPBEXHLevel3 9 2 4" xfId="14325" xr:uid="{00000000-0005-0000-0000-000072790000}"/>
    <cellStyle name="SAPBEXHLevel3 9 2 4 2" xfId="29848" xr:uid="{00000000-0005-0000-0000-000073790000}"/>
    <cellStyle name="SAPBEXHLevel3 9 2 5" xfId="16914" xr:uid="{00000000-0005-0000-0000-000074790000}"/>
    <cellStyle name="SAPBEXHLevel3 9 2 5 2" xfId="32052" xr:uid="{00000000-0005-0000-0000-000075790000}"/>
    <cellStyle name="SAPBEXHLevel3 9 2 6" xfId="19524" xr:uid="{00000000-0005-0000-0000-000076790000}"/>
    <cellStyle name="SAPBEXHLevel3 9 2 6 2" xfId="34471" xr:uid="{00000000-0005-0000-0000-000077790000}"/>
    <cellStyle name="SAPBEXHLevel3 9 2 7" xfId="21457" xr:uid="{00000000-0005-0000-0000-000078790000}"/>
    <cellStyle name="SAPBEXHLevel3 9 2 7 2" xfId="36383" xr:uid="{00000000-0005-0000-0000-000079790000}"/>
    <cellStyle name="SAPBEXHLevel3 9 2 8" xfId="6401" xr:uid="{00000000-0005-0000-0000-00007A790000}"/>
    <cellStyle name="SAPBEXHLevel3 9 3" xfId="4002" xr:uid="{00000000-0005-0000-0000-00007B790000}"/>
    <cellStyle name="SAPBEXHLevel3 9 3 2" xfId="9157" xr:uid="{00000000-0005-0000-0000-00007C790000}"/>
    <cellStyle name="SAPBEXHLevel3 9 3 2 2" xfId="25153" xr:uid="{00000000-0005-0000-0000-00007D790000}"/>
    <cellStyle name="SAPBEXHLevel3 9 3 3" xfId="11977" xr:uid="{00000000-0005-0000-0000-00007E790000}"/>
    <cellStyle name="SAPBEXHLevel3 9 3 3 2" xfId="27821" xr:uid="{00000000-0005-0000-0000-00007F790000}"/>
    <cellStyle name="SAPBEXHLevel3 9 3 4" xfId="14340" xr:uid="{00000000-0005-0000-0000-000080790000}"/>
    <cellStyle name="SAPBEXHLevel3 9 3 4 2" xfId="29862" xr:uid="{00000000-0005-0000-0000-000081790000}"/>
    <cellStyle name="SAPBEXHLevel3 9 3 5" xfId="17299" xr:uid="{00000000-0005-0000-0000-000082790000}"/>
    <cellStyle name="SAPBEXHLevel3 9 3 5 2" xfId="32420" xr:uid="{00000000-0005-0000-0000-000083790000}"/>
    <cellStyle name="SAPBEXHLevel3 9 3 6" xfId="19907" xr:uid="{00000000-0005-0000-0000-000084790000}"/>
    <cellStyle name="SAPBEXHLevel3 9 3 6 2" xfId="34848" xr:uid="{00000000-0005-0000-0000-000085790000}"/>
    <cellStyle name="SAPBEXHLevel3 9 3 7" xfId="21775" xr:uid="{00000000-0005-0000-0000-000086790000}"/>
    <cellStyle name="SAPBEXHLevel3 9 3 7 2" xfId="36697" xr:uid="{00000000-0005-0000-0000-000087790000}"/>
    <cellStyle name="SAPBEXHLevel3 9 4" xfId="5351" xr:uid="{00000000-0005-0000-0000-000088790000}"/>
    <cellStyle name="SAPBEXHLevel3 9 4 2" xfId="37100" xr:uid="{00000000-0005-0000-0000-000089790000}"/>
    <cellStyle name="SAPBEXHLevel3 9 5" xfId="6840" xr:uid="{00000000-0005-0000-0000-00008A790000}"/>
    <cellStyle name="SAPBEXHLevel3 9 6" xfId="7054" xr:uid="{00000000-0005-0000-0000-00008B790000}"/>
    <cellStyle name="SAPBEXHLevel3 9 7" xfId="6998" xr:uid="{00000000-0005-0000-0000-00008C790000}"/>
    <cellStyle name="SAPBEXHLevel3 9 8" xfId="5692" xr:uid="{00000000-0005-0000-0000-00008D790000}"/>
    <cellStyle name="SAPBEXHLevel3 9 9" xfId="15807" xr:uid="{00000000-0005-0000-0000-00008E790000}"/>
    <cellStyle name="SAPBEXHLevel3_CC - Div XRef" xfId="1896" xr:uid="{00000000-0005-0000-0000-00008F790000}"/>
    <cellStyle name="SAPBEXHLevel3X" xfId="98" xr:uid="{00000000-0005-0000-0000-000090790000}"/>
    <cellStyle name="SAPBEXHLevel3X 10" xfId="1897" xr:uid="{00000000-0005-0000-0000-000091790000}"/>
    <cellStyle name="SAPBEXHLevel3X 10 2" xfId="4001" xr:uid="{00000000-0005-0000-0000-000092790000}"/>
    <cellStyle name="SAPBEXHLevel3X 10 2 2" xfId="9156" xr:uid="{00000000-0005-0000-0000-000093790000}"/>
    <cellStyle name="SAPBEXHLevel3X 10 2 2 2" xfId="25152" xr:uid="{00000000-0005-0000-0000-000094790000}"/>
    <cellStyle name="SAPBEXHLevel3X 10 2 3" xfId="11976" xr:uid="{00000000-0005-0000-0000-000095790000}"/>
    <cellStyle name="SAPBEXHLevel3X 10 2 3 2" xfId="27820" xr:uid="{00000000-0005-0000-0000-000096790000}"/>
    <cellStyle name="SAPBEXHLevel3X 10 2 4" xfId="14598" xr:uid="{00000000-0005-0000-0000-000097790000}"/>
    <cellStyle name="SAPBEXHLevel3X 10 2 4 2" xfId="30100" xr:uid="{00000000-0005-0000-0000-000098790000}"/>
    <cellStyle name="SAPBEXHLevel3X 10 2 5" xfId="17298" xr:uid="{00000000-0005-0000-0000-000099790000}"/>
    <cellStyle name="SAPBEXHLevel3X 10 2 5 2" xfId="32419" xr:uid="{00000000-0005-0000-0000-00009A790000}"/>
    <cellStyle name="SAPBEXHLevel3X 10 2 6" xfId="19906" xr:uid="{00000000-0005-0000-0000-00009B790000}"/>
    <cellStyle name="SAPBEXHLevel3X 10 2 6 2" xfId="34847" xr:uid="{00000000-0005-0000-0000-00009C790000}"/>
    <cellStyle name="SAPBEXHLevel3X 10 2 7" xfId="21192" xr:uid="{00000000-0005-0000-0000-00009D790000}"/>
    <cellStyle name="SAPBEXHLevel3X 10 2 7 2" xfId="36118" xr:uid="{00000000-0005-0000-0000-00009E790000}"/>
    <cellStyle name="SAPBEXHLevel3X 10 3" xfId="7155" xr:uid="{00000000-0005-0000-0000-00009F790000}"/>
    <cellStyle name="SAPBEXHLevel3X 10 3 2" xfId="23437" xr:uid="{00000000-0005-0000-0000-0000A0790000}"/>
    <cellStyle name="SAPBEXHLevel3X 10 4" xfId="7507" xr:uid="{00000000-0005-0000-0000-0000A1790000}"/>
    <cellStyle name="SAPBEXHLevel3X 10 4 2" xfId="23683" xr:uid="{00000000-0005-0000-0000-0000A2790000}"/>
    <cellStyle name="SAPBEXHLevel3X 10 5" xfId="5915" xr:uid="{00000000-0005-0000-0000-0000A3790000}"/>
    <cellStyle name="SAPBEXHLevel3X 10 5 2" xfId="22898" xr:uid="{00000000-0005-0000-0000-0000A4790000}"/>
    <cellStyle name="SAPBEXHLevel3X 10 6" xfId="14233" xr:uid="{00000000-0005-0000-0000-0000A5790000}"/>
    <cellStyle name="SAPBEXHLevel3X 10 6 2" xfId="29770" xr:uid="{00000000-0005-0000-0000-0000A6790000}"/>
    <cellStyle name="SAPBEXHLevel3X 10 7" xfId="15740" xr:uid="{00000000-0005-0000-0000-0000A7790000}"/>
    <cellStyle name="SAPBEXHLevel3X 10 7 2" xfId="31012" xr:uid="{00000000-0005-0000-0000-0000A8790000}"/>
    <cellStyle name="SAPBEXHLevel3X 11" xfId="1898" xr:uid="{00000000-0005-0000-0000-0000A9790000}"/>
    <cellStyle name="SAPBEXHLevel3X 11 2" xfId="4000" xr:uid="{00000000-0005-0000-0000-0000AA790000}"/>
    <cellStyle name="SAPBEXHLevel3X 11 2 2" xfId="9155" xr:uid="{00000000-0005-0000-0000-0000AB790000}"/>
    <cellStyle name="SAPBEXHLevel3X 11 2 2 2" xfId="25151" xr:uid="{00000000-0005-0000-0000-0000AC790000}"/>
    <cellStyle name="SAPBEXHLevel3X 11 2 3" xfId="11975" xr:uid="{00000000-0005-0000-0000-0000AD790000}"/>
    <cellStyle name="SAPBEXHLevel3X 11 2 3 2" xfId="27819" xr:uid="{00000000-0005-0000-0000-0000AE790000}"/>
    <cellStyle name="SAPBEXHLevel3X 11 2 4" xfId="14339" xr:uid="{00000000-0005-0000-0000-0000AF790000}"/>
    <cellStyle name="SAPBEXHLevel3X 11 2 4 2" xfId="29861" xr:uid="{00000000-0005-0000-0000-0000B0790000}"/>
    <cellStyle name="SAPBEXHLevel3X 11 2 5" xfId="17297" xr:uid="{00000000-0005-0000-0000-0000B1790000}"/>
    <cellStyle name="SAPBEXHLevel3X 11 2 5 2" xfId="32418" xr:uid="{00000000-0005-0000-0000-0000B2790000}"/>
    <cellStyle name="SAPBEXHLevel3X 11 2 6" xfId="19905" xr:uid="{00000000-0005-0000-0000-0000B3790000}"/>
    <cellStyle name="SAPBEXHLevel3X 11 2 6 2" xfId="34846" xr:uid="{00000000-0005-0000-0000-0000B4790000}"/>
    <cellStyle name="SAPBEXHLevel3X 11 2 7" xfId="21995" xr:uid="{00000000-0005-0000-0000-0000B5790000}"/>
    <cellStyle name="SAPBEXHLevel3X 11 2 7 2" xfId="36914" xr:uid="{00000000-0005-0000-0000-0000B6790000}"/>
    <cellStyle name="SAPBEXHLevel3X 11 3" xfId="7156" xr:uid="{00000000-0005-0000-0000-0000B7790000}"/>
    <cellStyle name="SAPBEXHLevel3X 11 3 2" xfId="23438" xr:uid="{00000000-0005-0000-0000-0000B8790000}"/>
    <cellStyle name="SAPBEXHLevel3X 11 4" xfId="7506" xr:uid="{00000000-0005-0000-0000-0000B9790000}"/>
    <cellStyle name="SAPBEXHLevel3X 11 4 2" xfId="23682" xr:uid="{00000000-0005-0000-0000-0000BA790000}"/>
    <cellStyle name="SAPBEXHLevel3X 11 5" xfId="15430" xr:uid="{00000000-0005-0000-0000-0000BB790000}"/>
    <cellStyle name="SAPBEXHLevel3X 11 5 2" xfId="30809" xr:uid="{00000000-0005-0000-0000-0000BC790000}"/>
    <cellStyle name="SAPBEXHLevel3X 11 6" xfId="6985" xr:uid="{00000000-0005-0000-0000-0000BD790000}"/>
    <cellStyle name="SAPBEXHLevel3X 11 6 2" xfId="23369" xr:uid="{00000000-0005-0000-0000-0000BE790000}"/>
    <cellStyle name="SAPBEXHLevel3X 11 7" xfId="15739" xr:uid="{00000000-0005-0000-0000-0000BF790000}"/>
    <cellStyle name="SAPBEXHLevel3X 11 7 2" xfId="31011" xr:uid="{00000000-0005-0000-0000-0000C0790000}"/>
    <cellStyle name="SAPBEXHLevel3X 12" xfId="1899" xr:uid="{00000000-0005-0000-0000-0000C1790000}"/>
    <cellStyle name="SAPBEXHLevel3X 12 2" xfId="3999" xr:uid="{00000000-0005-0000-0000-0000C2790000}"/>
    <cellStyle name="SAPBEXHLevel3X 12 2 2" xfId="9154" xr:uid="{00000000-0005-0000-0000-0000C3790000}"/>
    <cellStyle name="SAPBEXHLevel3X 12 2 2 2" xfId="25150" xr:uid="{00000000-0005-0000-0000-0000C4790000}"/>
    <cellStyle name="SAPBEXHLevel3X 12 2 3" xfId="11974" xr:uid="{00000000-0005-0000-0000-0000C5790000}"/>
    <cellStyle name="SAPBEXHLevel3X 12 2 3 2" xfId="27818" xr:uid="{00000000-0005-0000-0000-0000C6790000}"/>
    <cellStyle name="SAPBEXHLevel3X 12 2 4" xfId="14599" xr:uid="{00000000-0005-0000-0000-0000C7790000}"/>
    <cellStyle name="SAPBEXHLevel3X 12 2 4 2" xfId="30101" xr:uid="{00000000-0005-0000-0000-0000C8790000}"/>
    <cellStyle name="SAPBEXHLevel3X 12 2 5" xfId="17296" xr:uid="{00000000-0005-0000-0000-0000C9790000}"/>
    <cellStyle name="SAPBEXHLevel3X 12 2 5 2" xfId="32417" xr:uid="{00000000-0005-0000-0000-0000CA790000}"/>
    <cellStyle name="SAPBEXHLevel3X 12 2 6" xfId="19904" xr:uid="{00000000-0005-0000-0000-0000CB790000}"/>
    <cellStyle name="SAPBEXHLevel3X 12 2 6 2" xfId="34845" xr:uid="{00000000-0005-0000-0000-0000CC790000}"/>
    <cellStyle name="SAPBEXHLevel3X 12 2 7" xfId="21191" xr:uid="{00000000-0005-0000-0000-0000CD790000}"/>
    <cellStyle name="SAPBEXHLevel3X 12 2 7 2" xfId="36117" xr:uid="{00000000-0005-0000-0000-0000CE790000}"/>
    <cellStyle name="SAPBEXHLevel3X 12 3" xfId="7157" xr:uid="{00000000-0005-0000-0000-0000CF790000}"/>
    <cellStyle name="SAPBEXHLevel3X 12 3 2" xfId="23439" xr:uid="{00000000-0005-0000-0000-0000D0790000}"/>
    <cellStyle name="SAPBEXHLevel3X 12 4" xfId="7505" xr:uid="{00000000-0005-0000-0000-0000D1790000}"/>
    <cellStyle name="SAPBEXHLevel3X 12 4 2" xfId="23681" xr:uid="{00000000-0005-0000-0000-0000D2790000}"/>
    <cellStyle name="SAPBEXHLevel3X 12 5" xfId="6753" xr:uid="{00000000-0005-0000-0000-0000D3790000}"/>
    <cellStyle name="SAPBEXHLevel3X 12 5 2" xfId="23231" xr:uid="{00000000-0005-0000-0000-0000D4790000}"/>
    <cellStyle name="SAPBEXHLevel3X 12 6" xfId="10410" xr:uid="{00000000-0005-0000-0000-0000D5790000}"/>
    <cellStyle name="SAPBEXHLevel3X 12 6 2" xfId="26334" xr:uid="{00000000-0005-0000-0000-0000D6790000}"/>
    <cellStyle name="SAPBEXHLevel3X 12 7" xfId="15738" xr:uid="{00000000-0005-0000-0000-0000D7790000}"/>
    <cellStyle name="SAPBEXHLevel3X 12 7 2" xfId="31010" xr:uid="{00000000-0005-0000-0000-0000D8790000}"/>
    <cellStyle name="SAPBEXHLevel3X 13" xfId="3571" xr:uid="{00000000-0005-0000-0000-0000D9790000}"/>
    <cellStyle name="SAPBEXHLevel3X 13 2" xfId="3998" xr:uid="{00000000-0005-0000-0000-0000DA790000}"/>
    <cellStyle name="SAPBEXHLevel3X 13 2 2" xfId="9153" xr:uid="{00000000-0005-0000-0000-0000DB790000}"/>
    <cellStyle name="SAPBEXHLevel3X 13 2 2 2" xfId="25149" xr:uid="{00000000-0005-0000-0000-0000DC790000}"/>
    <cellStyle name="SAPBEXHLevel3X 13 2 3" xfId="11973" xr:uid="{00000000-0005-0000-0000-0000DD790000}"/>
    <cellStyle name="SAPBEXHLevel3X 13 2 3 2" xfId="27817" xr:uid="{00000000-0005-0000-0000-0000DE790000}"/>
    <cellStyle name="SAPBEXHLevel3X 13 2 4" xfId="14338" xr:uid="{00000000-0005-0000-0000-0000DF790000}"/>
    <cellStyle name="SAPBEXHLevel3X 13 2 4 2" xfId="29860" xr:uid="{00000000-0005-0000-0000-0000E0790000}"/>
    <cellStyle name="SAPBEXHLevel3X 13 2 5" xfId="17295" xr:uid="{00000000-0005-0000-0000-0000E1790000}"/>
    <cellStyle name="SAPBEXHLevel3X 13 2 5 2" xfId="32416" xr:uid="{00000000-0005-0000-0000-0000E2790000}"/>
    <cellStyle name="SAPBEXHLevel3X 13 2 6" xfId="19903" xr:uid="{00000000-0005-0000-0000-0000E3790000}"/>
    <cellStyle name="SAPBEXHLevel3X 13 2 6 2" xfId="34844" xr:uid="{00000000-0005-0000-0000-0000E4790000}"/>
    <cellStyle name="SAPBEXHLevel3X 13 2 7" xfId="21466" xr:uid="{00000000-0005-0000-0000-0000E5790000}"/>
    <cellStyle name="SAPBEXHLevel3X 13 2 7 2" xfId="36392" xr:uid="{00000000-0005-0000-0000-0000E6790000}"/>
    <cellStyle name="SAPBEXHLevel3X 13 3" xfId="8739" xr:uid="{00000000-0005-0000-0000-0000E7790000}"/>
    <cellStyle name="SAPBEXHLevel3X 13 3 2" xfId="24768" xr:uid="{00000000-0005-0000-0000-0000E8790000}"/>
    <cellStyle name="SAPBEXHLevel3X 13 4" xfId="11566" xr:uid="{00000000-0005-0000-0000-0000E9790000}"/>
    <cellStyle name="SAPBEXHLevel3X 13 4 2" xfId="27433" xr:uid="{00000000-0005-0000-0000-0000EA790000}"/>
    <cellStyle name="SAPBEXHLevel3X 13 5" xfId="13604" xr:uid="{00000000-0005-0000-0000-0000EB790000}"/>
    <cellStyle name="SAPBEXHLevel3X 13 5 2" xfId="29228" xr:uid="{00000000-0005-0000-0000-0000EC790000}"/>
    <cellStyle name="SAPBEXHLevel3X 13 6" xfId="16918" xr:uid="{00000000-0005-0000-0000-0000ED790000}"/>
    <cellStyle name="SAPBEXHLevel3X 13 6 2" xfId="32056" xr:uid="{00000000-0005-0000-0000-0000EE790000}"/>
    <cellStyle name="SAPBEXHLevel3X 13 7" xfId="19528" xr:uid="{00000000-0005-0000-0000-0000EF790000}"/>
    <cellStyle name="SAPBEXHLevel3X 13 7 2" xfId="34475" xr:uid="{00000000-0005-0000-0000-0000F0790000}"/>
    <cellStyle name="SAPBEXHLevel3X 14" xfId="3572" xr:uid="{00000000-0005-0000-0000-0000F1790000}"/>
    <cellStyle name="SAPBEXHLevel3X 14 2" xfId="3997" xr:uid="{00000000-0005-0000-0000-0000F2790000}"/>
    <cellStyle name="SAPBEXHLevel3X 14 2 2" xfId="9152" xr:uid="{00000000-0005-0000-0000-0000F3790000}"/>
    <cellStyle name="SAPBEXHLevel3X 14 2 2 2" xfId="25148" xr:uid="{00000000-0005-0000-0000-0000F4790000}"/>
    <cellStyle name="SAPBEXHLevel3X 14 2 3" xfId="11972" xr:uid="{00000000-0005-0000-0000-0000F5790000}"/>
    <cellStyle name="SAPBEXHLevel3X 14 2 3 2" xfId="27816" xr:uid="{00000000-0005-0000-0000-0000F6790000}"/>
    <cellStyle name="SAPBEXHLevel3X 14 2 4" xfId="7375" xr:uid="{00000000-0005-0000-0000-0000F7790000}"/>
    <cellStyle name="SAPBEXHLevel3X 14 2 4 2" xfId="23577" xr:uid="{00000000-0005-0000-0000-0000F8790000}"/>
    <cellStyle name="SAPBEXHLevel3X 14 2 5" xfId="17294" xr:uid="{00000000-0005-0000-0000-0000F9790000}"/>
    <cellStyle name="SAPBEXHLevel3X 14 2 5 2" xfId="32415" xr:uid="{00000000-0005-0000-0000-0000FA790000}"/>
    <cellStyle name="SAPBEXHLevel3X 14 2 6" xfId="19902" xr:uid="{00000000-0005-0000-0000-0000FB790000}"/>
    <cellStyle name="SAPBEXHLevel3X 14 2 6 2" xfId="34843" xr:uid="{00000000-0005-0000-0000-0000FC790000}"/>
    <cellStyle name="SAPBEXHLevel3X 14 2 7" xfId="20888" xr:uid="{00000000-0005-0000-0000-0000FD790000}"/>
    <cellStyle name="SAPBEXHLevel3X 14 2 7 2" xfId="35815" xr:uid="{00000000-0005-0000-0000-0000FE790000}"/>
    <cellStyle name="SAPBEXHLevel3X 14 3" xfId="8740" xr:uid="{00000000-0005-0000-0000-0000FF790000}"/>
    <cellStyle name="SAPBEXHLevel3X 14 3 2" xfId="24769" xr:uid="{00000000-0005-0000-0000-0000007A0000}"/>
    <cellStyle name="SAPBEXHLevel3X 14 4" xfId="11567" xr:uid="{00000000-0005-0000-0000-0000017A0000}"/>
    <cellStyle name="SAPBEXHLevel3X 14 4 2" xfId="27434" xr:uid="{00000000-0005-0000-0000-0000027A0000}"/>
    <cellStyle name="SAPBEXHLevel3X 14 5" xfId="15270" xr:uid="{00000000-0005-0000-0000-0000037A0000}"/>
    <cellStyle name="SAPBEXHLevel3X 14 5 2" xfId="30679" xr:uid="{00000000-0005-0000-0000-0000047A0000}"/>
    <cellStyle name="SAPBEXHLevel3X 14 6" xfId="16919" xr:uid="{00000000-0005-0000-0000-0000057A0000}"/>
    <cellStyle name="SAPBEXHLevel3X 14 6 2" xfId="32057" xr:uid="{00000000-0005-0000-0000-0000067A0000}"/>
    <cellStyle name="SAPBEXHLevel3X 14 7" xfId="19529" xr:uid="{00000000-0005-0000-0000-0000077A0000}"/>
    <cellStyle name="SAPBEXHLevel3X 14 7 2" xfId="34476" xr:uid="{00000000-0005-0000-0000-0000087A0000}"/>
    <cellStyle name="SAPBEXHLevel3X 15" xfId="3573" xr:uid="{00000000-0005-0000-0000-0000097A0000}"/>
    <cellStyle name="SAPBEXHLevel3X 15 2" xfId="3725" xr:uid="{00000000-0005-0000-0000-00000A7A0000}"/>
    <cellStyle name="SAPBEXHLevel3X 15 2 2" xfId="8892" xr:uid="{00000000-0005-0000-0000-00000B7A0000}"/>
    <cellStyle name="SAPBEXHLevel3X 15 2 2 2" xfId="24921" xr:uid="{00000000-0005-0000-0000-00000C7A0000}"/>
    <cellStyle name="SAPBEXHLevel3X 15 2 3" xfId="11719" xr:uid="{00000000-0005-0000-0000-00000D7A0000}"/>
    <cellStyle name="SAPBEXHLevel3X 15 2 3 2" xfId="27586" xr:uid="{00000000-0005-0000-0000-00000E7A0000}"/>
    <cellStyle name="SAPBEXHLevel3X 15 2 4" xfId="13908" xr:uid="{00000000-0005-0000-0000-00000F7A0000}"/>
    <cellStyle name="SAPBEXHLevel3X 15 2 4 2" xfId="29496" xr:uid="{00000000-0005-0000-0000-0000107A0000}"/>
    <cellStyle name="SAPBEXHLevel3X 15 2 5" xfId="17071" xr:uid="{00000000-0005-0000-0000-0000117A0000}"/>
    <cellStyle name="SAPBEXHLevel3X 15 2 5 2" xfId="32209" xr:uid="{00000000-0005-0000-0000-0000127A0000}"/>
    <cellStyle name="SAPBEXHLevel3X 15 2 6" xfId="19681" xr:uid="{00000000-0005-0000-0000-0000137A0000}"/>
    <cellStyle name="SAPBEXHLevel3X 15 2 6 2" xfId="34628" xr:uid="{00000000-0005-0000-0000-0000147A0000}"/>
    <cellStyle name="SAPBEXHLevel3X 15 2 7" xfId="14659" xr:uid="{00000000-0005-0000-0000-0000157A0000}"/>
    <cellStyle name="SAPBEXHLevel3X 15 2 7 2" xfId="30158" xr:uid="{00000000-0005-0000-0000-0000167A0000}"/>
    <cellStyle name="SAPBEXHLevel3X 15 3" xfId="8741" xr:uid="{00000000-0005-0000-0000-0000177A0000}"/>
    <cellStyle name="SAPBEXHLevel3X 15 3 2" xfId="24770" xr:uid="{00000000-0005-0000-0000-0000187A0000}"/>
    <cellStyle name="SAPBEXHLevel3X 15 4" xfId="11568" xr:uid="{00000000-0005-0000-0000-0000197A0000}"/>
    <cellStyle name="SAPBEXHLevel3X 15 4 2" xfId="27435" xr:uid="{00000000-0005-0000-0000-00001A7A0000}"/>
    <cellStyle name="SAPBEXHLevel3X 15 5" xfId="13608" xr:uid="{00000000-0005-0000-0000-00001B7A0000}"/>
    <cellStyle name="SAPBEXHLevel3X 15 5 2" xfId="29232" xr:uid="{00000000-0005-0000-0000-00001C7A0000}"/>
    <cellStyle name="SAPBEXHLevel3X 15 6" xfId="16920" xr:uid="{00000000-0005-0000-0000-00001D7A0000}"/>
    <cellStyle name="SAPBEXHLevel3X 15 6 2" xfId="32058" xr:uid="{00000000-0005-0000-0000-00001E7A0000}"/>
    <cellStyle name="SAPBEXHLevel3X 15 7" xfId="19530" xr:uid="{00000000-0005-0000-0000-00001F7A0000}"/>
    <cellStyle name="SAPBEXHLevel3X 15 7 2" xfId="34477" xr:uid="{00000000-0005-0000-0000-0000207A0000}"/>
    <cellStyle name="SAPBEXHLevel3X 16" xfId="3574" xr:uid="{00000000-0005-0000-0000-0000217A0000}"/>
    <cellStyle name="SAPBEXHLevel3X 16 2" xfId="4953" xr:uid="{00000000-0005-0000-0000-0000227A0000}"/>
    <cellStyle name="SAPBEXHLevel3X 16 2 2" xfId="10107" xr:uid="{00000000-0005-0000-0000-0000237A0000}"/>
    <cellStyle name="SAPBEXHLevel3X 16 2 2 2" xfId="26085" xr:uid="{00000000-0005-0000-0000-0000247A0000}"/>
    <cellStyle name="SAPBEXHLevel3X 16 2 3" xfId="12925" xr:uid="{00000000-0005-0000-0000-0000257A0000}"/>
    <cellStyle name="SAPBEXHLevel3X 16 2 3 2" xfId="28764" xr:uid="{00000000-0005-0000-0000-0000267A0000}"/>
    <cellStyle name="SAPBEXHLevel3X 16 2 4" xfId="15543" xr:uid="{00000000-0005-0000-0000-0000277A0000}"/>
    <cellStyle name="SAPBEXHLevel3X 16 2 4 2" xfId="30898" xr:uid="{00000000-0005-0000-0000-0000287A0000}"/>
    <cellStyle name="SAPBEXHLevel3X 16 2 5" xfId="18242" xr:uid="{00000000-0005-0000-0000-0000297A0000}"/>
    <cellStyle name="SAPBEXHLevel3X 16 2 5 2" xfId="33347" xr:uid="{00000000-0005-0000-0000-00002A7A0000}"/>
    <cellStyle name="SAPBEXHLevel3X 16 2 6" xfId="20850" xr:uid="{00000000-0005-0000-0000-00002B7A0000}"/>
    <cellStyle name="SAPBEXHLevel3X 16 2 6 2" xfId="35781" xr:uid="{00000000-0005-0000-0000-00002C7A0000}"/>
    <cellStyle name="SAPBEXHLevel3X 16 2 7" xfId="5884" xr:uid="{00000000-0005-0000-0000-00002D7A0000}"/>
    <cellStyle name="SAPBEXHLevel3X 16 2 7 2" xfId="22877" xr:uid="{00000000-0005-0000-0000-00002E7A0000}"/>
    <cellStyle name="SAPBEXHLevel3X 16 3" xfId="8742" xr:uid="{00000000-0005-0000-0000-00002F7A0000}"/>
    <cellStyle name="SAPBEXHLevel3X 16 3 2" xfId="24771" xr:uid="{00000000-0005-0000-0000-0000307A0000}"/>
    <cellStyle name="SAPBEXHLevel3X 16 4" xfId="11569" xr:uid="{00000000-0005-0000-0000-0000317A0000}"/>
    <cellStyle name="SAPBEXHLevel3X 16 4 2" xfId="27436" xr:uid="{00000000-0005-0000-0000-0000327A0000}"/>
    <cellStyle name="SAPBEXHLevel3X 16 5" xfId="13605" xr:uid="{00000000-0005-0000-0000-0000337A0000}"/>
    <cellStyle name="SAPBEXHLevel3X 16 5 2" xfId="29229" xr:uid="{00000000-0005-0000-0000-0000347A0000}"/>
    <cellStyle name="SAPBEXHLevel3X 16 6" xfId="16921" xr:uid="{00000000-0005-0000-0000-0000357A0000}"/>
    <cellStyle name="SAPBEXHLevel3X 16 6 2" xfId="32059" xr:uid="{00000000-0005-0000-0000-0000367A0000}"/>
    <cellStyle name="SAPBEXHLevel3X 16 7" xfId="19531" xr:uid="{00000000-0005-0000-0000-0000377A0000}"/>
    <cellStyle name="SAPBEXHLevel3X 16 7 2" xfId="34478" xr:uid="{00000000-0005-0000-0000-0000387A0000}"/>
    <cellStyle name="SAPBEXHLevel3X 17" xfId="3575" xr:uid="{00000000-0005-0000-0000-0000397A0000}"/>
    <cellStyle name="SAPBEXHLevel3X 17 2" xfId="4928" xr:uid="{00000000-0005-0000-0000-00003A7A0000}"/>
    <cellStyle name="SAPBEXHLevel3X 17 2 2" xfId="10082" xr:uid="{00000000-0005-0000-0000-00003B7A0000}"/>
    <cellStyle name="SAPBEXHLevel3X 17 2 2 2" xfId="26060" xr:uid="{00000000-0005-0000-0000-00003C7A0000}"/>
    <cellStyle name="SAPBEXHLevel3X 17 2 3" xfId="12900" xr:uid="{00000000-0005-0000-0000-00003D7A0000}"/>
    <cellStyle name="SAPBEXHLevel3X 17 2 3 2" xfId="28739" xr:uid="{00000000-0005-0000-0000-00003E7A0000}"/>
    <cellStyle name="SAPBEXHLevel3X 17 2 4" xfId="8956" xr:uid="{00000000-0005-0000-0000-00003F7A0000}"/>
    <cellStyle name="SAPBEXHLevel3X 17 2 4 2" xfId="24982" xr:uid="{00000000-0005-0000-0000-0000407A0000}"/>
    <cellStyle name="SAPBEXHLevel3X 17 2 5" xfId="18217" xr:uid="{00000000-0005-0000-0000-0000417A0000}"/>
    <cellStyle name="SAPBEXHLevel3X 17 2 5 2" xfId="33322" xr:uid="{00000000-0005-0000-0000-0000427A0000}"/>
    <cellStyle name="SAPBEXHLevel3X 17 2 6" xfId="20825" xr:uid="{00000000-0005-0000-0000-0000437A0000}"/>
    <cellStyle name="SAPBEXHLevel3X 17 2 6 2" xfId="35756" xr:uid="{00000000-0005-0000-0000-0000447A0000}"/>
    <cellStyle name="SAPBEXHLevel3X 17 2 7" xfId="15612" xr:uid="{00000000-0005-0000-0000-0000457A0000}"/>
    <cellStyle name="SAPBEXHLevel3X 17 2 7 2" xfId="30919" xr:uid="{00000000-0005-0000-0000-0000467A0000}"/>
    <cellStyle name="SAPBEXHLevel3X 17 3" xfId="8743" xr:uid="{00000000-0005-0000-0000-0000477A0000}"/>
    <cellStyle name="SAPBEXHLevel3X 17 3 2" xfId="24772" xr:uid="{00000000-0005-0000-0000-0000487A0000}"/>
    <cellStyle name="SAPBEXHLevel3X 17 4" xfId="11570" xr:uid="{00000000-0005-0000-0000-0000497A0000}"/>
    <cellStyle name="SAPBEXHLevel3X 17 4 2" xfId="27437" xr:uid="{00000000-0005-0000-0000-00004A7A0000}"/>
    <cellStyle name="SAPBEXHLevel3X 17 5" xfId="15269" xr:uid="{00000000-0005-0000-0000-00004B7A0000}"/>
    <cellStyle name="SAPBEXHLevel3X 17 5 2" xfId="30678" xr:uid="{00000000-0005-0000-0000-00004C7A0000}"/>
    <cellStyle name="SAPBEXHLevel3X 17 6" xfId="16922" xr:uid="{00000000-0005-0000-0000-00004D7A0000}"/>
    <cellStyle name="SAPBEXHLevel3X 17 6 2" xfId="32060" xr:uid="{00000000-0005-0000-0000-00004E7A0000}"/>
    <cellStyle name="SAPBEXHLevel3X 17 7" xfId="19532" xr:uid="{00000000-0005-0000-0000-00004F7A0000}"/>
    <cellStyle name="SAPBEXHLevel3X 17 7 2" xfId="34479" xr:uid="{00000000-0005-0000-0000-0000507A0000}"/>
    <cellStyle name="SAPBEXHLevel3X 18" xfId="3576" xr:uid="{00000000-0005-0000-0000-0000517A0000}"/>
    <cellStyle name="SAPBEXHLevel3X 18 2" xfId="4926" xr:uid="{00000000-0005-0000-0000-0000527A0000}"/>
    <cellStyle name="SAPBEXHLevel3X 18 2 2" xfId="10080" xr:uid="{00000000-0005-0000-0000-0000537A0000}"/>
    <cellStyle name="SAPBEXHLevel3X 18 2 2 2" xfId="26058" xr:uid="{00000000-0005-0000-0000-0000547A0000}"/>
    <cellStyle name="SAPBEXHLevel3X 18 2 3" xfId="12898" xr:uid="{00000000-0005-0000-0000-0000557A0000}"/>
    <cellStyle name="SAPBEXHLevel3X 18 2 3 2" xfId="28737" xr:uid="{00000000-0005-0000-0000-0000567A0000}"/>
    <cellStyle name="SAPBEXHLevel3X 18 2 4" xfId="10126" xr:uid="{00000000-0005-0000-0000-0000577A0000}"/>
    <cellStyle name="SAPBEXHLevel3X 18 2 4 2" xfId="26098" xr:uid="{00000000-0005-0000-0000-0000587A0000}"/>
    <cellStyle name="SAPBEXHLevel3X 18 2 5" xfId="18215" xr:uid="{00000000-0005-0000-0000-0000597A0000}"/>
    <cellStyle name="SAPBEXHLevel3X 18 2 5 2" xfId="33320" xr:uid="{00000000-0005-0000-0000-00005A7A0000}"/>
    <cellStyle name="SAPBEXHLevel3X 18 2 6" xfId="20823" xr:uid="{00000000-0005-0000-0000-00005B7A0000}"/>
    <cellStyle name="SAPBEXHLevel3X 18 2 6 2" xfId="35754" xr:uid="{00000000-0005-0000-0000-00005C7A0000}"/>
    <cellStyle name="SAPBEXHLevel3X 18 2 7" xfId="20964" xr:uid="{00000000-0005-0000-0000-00005D7A0000}"/>
    <cellStyle name="SAPBEXHLevel3X 18 2 7 2" xfId="35890" xr:uid="{00000000-0005-0000-0000-00005E7A0000}"/>
    <cellStyle name="SAPBEXHLevel3X 18 3" xfId="8744" xr:uid="{00000000-0005-0000-0000-00005F7A0000}"/>
    <cellStyle name="SAPBEXHLevel3X 18 3 2" xfId="24773" xr:uid="{00000000-0005-0000-0000-0000607A0000}"/>
    <cellStyle name="SAPBEXHLevel3X 18 4" xfId="11571" xr:uid="{00000000-0005-0000-0000-0000617A0000}"/>
    <cellStyle name="SAPBEXHLevel3X 18 4 2" xfId="27438" xr:uid="{00000000-0005-0000-0000-0000627A0000}"/>
    <cellStyle name="SAPBEXHLevel3X 18 5" xfId="13606" xr:uid="{00000000-0005-0000-0000-0000637A0000}"/>
    <cellStyle name="SAPBEXHLevel3X 18 5 2" xfId="29230" xr:uid="{00000000-0005-0000-0000-0000647A0000}"/>
    <cellStyle name="SAPBEXHLevel3X 18 6" xfId="16923" xr:uid="{00000000-0005-0000-0000-0000657A0000}"/>
    <cellStyle name="SAPBEXHLevel3X 18 6 2" xfId="32061" xr:uid="{00000000-0005-0000-0000-0000667A0000}"/>
    <cellStyle name="SAPBEXHLevel3X 18 7" xfId="19533" xr:uid="{00000000-0005-0000-0000-0000677A0000}"/>
    <cellStyle name="SAPBEXHLevel3X 18 7 2" xfId="34480" xr:uid="{00000000-0005-0000-0000-0000687A0000}"/>
    <cellStyle name="SAPBEXHLevel3X 19" xfId="3577" xr:uid="{00000000-0005-0000-0000-0000697A0000}"/>
    <cellStyle name="SAPBEXHLevel3X 19 2" xfId="4927" xr:uid="{00000000-0005-0000-0000-00006A7A0000}"/>
    <cellStyle name="SAPBEXHLevel3X 19 2 2" xfId="10081" xr:uid="{00000000-0005-0000-0000-00006B7A0000}"/>
    <cellStyle name="SAPBEXHLevel3X 19 2 2 2" xfId="26059" xr:uid="{00000000-0005-0000-0000-00006C7A0000}"/>
    <cellStyle name="SAPBEXHLevel3X 19 2 3" xfId="12899" xr:uid="{00000000-0005-0000-0000-00006D7A0000}"/>
    <cellStyle name="SAPBEXHLevel3X 19 2 3 2" xfId="28738" xr:uid="{00000000-0005-0000-0000-00006E7A0000}"/>
    <cellStyle name="SAPBEXHLevel3X 19 2 4" xfId="5265" xr:uid="{00000000-0005-0000-0000-00006F7A0000}"/>
    <cellStyle name="SAPBEXHLevel3X 19 2 4 2" xfId="22572" xr:uid="{00000000-0005-0000-0000-0000707A0000}"/>
    <cellStyle name="SAPBEXHLevel3X 19 2 5" xfId="18216" xr:uid="{00000000-0005-0000-0000-0000717A0000}"/>
    <cellStyle name="SAPBEXHLevel3X 19 2 5 2" xfId="33321" xr:uid="{00000000-0005-0000-0000-0000727A0000}"/>
    <cellStyle name="SAPBEXHLevel3X 19 2 6" xfId="20824" xr:uid="{00000000-0005-0000-0000-0000737A0000}"/>
    <cellStyle name="SAPBEXHLevel3X 19 2 6 2" xfId="35755" xr:uid="{00000000-0005-0000-0000-0000747A0000}"/>
    <cellStyle name="SAPBEXHLevel3X 19 2 7" xfId="20965" xr:uid="{00000000-0005-0000-0000-0000757A0000}"/>
    <cellStyle name="SAPBEXHLevel3X 19 2 7 2" xfId="35891" xr:uid="{00000000-0005-0000-0000-0000767A0000}"/>
    <cellStyle name="SAPBEXHLevel3X 19 3" xfId="8745" xr:uid="{00000000-0005-0000-0000-0000777A0000}"/>
    <cellStyle name="SAPBEXHLevel3X 19 3 2" xfId="24774" xr:uid="{00000000-0005-0000-0000-0000787A0000}"/>
    <cellStyle name="SAPBEXHLevel3X 19 4" xfId="11572" xr:uid="{00000000-0005-0000-0000-0000797A0000}"/>
    <cellStyle name="SAPBEXHLevel3X 19 4 2" xfId="27439" xr:uid="{00000000-0005-0000-0000-00007A7A0000}"/>
    <cellStyle name="SAPBEXHLevel3X 19 5" xfId="15268" xr:uid="{00000000-0005-0000-0000-00007B7A0000}"/>
    <cellStyle name="SAPBEXHLevel3X 19 5 2" xfId="30677" xr:uid="{00000000-0005-0000-0000-00007C7A0000}"/>
    <cellStyle name="SAPBEXHLevel3X 19 6" xfId="16924" xr:uid="{00000000-0005-0000-0000-00007D7A0000}"/>
    <cellStyle name="SAPBEXHLevel3X 19 6 2" xfId="32062" xr:uid="{00000000-0005-0000-0000-00007E7A0000}"/>
    <cellStyle name="SAPBEXHLevel3X 19 7" xfId="19534" xr:uid="{00000000-0005-0000-0000-00007F7A0000}"/>
    <cellStyle name="SAPBEXHLevel3X 19 7 2" xfId="34481" xr:uid="{00000000-0005-0000-0000-0000807A0000}"/>
    <cellStyle name="SAPBEXHLevel3X 2" xfId="919" xr:uid="{00000000-0005-0000-0000-0000817A0000}"/>
    <cellStyle name="SAPBEXHLevel3X 2 10" xfId="3579" xr:uid="{00000000-0005-0000-0000-0000827A0000}"/>
    <cellStyle name="SAPBEXHLevel3X 2 10 2" xfId="3995" xr:uid="{00000000-0005-0000-0000-0000837A0000}"/>
    <cellStyle name="SAPBEXHLevel3X 2 10 2 2" xfId="9150" xr:uid="{00000000-0005-0000-0000-0000847A0000}"/>
    <cellStyle name="SAPBEXHLevel3X 2 10 2 2 2" xfId="25146" xr:uid="{00000000-0005-0000-0000-0000857A0000}"/>
    <cellStyle name="SAPBEXHLevel3X 2 10 2 3" xfId="11970" xr:uid="{00000000-0005-0000-0000-0000867A0000}"/>
    <cellStyle name="SAPBEXHLevel3X 2 10 2 3 2" xfId="27814" xr:uid="{00000000-0005-0000-0000-0000877A0000}"/>
    <cellStyle name="SAPBEXHLevel3X 2 10 2 4" xfId="14600" xr:uid="{00000000-0005-0000-0000-0000887A0000}"/>
    <cellStyle name="SAPBEXHLevel3X 2 10 2 4 2" xfId="30102" xr:uid="{00000000-0005-0000-0000-0000897A0000}"/>
    <cellStyle name="SAPBEXHLevel3X 2 10 2 5" xfId="17292" xr:uid="{00000000-0005-0000-0000-00008A7A0000}"/>
    <cellStyle name="SAPBEXHLevel3X 2 10 2 5 2" xfId="32413" xr:uid="{00000000-0005-0000-0000-00008B7A0000}"/>
    <cellStyle name="SAPBEXHLevel3X 2 10 2 6" xfId="19900" xr:uid="{00000000-0005-0000-0000-00008C7A0000}"/>
    <cellStyle name="SAPBEXHLevel3X 2 10 2 6 2" xfId="34841" xr:uid="{00000000-0005-0000-0000-00008D7A0000}"/>
    <cellStyle name="SAPBEXHLevel3X 2 10 2 7" xfId="22079" xr:uid="{00000000-0005-0000-0000-00008E7A0000}"/>
    <cellStyle name="SAPBEXHLevel3X 2 10 2 7 2" xfId="36996" xr:uid="{00000000-0005-0000-0000-00008F7A0000}"/>
    <cellStyle name="SAPBEXHLevel3X 2 10 3" xfId="8747" xr:uid="{00000000-0005-0000-0000-0000907A0000}"/>
    <cellStyle name="SAPBEXHLevel3X 2 10 3 2" xfId="24776" xr:uid="{00000000-0005-0000-0000-0000917A0000}"/>
    <cellStyle name="SAPBEXHLevel3X 2 10 4" xfId="11574" xr:uid="{00000000-0005-0000-0000-0000927A0000}"/>
    <cellStyle name="SAPBEXHLevel3X 2 10 4 2" xfId="27441" xr:uid="{00000000-0005-0000-0000-0000937A0000}"/>
    <cellStyle name="SAPBEXHLevel3X 2 10 5" xfId="10509" xr:uid="{00000000-0005-0000-0000-0000947A0000}"/>
    <cellStyle name="SAPBEXHLevel3X 2 10 5 2" xfId="26431" xr:uid="{00000000-0005-0000-0000-0000957A0000}"/>
    <cellStyle name="SAPBEXHLevel3X 2 10 6" xfId="16926" xr:uid="{00000000-0005-0000-0000-0000967A0000}"/>
    <cellStyle name="SAPBEXHLevel3X 2 10 6 2" xfId="32064" xr:uid="{00000000-0005-0000-0000-0000977A0000}"/>
    <cellStyle name="SAPBEXHLevel3X 2 10 7" xfId="19536" xr:uid="{00000000-0005-0000-0000-0000987A0000}"/>
    <cellStyle name="SAPBEXHLevel3X 2 10 7 2" xfId="34483" xr:uid="{00000000-0005-0000-0000-0000997A0000}"/>
    <cellStyle name="SAPBEXHLevel3X 2 11" xfId="3580" xr:uid="{00000000-0005-0000-0000-00009A7A0000}"/>
    <cellStyle name="SAPBEXHLevel3X 2 11 2" xfId="3994" xr:uid="{00000000-0005-0000-0000-00009B7A0000}"/>
    <cellStyle name="SAPBEXHLevel3X 2 11 2 2" xfId="9149" xr:uid="{00000000-0005-0000-0000-00009C7A0000}"/>
    <cellStyle name="SAPBEXHLevel3X 2 11 2 2 2" xfId="25145" xr:uid="{00000000-0005-0000-0000-00009D7A0000}"/>
    <cellStyle name="SAPBEXHLevel3X 2 11 2 3" xfId="11969" xr:uid="{00000000-0005-0000-0000-00009E7A0000}"/>
    <cellStyle name="SAPBEXHLevel3X 2 11 2 3 2" xfId="27813" xr:uid="{00000000-0005-0000-0000-00009F7A0000}"/>
    <cellStyle name="SAPBEXHLevel3X 2 11 2 4" xfId="14337" xr:uid="{00000000-0005-0000-0000-0000A07A0000}"/>
    <cellStyle name="SAPBEXHLevel3X 2 11 2 4 2" xfId="29859" xr:uid="{00000000-0005-0000-0000-0000A17A0000}"/>
    <cellStyle name="SAPBEXHLevel3X 2 11 2 5" xfId="17291" xr:uid="{00000000-0005-0000-0000-0000A27A0000}"/>
    <cellStyle name="SAPBEXHLevel3X 2 11 2 5 2" xfId="32412" xr:uid="{00000000-0005-0000-0000-0000A37A0000}"/>
    <cellStyle name="SAPBEXHLevel3X 2 11 2 6" xfId="19899" xr:uid="{00000000-0005-0000-0000-0000A47A0000}"/>
    <cellStyle name="SAPBEXHLevel3X 2 11 2 6 2" xfId="34840" xr:uid="{00000000-0005-0000-0000-0000A57A0000}"/>
    <cellStyle name="SAPBEXHLevel3X 2 11 2 7" xfId="20915" xr:uid="{00000000-0005-0000-0000-0000A67A0000}"/>
    <cellStyle name="SAPBEXHLevel3X 2 11 2 7 2" xfId="35841" xr:uid="{00000000-0005-0000-0000-0000A77A0000}"/>
    <cellStyle name="SAPBEXHLevel3X 2 11 3" xfId="8748" xr:uid="{00000000-0005-0000-0000-0000A87A0000}"/>
    <cellStyle name="SAPBEXHLevel3X 2 11 3 2" xfId="24777" xr:uid="{00000000-0005-0000-0000-0000A97A0000}"/>
    <cellStyle name="SAPBEXHLevel3X 2 11 4" xfId="11575" xr:uid="{00000000-0005-0000-0000-0000AA7A0000}"/>
    <cellStyle name="SAPBEXHLevel3X 2 11 4 2" xfId="27442" xr:uid="{00000000-0005-0000-0000-0000AB7A0000}"/>
    <cellStyle name="SAPBEXHLevel3X 2 11 5" xfId="6700" xr:uid="{00000000-0005-0000-0000-0000AC7A0000}"/>
    <cellStyle name="SAPBEXHLevel3X 2 11 5 2" xfId="23192" xr:uid="{00000000-0005-0000-0000-0000AD7A0000}"/>
    <cellStyle name="SAPBEXHLevel3X 2 11 6" xfId="16927" xr:uid="{00000000-0005-0000-0000-0000AE7A0000}"/>
    <cellStyle name="SAPBEXHLevel3X 2 11 6 2" xfId="32065" xr:uid="{00000000-0005-0000-0000-0000AF7A0000}"/>
    <cellStyle name="SAPBEXHLevel3X 2 11 7" xfId="19537" xr:uid="{00000000-0005-0000-0000-0000B07A0000}"/>
    <cellStyle name="SAPBEXHLevel3X 2 11 7 2" xfId="34484" xr:uid="{00000000-0005-0000-0000-0000B17A0000}"/>
    <cellStyle name="SAPBEXHLevel3X 2 12" xfId="3581" xr:uid="{00000000-0005-0000-0000-0000B27A0000}"/>
    <cellStyle name="SAPBEXHLevel3X 2 12 2" xfId="4952" xr:uid="{00000000-0005-0000-0000-0000B37A0000}"/>
    <cellStyle name="SAPBEXHLevel3X 2 12 2 2" xfId="10106" xr:uid="{00000000-0005-0000-0000-0000B47A0000}"/>
    <cellStyle name="SAPBEXHLevel3X 2 12 2 2 2" xfId="26084" xr:uid="{00000000-0005-0000-0000-0000B57A0000}"/>
    <cellStyle name="SAPBEXHLevel3X 2 12 2 3" xfId="12924" xr:uid="{00000000-0005-0000-0000-0000B67A0000}"/>
    <cellStyle name="SAPBEXHLevel3X 2 12 2 3 2" xfId="28763" xr:uid="{00000000-0005-0000-0000-0000B77A0000}"/>
    <cellStyle name="SAPBEXHLevel3X 2 12 2 4" xfId="15542" xr:uid="{00000000-0005-0000-0000-0000B87A0000}"/>
    <cellStyle name="SAPBEXHLevel3X 2 12 2 4 2" xfId="30897" xr:uid="{00000000-0005-0000-0000-0000B97A0000}"/>
    <cellStyle name="SAPBEXHLevel3X 2 12 2 5" xfId="18241" xr:uid="{00000000-0005-0000-0000-0000BA7A0000}"/>
    <cellStyle name="SAPBEXHLevel3X 2 12 2 5 2" xfId="33346" xr:uid="{00000000-0005-0000-0000-0000BB7A0000}"/>
    <cellStyle name="SAPBEXHLevel3X 2 12 2 6" xfId="20849" xr:uid="{00000000-0005-0000-0000-0000BC7A0000}"/>
    <cellStyle name="SAPBEXHLevel3X 2 12 2 6 2" xfId="35780" xr:uid="{00000000-0005-0000-0000-0000BD7A0000}"/>
    <cellStyle name="SAPBEXHLevel3X 2 12 2 7" xfId="22052" xr:uid="{00000000-0005-0000-0000-0000BE7A0000}"/>
    <cellStyle name="SAPBEXHLevel3X 2 12 2 7 2" xfId="36969" xr:uid="{00000000-0005-0000-0000-0000BF7A0000}"/>
    <cellStyle name="SAPBEXHLevel3X 2 12 3" xfId="8749" xr:uid="{00000000-0005-0000-0000-0000C07A0000}"/>
    <cellStyle name="SAPBEXHLevel3X 2 12 3 2" xfId="24778" xr:uid="{00000000-0005-0000-0000-0000C17A0000}"/>
    <cellStyle name="SAPBEXHLevel3X 2 12 4" xfId="11576" xr:uid="{00000000-0005-0000-0000-0000C27A0000}"/>
    <cellStyle name="SAPBEXHLevel3X 2 12 4 2" xfId="27443" xr:uid="{00000000-0005-0000-0000-0000C37A0000}"/>
    <cellStyle name="SAPBEXHLevel3X 2 12 5" xfId="14612" xr:uid="{00000000-0005-0000-0000-0000C47A0000}"/>
    <cellStyle name="SAPBEXHLevel3X 2 12 5 2" xfId="30113" xr:uid="{00000000-0005-0000-0000-0000C57A0000}"/>
    <cellStyle name="SAPBEXHLevel3X 2 12 6" xfId="16928" xr:uid="{00000000-0005-0000-0000-0000C67A0000}"/>
    <cellStyle name="SAPBEXHLevel3X 2 12 6 2" xfId="32066" xr:uid="{00000000-0005-0000-0000-0000C77A0000}"/>
    <cellStyle name="SAPBEXHLevel3X 2 12 7" xfId="19538" xr:uid="{00000000-0005-0000-0000-0000C87A0000}"/>
    <cellStyle name="SAPBEXHLevel3X 2 12 7 2" xfId="34485" xr:uid="{00000000-0005-0000-0000-0000C97A0000}"/>
    <cellStyle name="SAPBEXHLevel3X 2 13" xfId="3582" xr:uid="{00000000-0005-0000-0000-0000CA7A0000}"/>
    <cellStyle name="SAPBEXHLevel3X 2 13 2" xfId="4954" xr:uid="{00000000-0005-0000-0000-0000CB7A0000}"/>
    <cellStyle name="SAPBEXHLevel3X 2 13 2 2" xfId="10108" xr:uid="{00000000-0005-0000-0000-0000CC7A0000}"/>
    <cellStyle name="SAPBEXHLevel3X 2 13 2 2 2" xfId="26086" xr:uid="{00000000-0005-0000-0000-0000CD7A0000}"/>
    <cellStyle name="SAPBEXHLevel3X 2 13 2 3" xfId="12926" xr:uid="{00000000-0005-0000-0000-0000CE7A0000}"/>
    <cellStyle name="SAPBEXHLevel3X 2 13 2 3 2" xfId="28765" xr:uid="{00000000-0005-0000-0000-0000CF7A0000}"/>
    <cellStyle name="SAPBEXHLevel3X 2 13 2 4" xfId="15544" xr:uid="{00000000-0005-0000-0000-0000D07A0000}"/>
    <cellStyle name="SAPBEXHLevel3X 2 13 2 4 2" xfId="30899" xr:uid="{00000000-0005-0000-0000-0000D17A0000}"/>
    <cellStyle name="SAPBEXHLevel3X 2 13 2 5" xfId="18243" xr:uid="{00000000-0005-0000-0000-0000D27A0000}"/>
    <cellStyle name="SAPBEXHLevel3X 2 13 2 5 2" xfId="33348" xr:uid="{00000000-0005-0000-0000-0000D37A0000}"/>
    <cellStyle name="SAPBEXHLevel3X 2 13 2 6" xfId="20851" xr:uid="{00000000-0005-0000-0000-0000D47A0000}"/>
    <cellStyle name="SAPBEXHLevel3X 2 13 2 6 2" xfId="35782" xr:uid="{00000000-0005-0000-0000-0000D57A0000}"/>
    <cellStyle name="SAPBEXHLevel3X 2 13 2 7" xfId="22126" xr:uid="{00000000-0005-0000-0000-0000D67A0000}"/>
    <cellStyle name="SAPBEXHLevel3X 2 13 2 7 2" xfId="37036" xr:uid="{00000000-0005-0000-0000-0000D77A0000}"/>
    <cellStyle name="SAPBEXHLevel3X 2 13 3" xfId="8750" xr:uid="{00000000-0005-0000-0000-0000D87A0000}"/>
    <cellStyle name="SAPBEXHLevel3X 2 13 3 2" xfId="24779" xr:uid="{00000000-0005-0000-0000-0000D97A0000}"/>
    <cellStyle name="SAPBEXHLevel3X 2 13 4" xfId="11577" xr:uid="{00000000-0005-0000-0000-0000DA7A0000}"/>
    <cellStyle name="SAPBEXHLevel3X 2 13 4 2" xfId="27444" xr:uid="{00000000-0005-0000-0000-0000DB7A0000}"/>
    <cellStyle name="SAPBEXHLevel3X 2 13 5" xfId="15266" xr:uid="{00000000-0005-0000-0000-0000DC7A0000}"/>
    <cellStyle name="SAPBEXHLevel3X 2 13 5 2" xfId="30675" xr:uid="{00000000-0005-0000-0000-0000DD7A0000}"/>
    <cellStyle name="SAPBEXHLevel3X 2 13 6" xfId="16929" xr:uid="{00000000-0005-0000-0000-0000DE7A0000}"/>
    <cellStyle name="SAPBEXHLevel3X 2 13 6 2" xfId="32067" xr:uid="{00000000-0005-0000-0000-0000DF7A0000}"/>
    <cellStyle name="SAPBEXHLevel3X 2 13 7" xfId="19539" xr:uid="{00000000-0005-0000-0000-0000E07A0000}"/>
    <cellStyle name="SAPBEXHLevel3X 2 13 7 2" xfId="34486" xr:uid="{00000000-0005-0000-0000-0000E17A0000}"/>
    <cellStyle name="SAPBEXHLevel3X 2 14" xfId="3583" xr:uid="{00000000-0005-0000-0000-0000E27A0000}"/>
    <cellStyle name="SAPBEXHLevel3X 2 14 2" xfId="2891" xr:uid="{00000000-0005-0000-0000-0000E37A0000}"/>
    <cellStyle name="SAPBEXHLevel3X 2 14 2 2" xfId="8063" xr:uid="{00000000-0005-0000-0000-0000E47A0000}"/>
    <cellStyle name="SAPBEXHLevel3X 2 14 2 2 2" xfId="24092" xr:uid="{00000000-0005-0000-0000-0000E57A0000}"/>
    <cellStyle name="SAPBEXHLevel3X 2 14 2 3" xfId="10890" xr:uid="{00000000-0005-0000-0000-0000E67A0000}"/>
    <cellStyle name="SAPBEXHLevel3X 2 14 2 3 2" xfId="26757" xr:uid="{00000000-0005-0000-0000-0000E77A0000}"/>
    <cellStyle name="SAPBEXHLevel3X 2 14 2 4" xfId="15067" xr:uid="{00000000-0005-0000-0000-0000E87A0000}"/>
    <cellStyle name="SAPBEXHLevel3X 2 14 2 4 2" xfId="30514" xr:uid="{00000000-0005-0000-0000-0000E97A0000}"/>
    <cellStyle name="SAPBEXHLevel3X 2 14 2 5" xfId="16242" xr:uid="{00000000-0005-0000-0000-0000EA7A0000}"/>
    <cellStyle name="SAPBEXHLevel3X 2 14 2 5 2" xfId="31380" xr:uid="{00000000-0005-0000-0000-0000EB7A0000}"/>
    <cellStyle name="SAPBEXHLevel3X 2 14 2 6" xfId="18853" xr:uid="{00000000-0005-0000-0000-0000EC7A0000}"/>
    <cellStyle name="SAPBEXHLevel3X 2 14 2 6 2" xfId="33801" xr:uid="{00000000-0005-0000-0000-0000ED7A0000}"/>
    <cellStyle name="SAPBEXHLevel3X 2 14 2 7" xfId="22113" xr:uid="{00000000-0005-0000-0000-0000EE7A0000}"/>
    <cellStyle name="SAPBEXHLevel3X 2 14 2 7 2" xfId="37024" xr:uid="{00000000-0005-0000-0000-0000EF7A0000}"/>
    <cellStyle name="SAPBEXHLevel3X 2 14 3" xfId="8751" xr:uid="{00000000-0005-0000-0000-0000F07A0000}"/>
    <cellStyle name="SAPBEXHLevel3X 2 14 3 2" xfId="24780" xr:uid="{00000000-0005-0000-0000-0000F17A0000}"/>
    <cellStyle name="SAPBEXHLevel3X 2 14 4" xfId="11578" xr:uid="{00000000-0005-0000-0000-0000F27A0000}"/>
    <cellStyle name="SAPBEXHLevel3X 2 14 4 2" xfId="27445" xr:uid="{00000000-0005-0000-0000-0000F37A0000}"/>
    <cellStyle name="SAPBEXHLevel3X 2 14 5" xfId="5778" xr:uid="{00000000-0005-0000-0000-0000F47A0000}"/>
    <cellStyle name="SAPBEXHLevel3X 2 14 5 2" xfId="22813" xr:uid="{00000000-0005-0000-0000-0000F57A0000}"/>
    <cellStyle name="SAPBEXHLevel3X 2 14 6" xfId="16930" xr:uid="{00000000-0005-0000-0000-0000F67A0000}"/>
    <cellStyle name="SAPBEXHLevel3X 2 14 6 2" xfId="32068" xr:uid="{00000000-0005-0000-0000-0000F77A0000}"/>
    <cellStyle name="SAPBEXHLevel3X 2 14 7" xfId="19540" xr:uid="{00000000-0005-0000-0000-0000F87A0000}"/>
    <cellStyle name="SAPBEXHLevel3X 2 14 7 2" xfId="34487" xr:uid="{00000000-0005-0000-0000-0000F97A0000}"/>
    <cellStyle name="SAPBEXHLevel3X 2 15" xfId="3584" xr:uid="{00000000-0005-0000-0000-0000FA7A0000}"/>
    <cellStyle name="SAPBEXHLevel3X 2 15 2" xfId="3993" xr:uid="{00000000-0005-0000-0000-0000FB7A0000}"/>
    <cellStyle name="SAPBEXHLevel3X 2 15 2 2" xfId="9148" xr:uid="{00000000-0005-0000-0000-0000FC7A0000}"/>
    <cellStyle name="SAPBEXHLevel3X 2 15 2 2 2" xfId="25144" xr:uid="{00000000-0005-0000-0000-0000FD7A0000}"/>
    <cellStyle name="SAPBEXHLevel3X 2 15 2 3" xfId="11968" xr:uid="{00000000-0005-0000-0000-0000FE7A0000}"/>
    <cellStyle name="SAPBEXHLevel3X 2 15 2 3 2" xfId="27812" xr:uid="{00000000-0005-0000-0000-0000FF7A0000}"/>
    <cellStyle name="SAPBEXHLevel3X 2 15 2 4" xfId="14601" xr:uid="{00000000-0005-0000-0000-0000007B0000}"/>
    <cellStyle name="SAPBEXHLevel3X 2 15 2 4 2" xfId="30103" xr:uid="{00000000-0005-0000-0000-0000017B0000}"/>
    <cellStyle name="SAPBEXHLevel3X 2 15 2 5" xfId="17290" xr:uid="{00000000-0005-0000-0000-0000027B0000}"/>
    <cellStyle name="SAPBEXHLevel3X 2 15 2 5 2" xfId="32411" xr:uid="{00000000-0005-0000-0000-0000037B0000}"/>
    <cellStyle name="SAPBEXHLevel3X 2 15 2 6" xfId="19898" xr:uid="{00000000-0005-0000-0000-0000047B0000}"/>
    <cellStyle name="SAPBEXHLevel3X 2 15 2 6 2" xfId="34839" xr:uid="{00000000-0005-0000-0000-0000057B0000}"/>
    <cellStyle name="SAPBEXHLevel3X 2 15 2 7" xfId="5840" xr:uid="{00000000-0005-0000-0000-0000067B0000}"/>
    <cellStyle name="SAPBEXHLevel3X 2 15 2 7 2" xfId="22855" xr:uid="{00000000-0005-0000-0000-0000077B0000}"/>
    <cellStyle name="SAPBEXHLevel3X 2 15 3" xfId="8752" xr:uid="{00000000-0005-0000-0000-0000087B0000}"/>
    <cellStyle name="SAPBEXHLevel3X 2 15 3 2" xfId="24781" xr:uid="{00000000-0005-0000-0000-0000097B0000}"/>
    <cellStyle name="SAPBEXHLevel3X 2 15 4" xfId="11579" xr:uid="{00000000-0005-0000-0000-00000A7B0000}"/>
    <cellStyle name="SAPBEXHLevel3X 2 15 4 2" xfId="27446" xr:uid="{00000000-0005-0000-0000-00000B7B0000}"/>
    <cellStyle name="SAPBEXHLevel3X 2 15 5" xfId="10379" xr:uid="{00000000-0005-0000-0000-00000C7B0000}"/>
    <cellStyle name="SAPBEXHLevel3X 2 15 5 2" xfId="26317" xr:uid="{00000000-0005-0000-0000-00000D7B0000}"/>
    <cellStyle name="SAPBEXHLevel3X 2 15 6" xfId="16931" xr:uid="{00000000-0005-0000-0000-00000E7B0000}"/>
    <cellStyle name="SAPBEXHLevel3X 2 15 6 2" xfId="32069" xr:uid="{00000000-0005-0000-0000-00000F7B0000}"/>
    <cellStyle name="SAPBEXHLevel3X 2 15 7" xfId="19541" xr:uid="{00000000-0005-0000-0000-0000107B0000}"/>
    <cellStyle name="SAPBEXHLevel3X 2 15 7 2" xfId="34488" xr:uid="{00000000-0005-0000-0000-0000117B0000}"/>
    <cellStyle name="SAPBEXHLevel3X 2 16" xfId="3578" xr:uid="{00000000-0005-0000-0000-0000127B0000}"/>
    <cellStyle name="SAPBEXHLevel3X 2 16 2" xfId="8746" xr:uid="{00000000-0005-0000-0000-0000137B0000}"/>
    <cellStyle name="SAPBEXHLevel3X 2 16 2 2" xfId="24775" xr:uid="{00000000-0005-0000-0000-0000147B0000}"/>
    <cellStyle name="SAPBEXHLevel3X 2 16 3" xfId="11573" xr:uid="{00000000-0005-0000-0000-0000157B0000}"/>
    <cellStyle name="SAPBEXHLevel3X 2 16 3 2" xfId="27440" xr:uid="{00000000-0005-0000-0000-0000167B0000}"/>
    <cellStyle name="SAPBEXHLevel3X 2 16 4" xfId="15465" xr:uid="{00000000-0005-0000-0000-0000177B0000}"/>
    <cellStyle name="SAPBEXHLevel3X 2 16 4 2" xfId="30833" xr:uid="{00000000-0005-0000-0000-0000187B0000}"/>
    <cellStyle name="SAPBEXHLevel3X 2 16 5" xfId="16925" xr:uid="{00000000-0005-0000-0000-0000197B0000}"/>
    <cellStyle name="SAPBEXHLevel3X 2 16 5 2" xfId="32063" xr:uid="{00000000-0005-0000-0000-00001A7B0000}"/>
    <cellStyle name="SAPBEXHLevel3X 2 16 6" xfId="19535" xr:uid="{00000000-0005-0000-0000-00001B7B0000}"/>
    <cellStyle name="SAPBEXHLevel3X 2 16 6 2" xfId="34482" xr:uid="{00000000-0005-0000-0000-00001C7B0000}"/>
    <cellStyle name="SAPBEXHLevel3X 2 16 7" xfId="21458" xr:uid="{00000000-0005-0000-0000-00001D7B0000}"/>
    <cellStyle name="SAPBEXHLevel3X 2 16 7 2" xfId="36384" xr:uid="{00000000-0005-0000-0000-00001E7B0000}"/>
    <cellStyle name="SAPBEXHLevel3X 2 16 8" xfId="6402" xr:uid="{00000000-0005-0000-0000-00001F7B0000}"/>
    <cellStyle name="SAPBEXHLevel3X 2 17" xfId="3996" xr:uid="{00000000-0005-0000-0000-0000207B0000}"/>
    <cellStyle name="SAPBEXHLevel3X 2 17 2" xfId="9151" xr:uid="{00000000-0005-0000-0000-0000217B0000}"/>
    <cellStyle name="SAPBEXHLevel3X 2 17 2 2" xfId="25147" xr:uid="{00000000-0005-0000-0000-0000227B0000}"/>
    <cellStyle name="SAPBEXHLevel3X 2 17 3" xfId="11971" xr:uid="{00000000-0005-0000-0000-0000237B0000}"/>
    <cellStyle name="SAPBEXHLevel3X 2 17 3 2" xfId="27815" xr:uid="{00000000-0005-0000-0000-0000247B0000}"/>
    <cellStyle name="SAPBEXHLevel3X 2 17 4" xfId="10319" xr:uid="{00000000-0005-0000-0000-0000257B0000}"/>
    <cellStyle name="SAPBEXHLevel3X 2 17 4 2" xfId="26261" xr:uid="{00000000-0005-0000-0000-0000267B0000}"/>
    <cellStyle name="SAPBEXHLevel3X 2 17 5" xfId="17293" xr:uid="{00000000-0005-0000-0000-0000277B0000}"/>
    <cellStyle name="SAPBEXHLevel3X 2 17 5 2" xfId="32414" xr:uid="{00000000-0005-0000-0000-0000287B0000}"/>
    <cellStyle name="SAPBEXHLevel3X 2 17 6" xfId="19901" xr:uid="{00000000-0005-0000-0000-0000297B0000}"/>
    <cellStyle name="SAPBEXHLevel3X 2 17 6 2" xfId="34842" xr:uid="{00000000-0005-0000-0000-00002A7B0000}"/>
    <cellStyle name="SAPBEXHLevel3X 2 17 7" xfId="21465" xr:uid="{00000000-0005-0000-0000-00002B7B0000}"/>
    <cellStyle name="SAPBEXHLevel3X 2 17 7 2" xfId="36391" xr:uid="{00000000-0005-0000-0000-00002C7B0000}"/>
    <cellStyle name="SAPBEXHLevel3X 2 18" xfId="5350" xr:uid="{00000000-0005-0000-0000-00002D7B0000}"/>
    <cellStyle name="SAPBEXHLevel3X 2 18 2" xfId="22630" xr:uid="{00000000-0005-0000-0000-00002E7B0000}"/>
    <cellStyle name="SAPBEXHLevel3X 2 19" xfId="6839" xr:uid="{00000000-0005-0000-0000-00002F7B0000}"/>
    <cellStyle name="SAPBEXHLevel3X 2 19 2" xfId="23289" xr:uid="{00000000-0005-0000-0000-0000307B0000}"/>
    <cellStyle name="SAPBEXHLevel3X 2 2" xfId="920" xr:uid="{00000000-0005-0000-0000-0000317B0000}"/>
    <cellStyle name="SAPBEXHLevel3X 2 2 10" xfId="17134" xr:uid="{00000000-0005-0000-0000-0000327B0000}"/>
    <cellStyle name="SAPBEXHLevel3X 2 2 10 2" xfId="32268" xr:uid="{00000000-0005-0000-0000-0000337B0000}"/>
    <cellStyle name="SAPBEXHLevel3X 2 2 11" xfId="5096" xr:uid="{00000000-0005-0000-0000-0000347B0000}"/>
    <cellStyle name="SAPBEXHLevel3X 2 2 2" xfId="921" xr:uid="{00000000-0005-0000-0000-0000357B0000}"/>
    <cellStyle name="SAPBEXHLevel3X 2 2 2 2" xfId="5348" xr:uid="{00000000-0005-0000-0000-0000367B0000}"/>
    <cellStyle name="SAPBEXHLevel3X 2 2 2 2 2" xfId="22628" xr:uid="{00000000-0005-0000-0000-0000377B0000}"/>
    <cellStyle name="SAPBEXHLevel3X 2 2 2 3" xfId="6837" xr:uid="{00000000-0005-0000-0000-0000387B0000}"/>
    <cellStyle name="SAPBEXHLevel3X 2 2 2 3 2" xfId="23287" xr:uid="{00000000-0005-0000-0000-0000397B0000}"/>
    <cellStyle name="SAPBEXHLevel3X 2 2 2 4" xfId="13378" xr:uid="{00000000-0005-0000-0000-00003A7B0000}"/>
    <cellStyle name="SAPBEXHLevel3X 2 2 2 4 2" xfId="29063" xr:uid="{00000000-0005-0000-0000-00003B7B0000}"/>
    <cellStyle name="SAPBEXHLevel3X 2 2 2 5" xfId="6915" xr:uid="{00000000-0005-0000-0000-00003C7B0000}"/>
    <cellStyle name="SAPBEXHLevel3X 2 2 2 5 2" xfId="23329" xr:uid="{00000000-0005-0000-0000-00003D7B0000}"/>
    <cellStyle name="SAPBEXHLevel3X 2 2 2 6" xfId="6038" xr:uid="{00000000-0005-0000-0000-00003E7B0000}"/>
    <cellStyle name="SAPBEXHLevel3X 2 2 2 6 2" xfId="22994" xr:uid="{00000000-0005-0000-0000-00003F7B0000}"/>
    <cellStyle name="SAPBEXHLevel3X 2 2 2 7" xfId="18254" xr:uid="{00000000-0005-0000-0000-0000407B0000}"/>
    <cellStyle name="SAPBEXHLevel3X 2 2 2 7 2" xfId="33352" xr:uid="{00000000-0005-0000-0000-0000417B0000}"/>
    <cellStyle name="SAPBEXHLevel3X 2 2 2 8" xfId="5097" xr:uid="{00000000-0005-0000-0000-0000427B0000}"/>
    <cellStyle name="SAPBEXHLevel3X 2 2 3" xfId="3585" xr:uid="{00000000-0005-0000-0000-0000437B0000}"/>
    <cellStyle name="SAPBEXHLevel3X 2 2 3 2" xfId="8753" xr:uid="{00000000-0005-0000-0000-0000447B0000}"/>
    <cellStyle name="SAPBEXHLevel3X 2 2 3 2 2" xfId="24782" xr:uid="{00000000-0005-0000-0000-0000457B0000}"/>
    <cellStyle name="SAPBEXHLevel3X 2 2 3 3" xfId="11580" xr:uid="{00000000-0005-0000-0000-0000467B0000}"/>
    <cellStyle name="SAPBEXHLevel3X 2 2 3 3 2" xfId="27447" xr:uid="{00000000-0005-0000-0000-0000477B0000}"/>
    <cellStyle name="SAPBEXHLevel3X 2 2 3 4" xfId="14326" xr:uid="{00000000-0005-0000-0000-0000487B0000}"/>
    <cellStyle name="SAPBEXHLevel3X 2 2 3 4 2" xfId="29849" xr:uid="{00000000-0005-0000-0000-0000497B0000}"/>
    <cellStyle name="SAPBEXHLevel3X 2 2 3 5" xfId="16932" xr:uid="{00000000-0005-0000-0000-00004A7B0000}"/>
    <cellStyle name="SAPBEXHLevel3X 2 2 3 5 2" xfId="32070" xr:uid="{00000000-0005-0000-0000-00004B7B0000}"/>
    <cellStyle name="SAPBEXHLevel3X 2 2 3 6" xfId="19542" xr:uid="{00000000-0005-0000-0000-00004C7B0000}"/>
    <cellStyle name="SAPBEXHLevel3X 2 2 3 6 2" xfId="34489" xr:uid="{00000000-0005-0000-0000-00004D7B0000}"/>
    <cellStyle name="SAPBEXHLevel3X 2 2 3 7" xfId="21459" xr:uid="{00000000-0005-0000-0000-00004E7B0000}"/>
    <cellStyle name="SAPBEXHLevel3X 2 2 3 7 2" xfId="36385" xr:uid="{00000000-0005-0000-0000-00004F7B0000}"/>
    <cellStyle name="SAPBEXHLevel3X 2 2 3 8" xfId="6403" xr:uid="{00000000-0005-0000-0000-0000507B0000}"/>
    <cellStyle name="SAPBEXHLevel3X 2 2 4" xfId="3992" xr:uid="{00000000-0005-0000-0000-0000517B0000}"/>
    <cellStyle name="SAPBEXHLevel3X 2 2 4 2" xfId="9147" xr:uid="{00000000-0005-0000-0000-0000527B0000}"/>
    <cellStyle name="SAPBEXHLevel3X 2 2 4 2 2" xfId="25143" xr:uid="{00000000-0005-0000-0000-0000537B0000}"/>
    <cellStyle name="SAPBEXHLevel3X 2 2 4 3" xfId="11967" xr:uid="{00000000-0005-0000-0000-0000547B0000}"/>
    <cellStyle name="SAPBEXHLevel3X 2 2 4 3 2" xfId="27811" xr:uid="{00000000-0005-0000-0000-0000557B0000}"/>
    <cellStyle name="SAPBEXHLevel3X 2 2 4 4" xfId="14336" xr:uid="{00000000-0005-0000-0000-0000567B0000}"/>
    <cellStyle name="SAPBEXHLevel3X 2 2 4 4 2" xfId="29858" xr:uid="{00000000-0005-0000-0000-0000577B0000}"/>
    <cellStyle name="SAPBEXHLevel3X 2 2 4 5" xfId="17289" xr:uid="{00000000-0005-0000-0000-0000587B0000}"/>
    <cellStyle name="SAPBEXHLevel3X 2 2 4 5 2" xfId="32410" xr:uid="{00000000-0005-0000-0000-0000597B0000}"/>
    <cellStyle name="SAPBEXHLevel3X 2 2 4 6" xfId="19897" xr:uid="{00000000-0005-0000-0000-00005A7B0000}"/>
    <cellStyle name="SAPBEXHLevel3X 2 2 4 6 2" xfId="34838" xr:uid="{00000000-0005-0000-0000-00005B7B0000}"/>
    <cellStyle name="SAPBEXHLevel3X 2 2 4 7" xfId="5885" xr:uid="{00000000-0005-0000-0000-00005C7B0000}"/>
    <cellStyle name="SAPBEXHLevel3X 2 2 4 7 2" xfId="22878" xr:uid="{00000000-0005-0000-0000-00005D7B0000}"/>
    <cellStyle name="SAPBEXHLevel3X 2 2 5" xfId="5349" xr:uid="{00000000-0005-0000-0000-00005E7B0000}"/>
    <cellStyle name="SAPBEXHLevel3X 2 2 5 2" xfId="22629" xr:uid="{00000000-0005-0000-0000-00005F7B0000}"/>
    <cellStyle name="SAPBEXHLevel3X 2 2 6" xfId="6838" xr:uid="{00000000-0005-0000-0000-0000607B0000}"/>
    <cellStyle name="SAPBEXHLevel3X 2 2 6 2" xfId="23288" xr:uid="{00000000-0005-0000-0000-0000617B0000}"/>
    <cellStyle name="SAPBEXHLevel3X 2 2 7" xfId="6599" xr:uid="{00000000-0005-0000-0000-0000627B0000}"/>
    <cellStyle name="SAPBEXHLevel3X 2 2 7 2" xfId="23137" xr:uid="{00000000-0005-0000-0000-0000637B0000}"/>
    <cellStyle name="SAPBEXHLevel3X 2 2 8" xfId="9005" xr:uid="{00000000-0005-0000-0000-0000647B0000}"/>
    <cellStyle name="SAPBEXHLevel3X 2 2 8 2" xfId="25006" xr:uid="{00000000-0005-0000-0000-0000657B0000}"/>
    <cellStyle name="SAPBEXHLevel3X 2 2 9" xfId="15856" xr:uid="{00000000-0005-0000-0000-0000667B0000}"/>
    <cellStyle name="SAPBEXHLevel3X 2 2 9 2" xfId="31079" xr:uid="{00000000-0005-0000-0000-0000677B0000}"/>
    <cellStyle name="SAPBEXHLevel3X 2 20" xfId="13377" xr:uid="{00000000-0005-0000-0000-0000687B0000}"/>
    <cellStyle name="SAPBEXHLevel3X 2 20 2" xfId="29062" xr:uid="{00000000-0005-0000-0000-0000697B0000}"/>
    <cellStyle name="SAPBEXHLevel3X 2 21" xfId="12944" xr:uid="{00000000-0005-0000-0000-00006A7B0000}"/>
    <cellStyle name="SAPBEXHLevel3X 2 21 2" xfId="28778" xr:uid="{00000000-0005-0000-0000-00006B7B0000}"/>
    <cellStyle name="SAPBEXHLevel3X 2 22" xfId="14129" xr:uid="{00000000-0005-0000-0000-00006C7B0000}"/>
    <cellStyle name="SAPBEXHLevel3X 2 22 2" xfId="29709" xr:uid="{00000000-0005-0000-0000-00006D7B0000}"/>
    <cellStyle name="SAPBEXHLevel3X 2 23" xfId="13752" xr:uid="{00000000-0005-0000-0000-00006E7B0000}"/>
    <cellStyle name="SAPBEXHLevel3X 2 23 2" xfId="29362" xr:uid="{00000000-0005-0000-0000-00006F7B0000}"/>
    <cellStyle name="SAPBEXHLevel3X 2 24" xfId="5095" xr:uid="{00000000-0005-0000-0000-0000707B0000}"/>
    <cellStyle name="SAPBEXHLevel3X 2 25" xfId="38058" xr:uid="{00000000-0005-0000-0000-0000717B0000}"/>
    <cellStyle name="SAPBEXHLevel3X 2 3" xfId="3586" xr:uid="{00000000-0005-0000-0000-0000727B0000}"/>
    <cellStyle name="SAPBEXHLevel3X 2 3 2" xfId="3991" xr:uid="{00000000-0005-0000-0000-0000737B0000}"/>
    <cellStyle name="SAPBEXHLevel3X 2 3 2 2" xfId="9146" xr:uid="{00000000-0005-0000-0000-0000747B0000}"/>
    <cellStyle name="SAPBEXHLevel3X 2 3 2 2 2" xfId="25142" xr:uid="{00000000-0005-0000-0000-0000757B0000}"/>
    <cellStyle name="SAPBEXHLevel3X 2 3 2 3" xfId="11966" xr:uid="{00000000-0005-0000-0000-0000767B0000}"/>
    <cellStyle name="SAPBEXHLevel3X 2 3 2 3 2" xfId="27810" xr:uid="{00000000-0005-0000-0000-0000777B0000}"/>
    <cellStyle name="SAPBEXHLevel3X 2 3 2 4" xfId="14602" xr:uid="{00000000-0005-0000-0000-0000787B0000}"/>
    <cellStyle name="SAPBEXHLevel3X 2 3 2 4 2" xfId="30104" xr:uid="{00000000-0005-0000-0000-0000797B0000}"/>
    <cellStyle name="SAPBEXHLevel3X 2 3 2 5" xfId="17288" xr:uid="{00000000-0005-0000-0000-00007A7B0000}"/>
    <cellStyle name="SAPBEXHLevel3X 2 3 2 5 2" xfId="32409" xr:uid="{00000000-0005-0000-0000-00007B7B0000}"/>
    <cellStyle name="SAPBEXHLevel3X 2 3 2 6" xfId="19896" xr:uid="{00000000-0005-0000-0000-00007C7B0000}"/>
    <cellStyle name="SAPBEXHLevel3X 2 3 2 6 2" xfId="34837" xr:uid="{00000000-0005-0000-0000-00007D7B0000}"/>
    <cellStyle name="SAPBEXHLevel3X 2 3 2 7" xfId="18458" xr:uid="{00000000-0005-0000-0000-00007E7B0000}"/>
    <cellStyle name="SAPBEXHLevel3X 2 3 2 7 2" xfId="33494" xr:uid="{00000000-0005-0000-0000-00007F7B0000}"/>
    <cellStyle name="SAPBEXHLevel3X 2 3 3" xfId="8754" xr:uid="{00000000-0005-0000-0000-0000807B0000}"/>
    <cellStyle name="SAPBEXHLevel3X 2 3 3 2" xfId="24783" xr:uid="{00000000-0005-0000-0000-0000817B0000}"/>
    <cellStyle name="SAPBEXHLevel3X 2 3 4" xfId="11581" xr:uid="{00000000-0005-0000-0000-0000827B0000}"/>
    <cellStyle name="SAPBEXHLevel3X 2 3 4 2" xfId="27448" xr:uid="{00000000-0005-0000-0000-0000837B0000}"/>
    <cellStyle name="SAPBEXHLevel3X 2 3 5" xfId="13607" xr:uid="{00000000-0005-0000-0000-0000847B0000}"/>
    <cellStyle name="SAPBEXHLevel3X 2 3 5 2" xfId="29231" xr:uid="{00000000-0005-0000-0000-0000857B0000}"/>
    <cellStyle name="SAPBEXHLevel3X 2 3 6" xfId="16933" xr:uid="{00000000-0005-0000-0000-0000867B0000}"/>
    <cellStyle name="SAPBEXHLevel3X 2 3 6 2" xfId="32071" xr:uid="{00000000-0005-0000-0000-0000877B0000}"/>
    <cellStyle name="SAPBEXHLevel3X 2 3 7" xfId="19543" xr:uid="{00000000-0005-0000-0000-0000887B0000}"/>
    <cellStyle name="SAPBEXHLevel3X 2 3 7 2" xfId="34490" xr:uid="{00000000-0005-0000-0000-0000897B0000}"/>
    <cellStyle name="SAPBEXHLevel3X 2 4" xfId="3587" xr:uid="{00000000-0005-0000-0000-00008A7B0000}"/>
    <cellStyle name="SAPBEXHLevel3X 2 4 2" xfId="3989" xr:uid="{00000000-0005-0000-0000-00008B7B0000}"/>
    <cellStyle name="SAPBEXHLevel3X 2 4 2 2" xfId="9145" xr:uid="{00000000-0005-0000-0000-00008C7B0000}"/>
    <cellStyle name="SAPBEXHLevel3X 2 4 2 2 2" xfId="25141" xr:uid="{00000000-0005-0000-0000-00008D7B0000}"/>
    <cellStyle name="SAPBEXHLevel3X 2 4 2 3" xfId="11964" xr:uid="{00000000-0005-0000-0000-00008E7B0000}"/>
    <cellStyle name="SAPBEXHLevel3X 2 4 2 3 2" xfId="27808" xr:uid="{00000000-0005-0000-0000-00008F7B0000}"/>
    <cellStyle name="SAPBEXHLevel3X 2 4 2 4" xfId="13953" xr:uid="{00000000-0005-0000-0000-0000907B0000}"/>
    <cellStyle name="SAPBEXHLevel3X 2 4 2 4 2" xfId="29536" xr:uid="{00000000-0005-0000-0000-0000917B0000}"/>
    <cellStyle name="SAPBEXHLevel3X 2 4 2 5" xfId="17286" xr:uid="{00000000-0005-0000-0000-0000927B0000}"/>
    <cellStyle name="SAPBEXHLevel3X 2 4 2 5 2" xfId="32408" xr:uid="{00000000-0005-0000-0000-0000937B0000}"/>
    <cellStyle name="SAPBEXHLevel3X 2 4 2 6" xfId="19895" xr:uid="{00000000-0005-0000-0000-0000947B0000}"/>
    <cellStyle name="SAPBEXHLevel3X 2 4 2 6 2" xfId="34836" xr:uid="{00000000-0005-0000-0000-0000957B0000}"/>
    <cellStyle name="SAPBEXHLevel3X 2 4 2 7" xfId="14188" xr:uid="{00000000-0005-0000-0000-0000967B0000}"/>
    <cellStyle name="SAPBEXHLevel3X 2 4 2 7 2" xfId="29741" xr:uid="{00000000-0005-0000-0000-0000977B0000}"/>
    <cellStyle name="SAPBEXHLevel3X 2 4 3" xfId="8755" xr:uid="{00000000-0005-0000-0000-0000987B0000}"/>
    <cellStyle name="SAPBEXHLevel3X 2 4 3 2" xfId="24784" xr:uid="{00000000-0005-0000-0000-0000997B0000}"/>
    <cellStyle name="SAPBEXHLevel3X 2 4 4" xfId="11582" xr:uid="{00000000-0005-0000-0000-00009A7B0000}"/>
    <cellStyle name="SAPBEXHLevel3X 2 4 4 2" xfId="27449" xr:uid="{00000000-0005-0000-0000-00009B7B0000}"/>
    <cellStyle name="SAPBEXHLevel3X 2 4 5" xfId="14470" xr:uid="{00000000-0005-0000-0000-00009C7B0000}"/>
    <cellStyle name="SAPBEXHLevel3X 2 4 5 2" xfId="29987" xr:uid="{00000000-0005-0000-0000-00009D7B0000}"/>
    <cellStyle name="SAPBEXHLevel3X 2 4 6" xfId="16934" xr:uid="{00000000-0005-0000-0000-00009E7B0000}"/>
    <cellStyle name="SAPBEXHLevel3X 2 4 6 2" xfId="32072" xr:uid="{00000000-0005-0000-0000-00009F7B0000}"/>
    <cellStyle name="SAPBEXHLevel3X 2 4 7" xfId="19544" xr:uid="{00000000-0005-0000-0000-0000A07B0000}"/>
    <cellStyle name="SAPBEXHLevel3X 2 4 7 2" xfId="34491" xr:uid="{00000000-0005-0000-0000-0000A17B0000}"/>
    <cellStyle name="SAPBEXHLevel3X 2 5" xfId="3588" xr:uid="{00000000-0005-0000-0000-0000A27B0000}"/>
    <cellStyle name="SAPBEXHLevel3X 2 5 2" xfId="3988" xr:uid="{00000000-0005-0000-0000-0000A37B0000}"/>
    <cellStyle name="SAPBEXHLevel3X 2 5 2 2" xfId="9144" xr:uid="{00000000-0005-0000-0000-0000A47B0000}"/>
    <cellStyle name="SAPBEXHLevel3X 2 5 2 2 2" xfId="25140" xr:uid="{00000000-0005-0000-0000-0000A57B0000}"/>
    <cellStyle name="SAPBEXHLevel3X 2 5 2 3" xfId="11963" xr:uid="{00000000-0005-0000-0000-0000A67B0000}"/>
    <cellStyle name="SAPBEXHLevel3X 2 5 2 3 2" xfId="27807" xr:uid="{00000000-0005-0000-0000-0000A77B0000}"/>
    <cellStyle name="SAPBEXHLevel3X 2 5 2 4" xfId="14603" xr:uid="{00000000-0005-0000-0000-0000A87B0000}"/>
    <cellStyle name="SAPBEXHLevel3X 2 5 2 4 2" xfId="30105" xr:uid="{00000000-0005-0000-0000-0000A97B0000}"/>
    <cellStyle name="SAPBEXHLevel3X 2 5 2 5" xfId="17285" xr:uid="{00000000-0005-0000-0000-0000AA7B0000}"/>
    <cellStyle name="SAPBEXHLevel3X 2 5 2 5 2" xfId="32407" xr:uid="{00000000-0005-0000-0000-0000AB7B0000}"/>
    <cellStyle name="SAPBEXHLevel3X 2 5 2 6" xfId="19894" xr:uid="{00000000-0005-0000-0000-0000AC7B0000}"/>
    <cellStyle name="SAPBEXHLevel3X 2 5 2 6 2" xfId="34835" xr:uid="{00000000-0005-0000-0000-0000AD7B0000}"/>
    <cellStyle name="SAPBEXHLevel3X 2 5 2 7" xfId="7469" xr:uid="{00000000-0005-0000-0000-0000AE7B0000}"/>
    <cellStyle name="SAPBEXHLevel3X 2 5 2 7 2" xfId="23654" xr:uid="{00000000-0005-0000-0000-0000AF7B0000}"/>
    <cellStyle name="SAPBEXHLevel3X 2 5 3" xfId="8756" xr:uid="{00000000-0005-0000-0000-0000B07B0000}"/>
    <cellStyle name="SAPBEXHLevel3X 2 5 3 2" xfId="24785" xr:uid="{00000000-0005-0000-0000-0000B17B0000}"/>
    <cellStyle name="SAPBEXHLevel3X 2 5 4" xfId="11583" xr:uid="{00000000-0005-0000-0000-0000B27B0000}"/>
    <cellStyle name="SAPBEXHLevel3X 2 5 4 2" xfId="27450" xr:uid="{00000000-0005-0000-0000-0000B37B0000}"/>
    <cellStyle name="SAPBEXHLevel3X 2 5 5" xfId="14471" xr:uid="{00000000-0005-0000-0000-0000B47B0000}"/>
    <cellStyle name="SAPBEXHLevel3X 2 5 5 2" xfId="29988" xr:uid="{00000000-0005-0000-0000-0000B57B0000}"/>
    <cellStyle name="SAPBEXHLevel3X 2 5 6" xfId="16935" xr:uid="{00000000-0005-0000-0000-0000B67B0000}"/>
    <cellStyle name="SAPBEXHLevel3X 2 5 6 2" xfId="32073" xr:uid="{00000000-0005-0000-0000-0000B77B0000}"/>
    <cellStyle name="SAPBEXHLevel3X 2 5 7" xfId="19545" xr:uid="{00000000-0005-0000-0000-0000B87B0000}"/>
    <cellStyle name="SAPBEXHLevel3X 2 5 7 2" xfId="34492" xr:uid="{00000000-0005-0000-0000-0000B97B0000}"/>
    <cellStyle name="SAPBEXHLevel3X 2 6" xfId="3589" xr:uid="{00000000-0005-0000-0000-0000BA7B0000}"/>
    <cellStyle name="SAPBEXHLevel3X 2 6 2" xfId="3987" xr:uid="{00000000-0005-0000-0000-0000BB7B0000}"/>
    <cellStyle name="SAPBEXHLevel3X 2 6 2 2" xfId="9143" xr:uid="{00000000-0005-0000-0000-0000BC7B0000}"/>
    <cellStyle name="SAPBEXHLevel3X 2 6 2 2 2" xfId="25139" xr:uid="{00000000-0005-0000-0000-0000BD7B0000}"/>
    <cellStyle name="SAPBEXHLevel3X 2 6 2 3" xfId="11962" xr:uid="{00000000-0005-0000-0000-0000BE7B0000}"/>
    <cellStyle name="SAPBEXHLevel3X 2 6 2 3 2" xfId="27806" xr:uid="{00000000-0005-0000-0000-0000BF7B0000}"/>
    <cellStyle name="SAPBEXHLevel3X 2 6 2 4" xfId="14922" xr:uid="{00000000-0005-0000-0000-0000C07B0000}"/>
    <cellStyle name="SAPBEXHLevel3X 2 6 2 4 2" xfId="30373" xr:uid="{00000000-0005-0000-0000-0000C17B0000}"/>
    <cellStyle name="SAPBEXHLevel3X 2 6 2 5" xfId="17284" xr:uid="{00000000-0005-0000-0000-0000C27B0000}"/>
    <cellStyle name="SAPBEXHLevel3X 2 6 2 5 2" xfId="32406" xr:uid="{00000000-0005-0000-0000-0000C37B0000}"/>
    <cellStyle name="SAPBEXHLevel3X 2 6 2 6" xfId="19893" xr:uid="{00000000-0005-0000-0000-0000C47B0000}"/>
    <cellStyle name="SAPBEXHLevel3X 2 6 2 6 2" xfId="34834" xr:uid="{00000000-0005-0000-0000-0000C57B0000}"/>
    <cellStyle name="SAPBEXHLevel3X 2 6 2 7" xfId="15985" xr:uid="{00000000-0005-0000-0000-0000C67B0000}"/>
    <cellStyle name="SAPBEXHLevel3X 2 6 2 7 2" xfId="31137" xr:uid="{00000000-0005-0000-0000-0000C77B0000}"/>
    <cellStyle name="SAPBEXHLevel3X 2 6 3" xfId="8757" xr:uid="{00000000-0005-0000-0000-0000C87B0000}"/>
    <cellStyle name="SAPBEXHLevel3X 2 6 3 2" xfId="24786" xr:uid="{00000000-0005-0000-0000-0000C97B0000}"/>
    <cellStyle name="SAPBEXHLevel3X 2 6 4" xfId="11584" xr:uid="{00000000-0005-0000-0000-0000CA7B0000}"/>
    <cellStyle name="SAPBEXHLevel3X 2 6 4 2" xfId="27451" xr:uid="{00000000-0005-0000-0000-0000CB7B0000}"/>
    <cellStyle name="SAPBEXHLevel3X 2 6 5" xfId="14472" xr:uid="{00000000-0005-0000-0000-0000CC7B0000}"/>
    <cellStyle name="SAPBEXHLevel3X 2 6 5 2" xfId="29989" xr:uid="{00000000-0005-0000-0000-0000CD7B0000}"/>
    <cellStyle name="SAPBEXHLevel3X 2 6 6" xfId="16936" xr:uid="{00000000-0005-0000-0000-0000CE7B0000}"/>
    <cellStyle name="SAPBEXHLevel3X 2 6 6 2" xfId="32074" xr:uid="{00000000-0005-0000-0000-0000CF7B0000}"/>
    <cellStyle name="SAPBEXHLevel3X 2 6 7" xfId="19546" xr:uid="{00000000-0005-0000-0000-0000D07B0000}"/>
    <cellStyle name="SAPBEXHLevel3X 2 6 7 2" xfId="34493" xr:uid="{00000000-0005-0000-0000-0000D17B0000}"/>
    <cellStyle name="SAPBEXHLevel3X 2 7" xfId="3590" xr:uid="{00000000-0005-0000-0000-0000D27B0000}"/>
    <cellStyle name="SAPBEXHLevel3X 2 7 2" xfId="3986" xr:uid="{00000000-0005-0000-0000-0000D37B0000}"/>
    <cellStyle name="SAPBEXHLevel3X 2 7 2 2" xfId="9142" xr:uid="{00000000-0005-0000-0000-0000D47B0000}"/>
    <cellStyle name="SAPBEXHLevel3X 2 7 2 2 2" xfId="25138" xr:uid="{00000000-0005-0000-0000-0000D57B0000}"/>
    <cellStyle name="SAPBEXHLevel3X 2 7 2 3" xfId="11961" xr:uid="{00000000-0005-0000-0000-0000D67B0000}"/>
    <cellStyle name="SAPBEXHLevel3X 2 7 2 3 2" xfId="27805" xr:uid="{00000000-0005-0000-0000-0000D77B0000}"/>
    <cellStyle name="SAPBEXHLevel3X 2 7 2 4" xfId="13952" xr:uid="{00000000-0005-0000-0000-0000D87B0000}"/>
    <cellStyle name="SAPBEXHLevel3X 2 7 2 4 2" xfId="29535" xr:uid="{00000000-0005-0000-0000-0000D97B0000}"/>
    <cellStyle name="SAPBEXHLevel3X 2 7 2 5" xfId="17283" xr:uid="{00000000-0005-0000-0000-0000DA7B0000}"/>
    <cellStyle name="SAPBEXHLevel3X 2 7 2 5 2" xfId="32405" xr:uid="{00000000-0005-0000-0000-0000DB7B0000}"/>
    <cellStyle name="SAPBEXHLevel3X 2 7 2 6" xfId="19892" xr:uid="{00000000-0005-0000-0000-0000DC7B0000}"/>
    <cellStyle name="SAPBEXHLevel3X 2 7 2 6 2" xfId="34833" xr:uid="{00000000-0005-0000-0000-0000DD7B0000}"/>
    <cellStyle name="SAPBEXHLevel3X 2 7 2 7" xfId="20914" xr:uid="{00000000-0005-0000-0000-0000DE7B0000}"/>
    <cellStyle name="SAPBEXHLevel3X 2 7 2 7 2" xfId="35840" xr:uid="{00000000-0005-0000-0000-0000DF7B0000}"/>
    <cellStyle name="SAPBEXHLevel3X 2 7 3" xfId="8758" xr:uid="{00000000-0005-0000-0000-0000E07B0000}"/>
    <cellStyle name="SAPBEXHLevel3X 2 7 3 2" xfId="24787" xr:uid="{00000000-0005-0000-0000-0000E17B0000}"/>
    <cellStyle name="SAPBEXHLevel3X 2 7 4" xfId="11585" xr:uid="{00000000-0005-0000-0000-0000E27B0000}"/>
    <cellStyle name="SAPBEXHLevel3X 2 7 4 2" xfId="27452" xr:uid="{00000000-0005-0000-0000-0000E37B0000}"/>
    <cellStyle name="SAPBEXHLevel3X 2 7 5" xfId="15267" xr:uid="{00000000-0005-0000-0000-0000E47B0000}"/>
    <cellStyle name="SAPBEXHLevel3X 2 7 5 2" xfId="30676" xr:uid="{00000000-0005-0000-0000-0000E57B0000}"/>
    <cellStyle name="SAPBEXHLevel3X 2 7 6" xfId="16937" xr:uid="{00000000-0005-0000-0000-0000E67B0000}"/>
    <cellStyle name="SAPBEXHLevel3X 2 7 6 2" xfId="32075" xr:uid="{00000000-0005-0000-0000-0000E77B0000}"/>
    <cellStyle name="SAPBEXHLevel3X 2 7 7" xfId="19547" xr:uid="{00000000-0005-0000-0000-0000E87B0000}"/>
    <cellStyle name="SAPBEXHLevel3X 2 7 7 2" xfId="34494" xr:uid="{00000000-0005-0000-0000-0000E97B0000}"/>
    <cellStyle name="SAPBEXHLevel3X 2 8" xfId="3591" xr:uid="{00000000-0005-0000-0000-0000EA7B0000}"/>
    <cellStyle name="SAPBEXHLevel3X 2 8 2" xfId="3985" xr:uid="{00000000-0005-0000-0000-0000EB7B0000}"/>
    <cellStyle name="SAPBEXHLevel3X 2 8 2 2" xfId="9141" xr:uid="{00000000-0005-0000-0000-0000EC7B0000}"/>
    <cellStyle name="SAPBEXHLevel3X 2 8 2 2 2" xfId="25137" xr:uid="{00000000-0005-0000-0000-0000ED7B0000}"/>
    <cellStyle name="SAPBEXHLevel3X 2 8 2 3" xfId="11960" xr:uid="{00000000-0005-0000-0000-0000EE7B0000}"/>
    <cellStyle name="SAPBEXHLevel3X 2 8 2 3 2" xfId="27804" xr:uid="{00000000-0005-0000-0000-0000EF7B0000}"/>
    <cellStyle name="SAPBEXHLevel3X 2 8 2 4" xfId="5253" xr:uid="{00000000-0005-0000-0000-0000F07B0000}"/>
    <cellStyle name="SAPBEXHLevel3X 2 8 2 4 2" xfId="22564" xr:uid="{00000000-0005-0000-0000-0000F17B0000}"/>
    <cellStyle name="SAPBEXHLevel3X 2 8 2 5" xfId="17282" xr:uid="{00000000-0005-0000-0000-0000F27B0000}"/>
    <cellStyle name="SAPBEXHLevel3X 2 8 2 5 2" xfId="32404" xr:uid="{00000000-0005-0000-0000-0000F37B0000}"/>
    <cellStyle name="SAPBEXHLevel3X 2 8 2 6" xfId="19891" xr:uid="{00000000-0005-0000-0000-0000F47B0000}"/>
    <cellStyle name="SAPBEXHLevel3X 2 8 2 6 2" xfId="34832" xr:uid="{00000000-0005-0000-0000-0000F57B0000}"/>
    <cellStyle name="SAPBEXHLevel3X 2 8 2 7" xfId="21623" xr:uid="{00000000-0005-0000-0000-0000F67B0000}"/>
    <cellStyle name="SAPBEXHLevel3X 2 8 2 7 2" xfId="36549" xr:uid="{00000000-0005-0000-0000-0000F77B0000}"/>
    <cellStyle name="SAPBEXHLevel3X 2 8 3" xfId="8759" xr:uid="{00000000-0005-0000-0000-0000F87B0000}"/>
    <cellStyle name="SAPBEXHLevel3X 2 8 3 2" xfId="24788" xr:uid="{00000000-0005-0000-0000-0000F97B0000}"/>
    <cellStyle name="SAPBEXHLevel3X 2 8 4" xfId="11586" xr:uid="{00000000-0005-0000-0000-0000FA7B0000}"/>
    <cellStyle name="SAPBEXHLevel3X 2 8 4 2" xfId="27453" xr:uid="{00000000-0005-0000-0000-0000FB7B0000}"/>
    <cellStyle name="SAPBEXHLevel3X 2 8 5" xfId="5777" xr:uid="{00000000-0005-0000-0000-0000FC7B0000}"/>
    <cellStyle name="SAPBEXHLevel3X 2 8 5 2" xfId="22812" xr:uid="{00000000-0005-0000-0000-0000FD7B0000}"/>
    <cellStyle name="SAPBEXHLevel3X 2 8 6" xfId="16938" xr:uid="{00000000-0005-0000-0000-0000FE7B0000}"/>
    <cellStyle name="SAPBEXHLevel3X 2 8 6 2" xfId="32076" xr:uid="{00000000-0005-0000-0000-0000FF7B0000}"/>
    <cellStyle name="SAPBEXHLevel3X 2 8 7" xfId="19548" xr:uid="{00000000-0005-0000-0000-0000007C0000}"/>
    <cellStyle name="SAPBEXHLevel3X 2 8 7 2" xfId="34495" xr:uid="{00000000-0005-0000-0000-0000017C0000}"/>
    <cellStyle name="SAPBEXHLevel3X 2 9" xfId="3592" xr:uid="{00000000-0005-0000-0000-0000027C0000}"/>
    <cellStyle name="SAPBEXHLevel3X 2 9 2" xfId="3984" xr:uid="{00000000-0005-0000-0000-0000037C0000}"/>
    <cellStyle name="SAPBEXHLevel3X 2 9 2 2" xfId="9140" xr:uid="{00000000-0005-0000-0000-0000047C0000}"/>
    <cellStyle name="SAPBEXHLevel3X 2 9 2 2 2" xfId="25136" xr:uid="{00000000-0005-0000-0000-0000057C0000}"/>
    <cellStyle name="SAPBEXHLevel3X 2 9 2 3" xfId="11959" xr:uid="{00000000-0005-0000-0000-0000067C0000}"/>
    <cellStyle name="SAPBEXHLevel3X 2 9 2 3 2" xfId="27803" xr:uid="{00000000-0005-0000-0000-0000077C0000}"/>
    <cellStyle name="SAPBEXHLevel3X 2 9 2 4" xfId="14334" xr:uid="{00000000-0005-0000-0000-0000087C0000}"/>
    <cellStyle name="SAPBEXHLevel3X 2 9 2 4 2" xfId="29857" xr:uid="{00000000-0005-0000-0000-0000097C0000}"/>
    <cellStyle name="SAPBEXHLevel3X 2 9 2 5" xfId="17281" xr:uid="{00000000-0005-0000-0000-00000A7C0000}"/>
    <cellStyle name="SAPBEXHLevel3X 2 9 2 5 2" xfId="32403" xr:uid="{00000000-0005-0000-0000-00000B7C0000}"/>
    <cellStyle name="SAPBEXHLevel3X 2 9 2 6" xfId="19890" xr:uid="{00000000-0005-0000-0000-00000C7C0000}"/>
    <cellStyle name="SAPBEXHLevel3X 2 9 2 6 2" xfId="34831" xr:uid="{00000000-0005-0000-0000-00000D7C0000}"/>
    <cellStyle name="SAPBEXHLevel3X 2 9 2 7" xfId="21996" xr:uid="{00000000-0005-0000-0000-00000E7C0000}"/>
    <cellStyle name="SAPBEXHLevel3X 2 9 2 7 2" xfId="36915" xr:uid="{00000000-0005-0000-0000-00000F7C0000}"/>
    <cellStyle name="SAPBEXHLevel3X 2 9 3" xfId="8760" xr:uid="{00000000-0005-0000-0000-0000107C0000}"/>
    <cellStyle name="SAPBEXHLevel3X 2 9 3 2" xfId="24789" xr:uid="{00000000-0005-0000-0000-0000117C0000}"/>
    <cellStyle name="SAPBEXHLevel3X 2 9 4" xfId="11587" xr:uid="{00000000-0005-0000-0000-0000127C0000}"/>
    <cellStyle name="SAPBEXHLevel3X 2 9 4 2" xfId="27454" xr:uid="{00000000-0005-0000-0000-0000137C0000}"/>
    <cellStyle name="SAPBEXHLevel3X 2 9 5" xfId="6701" xr:uid="{00000000-0005-0000-0000-0000147C0000}"/>
    <cellStyle name="SAPBEXHLevel3X 2 9 5 2" xfId="23193" xr:uid="{00000000-0005-0000-0000-0000157C0000}"/>
    <cellStyle name="SAPBEXHLevel3X 2 9 6" xfId="16939" xr:uid="{00000000-0005-0000-0000-0000167C0000}"/>
    <cellStyle name="SAPBEXHLevel3X 2 9 6 2" xfId="32077" xr:uid="{00000000-0005-0000-0000-0000177C0000}"/>
    <cellStyle name="SAPBEXHLevel3X 2 9 7" xfId="19549" xr:uid="{00000000-0005-0000-0000-0000187C0000}"/>
    <cellStyle name="SAPBEXHLevel3X 2 9 7 2" xfId="34496" xr:uid="{00000000-0005-0000-0000-0000197C0000}"/>
    <cellStyle name="SAPBEXHLevel3X 20" xfId="4895" xr:uid="{00000000-0005-0000-0000-00001A7C0000}"/>
    <cellStyle name="SAPBEXHLevel3X 20 2" xfId="10050" xr:uid="{00000000-0005-0000-0000-00001B7C0000}"/>
    <cellStyle name="SAPBEXHLevel3X 20 2 2" xfId="26032" xr:uid="{00000000-0005-0000-0000-00001C7C0000}"/>
    <cellStyle name="SAPBEXHLevel3X 20 3" xfId="12868" xr:uid="{00000000-0005-0000-0000-00001D7C0000}"/>
    <cellStyle name="SAPBEXHLevel3X 20 3 2" xfId="28709" xr:uid="{00000000-0005-0000-0000-00001E7C0000}"/>
    <cellStyle name="SAPBEXHLevel3X 20 4" xfId="15173" xr:uid="{00000000-0005-0000-0000-00001F7C0000}"/>
    <cellStyle name="SAPBEXHLevel3X 20 4 2" xfId="30589" xr:uid="{00000000-0005-0000-0000-0000207C0000}"/>
    <cellStyle name="SAPBEXHLevel3X 20 5" xfId="18189" xr:uid="{00000000-0005-0000-0000-0000217C0000}"/>
    <cellStyle name="SAPBEXHLevel3X 20 5 2" xfId="33295" xr:uid="{00000000-0005-0000-0000-0000227C0000}"/>
    <cellStyle name="SAPBEXHLevel3X 20 6" xfId="20796" xr:uid="{00000000-0005-0000-0000-0000237C0000}"/>
    <cellStyle name="SAPBEXHLevel3X 20 6 2" xfId="35729" xr:uid="{00000000-0005-0000-0000-0000247C0000}"/>
    <cellStyle name="SAPBEXHLevel3X 20 7" xfId="20948" xr:uid="{00000000-0005-0000-0000-0000257C0000}"/>
    <cellStyle name="SAPBEXHLevel3X 20 7 2" xfId="35874" xr:uid="{00000000-0005-0000-0000-0000267C0000}"/>
    <cellStyle name="SAPBEXHLevel3X 21" xfId="5991" xr:uid="{00000000-0005-0000-0000-0000277C0000}"/>
    <cellStyle name="SAPBEXHLevel3X 21 2" xfId="22960" xr:uid="{00000000-0005-0000-0000-0000287C0000}"/>
    <cellStyle name="SAPBEXHLevel3X 22" xfId="5461" xr:uid="{00000000-0005-0000-0000-0000297C0000}"/>
    <cellStyle name="SAPBEXHLevel3X 22 2" xfId="22691" xr:uid="{00000000-0005-0000-0000-00002A7C0000}"/>
    <cellStyle name="SAPBEXHLevel3X 23" xfId="10159" xr:uid="{00000000-0005-0000-0000-00002B7C0000}"/>
    <cellStyle name="SAPBEXHLevel3X 23 2" xfId="26126" xr:uid="{00000000-0005-0000-0000-00002C7C0000}"/>
    <cellStyle name="SAPBEXHLevel3X 24" xfId="13703" xr:uid="{00000000-0005-0000-0000-00002D7C0000}"/>
    <cellStyle name="SAPBEXHLevel3X 24 2" xfId="29318" xr:uid="{00000000-0005-0000-0000-00002E7C0000}"/>
    <cellStyle name="SAPBEXHLevel3X 25" xfId="5871" xr:uid="{00000000-0005-0000-0000-00002F7C0000}"/>
    <cellStyle name="SAPBEXHLevel3X 25 2" xfId="22870" xr:uid="{00000000-0005-0000-0000-0000307C0000}"/>
    <cellStyle name="SAPBEXHLevel3X 3" xfId="922" xr:uid="{00000000-0005-0000-0000-0000317C0000}"/>
    <cellStyle name="SAPBEXHLevel3X 3 10" xfId="3594" xr:uid="{00000000-0005-0000-0000-0000327C0000}"/>
    <cellStyle name="SAPBEXHLevel3X 3 10 2" xfId="2142" xr:uid="{00000000-0005-0000-0000-0000337C0000}"/>
    <cellStyle name="SAPBEXHLevel3X 3 10 2 2" xfId="7382" xr:uid="{00000000-0005-0000-0000-0000347C0000}"/>
    <cellStyle name="SAPBEXHLevel3X 3 10 2 2 2" xfId="23584" xr:uid="{00000000-0005-0000-0000-0000357C0000}"/>
    <cellStyle name="SAPBEXHLevel3X 3 10 2 3" xfId="10223" xr:uid="{00000000-0005-0000-0000-0000367C0000}"/>
    <cellStyle name="SAPBEXHLevel3X 3 10 2 3 2" xfId="26187" xr:uid="{00000000-0005-0000-0000-0000377C0000}"/>
    <cellStyle name="SAPBEXHLevel3X 3 10 2 4" xfId="13783" xr:uid="{00000000-0005-0000-0000-0000387C0000}"/>
    <cellStyle name="SAPBEXHLevel3X 3 10 2 4 2" xfId="29376" xr:uid="{00000000-0005-0000-0000-0000397C0000}"/>
    <cellStyle name="SAPBEXHLevel3X 3 10 2 5" xfId="15671" xr:uid="{00000000-0005-0000-0000-00003A7C0000}"/>
    <cellStyle name="SAPBEXHLevel3X 3 10 2 5 2" xfId="30968" xr:uid="{00000000-0005-0000-0000-00003B7C0000}"/>
    <cellStyle name="SAPBEXHLevel3X 3 10 2 6" xfId="18357" xr:uid="{00000000-0005-0000-0000-00003C7C0000}"/>
    <cellStyle name="SAPBEXHLevel3X 3 10 2 6 2" xfId="33420" xr:uid="{00000000-0005-0000-0000-00003D7C0000}"/>
    <cellStyle name="SAPBEXHLevel3X 3 10 2 7" xfId="11801" xr:uid="{00000000-0005-0000-0000-00003E7C0000}"/>
    <cellStyle name="SAPBEXHLevel3X 3 10 2 7 2" xfId="27658" xr:uid="{00000000-0005-0000-0000-00003F7C0000}"/>
    <cellStyle name="SAPBEXHLevel3X 3 10 3" xfId="8762" xr:uid="{00000000-0005-0000-0000-0000407C0000}"/>
    <cellStyle name="SAPBEXHLevel3X 3 10 3 2" xfId="24791" xr:uid="{00000000-0005-0000-0000-0000417C0000}"/>
    <cellStyle name="SAPBEXHLevel3X 3 10 4" xfId="11589" xr:uid="{00000000-0005-0000-0000-0000427C0000}"/>
    <cellStyle name="SAPBEXHLevel3X 3 10 4 2" xfId="27456" xr:uid="{00000000-0005-0000-0000-0000437C0000}"/>
    <cellStyle name="SAPBEXHLevel3X 3 10 5" xfId="15264" xr:uid="{00000000-0005-0000-0000-0000447C0000}"/>
    <cellStyle name="SAPBEXHLevel3X 3 10 5 2" xfId="30673" xr:uid="{00000000-0005-0000-0000-0000457C0000}"/>
    <cellStyle name="SAPBEXHLevel3X 3 10 6" xfId="16941" xr:uid="{00000000-0005-0000-0000-0000467C0000}"/>
    <cellStyle name="SAPBEXHLevel3X 3 10 6 2" xfId="32079" xr:uid="{00000000-0005-0000-0000-0000477C0000}"/>
    <cellStyle name="SAPBEXHLevel3X 3 10 7" xfId="19551" xr:uid="{00000000-0005-0000-0000-0000487C0000}"/>
    <cellStyle name="SAPBEXHLevel3X 3 10 7 2" xfId="34498" xr:uid="{00000000-0005-0000-0000-0000497C0000}"/>
    <cellStyle name="SAPBEXHLevel3X 3 11" xfId="3595" xr:uid="{00000000-0005-0000-0000-00004A7C0000}"/>
    <cellStyle name="SAPBEXHLevel3X 3 11 2" xfId="3982" xr:uid="{00000000-0005-0000-0000-00004B7C0000}"/>
    <cellStyle name="SAPBEXHLevel3X 3 11 2 2" xfId="9138" xr:uid="{00000000-0005-0000-0000-00004C7C0000}"/>
    <cellStyle name="SAPBEXHLevel3X 3 11 2 2 2" xfId="25134" xr:uid="{00000000-0005-0000-0000-00004D7C0000}"/>
    <cellStyle name="SAPBEXHLevel3X 3 11 2 3" xfId="11957" xr:uid="{00000000-0005-0000-0000-00004E7C0000}"/>
    <cellStyle name="SAPBEXHLevel3X 3 11 2 3 2" xfId="27801" xr:uid="{00000000-0005-0000-0000-00004F7C0000}"/>
    <cellStyle name="SAPBEXHLevel3X 3 11 2 4" xfId="14333" xr:uid="{00000000-0005-0000-0000-0000507C0000}"/>
    <cellStyle name="SAPBEXHLevel3X 3 11 2 4 2" xfId="29856" xr:uid="{00000000-0005-0000-0000-0000517C0000}"/>
    <cellStyle name="SAPBEXHLevel3X 3 11 2 5" xfId="17279" xr:uid="{00000000-0005-0000-0000-0000527C0000}"/>
    <cellStyle name="SAPBEXHLevel3X 3 11 2 5 2" xfId="32401" xr:uid="{00000000-0005-0000-0000-0000537C0000}"/>
    <cellStyle name="SAPBEXHLevel3X 3 11 2 6" xfId="19888" xr:uid="{00000000-0005-0000-0000-0000547C0000}"/>
    <cellStyle name="SAPBEXHLevel3X 3 11 2 6 2" xfId="34829" xr:uid="{00000000-0005-0000-0000-0000557C0000}"/>
    <cellStyle name="SAPBEXHLevel3X 3 11 2 7" xfId="21777" xr:uid="{00000000-0005-0000-0000-0000567C0000}"/>
    <cellStyle name="SAPBEXHLevel3X 3 11 2 7 2" xfId="36699" xr:uid="{00000000-0005-0000-0000-0000577C0000}"/>
    <cellStyle name="SAPBEXHLevel3X 3 11 3" xfId="8763" xr:uid="{00000000-0005-0000-0000-0000587C0000}"/>
    <cellStyle name="SAPBEXHLevel3X 3 11 3 2" xfId="24792" xr:uid="{00000000-0005-0000-0000-0000597C0000}"/>
    <cellStyle name="SAPBEXHLevel3X 3 11 4" xfId="11590" xr:uid="{00000000-0005-0000-0000-00005A7C0000}"/>
    <cellStyle name="SAPBEXHLevel3X 3 11 4 2" xfId="27457" xr:uid="{00000000-0005-0000-0000-00005B7C0000}"/>
    <cellStyle name="SAPBEXHLevel3X 3 11 5" xfId="13088" xr:uid="{00000000-0005-0000-0000-00005C7C0000}"/>
    <cellStyle name="SAPBEXHLevel3X 3 11 5 2" xfId="28868" xr:uid="{00000000-0005-0000-0000-00005D7C0000}"/>
    <cellStyle name="SAPBEXHLevel3X 3 11 6" xfId="16942" xr:uid="{00000000-0005-0000-0000-00005E7C0000}"/>
    <cellStyle name="SAPBEXHLevel3X 3 11 6 2" xfId="32080" xr:uid="{00000000-0005-0000-0000-00005F7C0000}"/>
    <cellStyle name="SAPBEXHLevel3X 3 11 7" xfId="19552" xr:uid="{00000000-0005-0000-0000-0000607C0000}"/>
    <cellStyle name="SAPBEXHLevel3X 3 11 7 2" xfId="34499" xr:uid="{00000000-0005-0000-0000-0000617C0000}"/>
    <cellStyle name="SAPBEXHLevel3X 3 12" xfId="3596" xr:uid="{00000000-0005-0000-0000-0000627C0000}"/>
    <cellStyle name="SAPBEXHLevel3X 3 12 2" xfId="3981" xr:uid="{00000000-0005-0000-0000-0000637C0000}"/>
    <cellStyle name="SAPBEXHLevel3X 3 12 2 2" xfId="9137" xr:uid="{00000000-0005-0000-0000-0000647C0000}"/>
    <cellStyle name="SAPBEXHLevel3X 3 12 2 2 2" xfId="25133" xr:uid="{00000000-0005-0000-0000-0000657C0000}"/>
    <cellStyle name="SAPBEXHLevel3X 3 12 2 3" xfId="11956" xr:uid="{00000000-0005-0000-0000-0000667C0000}"/>
    <cellStyle name="SAPBEXHLevel3X 3 12 2 3 2" xfId="27800" xr:uid="{00000000-0005-0000-0000-0000677C0000}"/>
    <cellStyle name="SAPBEXHLevel3X 3 12 2 4" xfId="7209" xr:uid="{00000000-0005-0000-0000-0000687C0000}"/>
    <cellStyle name="SAPBEXHLevel3X 3 12 2 4 2" xfId="23482" xr:uid="{00000000-0005-0000-0000-0000697C0000}"/>
    <cellStyle name="SAPBEXHLevel3X 3 12 2 5" xfId="17278" xr:uid="{00000000-0005-0000-0000-00006A7C0000}"/>
    <cellStyle name="SAPBEXHLevel3X 3 12 2 5 2" xfId="32400" xr:uid="{00000000-0005-0000-0000-00006B7C0000}"/>
    <cellStyle name="SAPBEXHLevel3X 3 12 2 6" xfId="19887" xr:uid="{00000000-0005-0000-0000-00006C7C0000}"/>
    <cellStyle name="SAPBEXHLevel3X 3 12 2 6 2" xfId="34828" xr:uid="{00000000-0005-0000-0000-00006D7C0000}"/>
    <cellStyle name="SAPBEXHLevel3X 3 12 2 7" xfId="21998" xr:uid="{00000000-0005-0000-0000-00006E7C0000}"/>
    <cellStyle name="SAPBEXHLevel3X 3 12 2 7 2" xfId="36917" xr:uid="{00000000-0005-0000-0000-00006F7C0000}"/>
    <cellStyle name="SAPBEXHLevel3X 3 12 3" xfId="8764" xr:uid="{00000000-0005-0000-0000-0000707C0000}"/>
    <cellStyle name="SAPBEXHLevel3X 3 12 3 2" xfId="24793" xr:uid="{00000000-0005-0000-0000-0000717C0000}"/>
    <cellStyle name="SAPBEXHLevel3X 3 12 4" xfId="11591" xr:uid="{00000000-0005-0000-0000-0000727C0000}"/>
    <cellStyle name="SAPBEXHLevel3X 3 12 4 2" xfId="27458" xr:uid="{00000000-0005-0000-0000-0000737C0000}"/>
    <cellStyle name="SAPBEXHLevel3X 3 12 5" xfId="11823" xr:uid="{00000000-0005-0000-0000-0000747C0000}"/>
    <cellStyle name="SAPBEXHLevel3X 3 12 5 2" xfId="27670" xr:uid="{00000000-0005-0000-0000-0000757C0000}"/>
    <cellStyle name="SAPBEXHLevel3X 3 12 6" xfId="16943" xr:uid="{00000000-0005-0000-0000-0000767C0000}"/>
    <cellStyle name="SAPBEXHLevel3X 3 12 6 2" xfId="32081" xr:uid="{00000000-0005-0000-0000-0000777C0000}"/>
    <cellStyle name="SAPBEXHLevel3X 3 12 7" xfId="19553" xr:uid="{00000000-0005-0000-0000-0000787C0000}"/>
    <cellStyle name="SAPBEXHLevel3X 3 12 7 2" xfId="34500" xr:uid="{00000000-0005-0000-0000-0000797C0000}"/>
    <cellStyle name="SAPBEXHLevel3X 3 13" xfId="3597" xr:uid="{00000000-0005-0000-0000-00007A7C0000}"/>
    <cellStyle name="SAPBEXHLevel3X 3 13 2" xfId="3980" xr:uid="{00000000-0005-0000-0000-00007B7C0000}"/>
    <cellStyle name="SAPBEXHLevel3X 3 13 2 2" xfId="9136" xr:uid="{00000000-0005-0000-0000-00007C7C0000}"/>
    <cellStyle name="SAPBEXHLevel3X 3 13 2 2 2" xfId="25132" xr:uid="{00000000-0005-0000-0000-00007D7C0000}"/>
    <cellStyle name="SAPBEXHLevel3X 3 13 2 3" xfId="11955" xr:uid="{00000000-0005-0000-0000-00007E7C0000}"/>
    <cellStyle name="SAPBEXHLevel3X 3 13 2 3 2" xfId="27799" xr:uid="{00000000-0005-0000-0000-00007F7C0000}"/>
    <cellStyle name="SAPBEXHLevel3X 3 13 2 4" xfId="13635" xr:uid="{00000000-0005-0000-0000-0000807C0000}"/>
    <cellStyle name="SAPBEXHLevel3X 3 13 2 4 2" xfId="29256" xr:uid="{00000000-0005-0000-0000-0000817C0000}"/>
    <cellStyle name="SAPBEXHLevel3X 3 13 2 5" xfId="17277" xr:uid="{00000000-0005-0000-0000-0000827C0000}"/>
    <cellStyle name="SAPBEXHLevel3X 3 13 2 5 2" xfId="32399" xr:uid="{00000000-0005-0000-0000-0000837C0000}"/>
    <cellStyle name="SAPBEXHLevel3X 3 13 2 6" xfId="19886" xr:uid="{00000000-0005-0000-0000-0000847C0000}"/>
    <cellStyle name="SAPBEXHLevel3X 3 13 2 6 2" xfId="34827" xr:uid="{00000000-0005-0000-0000-0000857C0000}"/>
    <cellStyle name="SAPBEXHLevel3X 3 13 2 7" xfId="21188" xr:uid="{00000000-0005-0000-0000-0000867C0000}"/>
    <cellStyle name="SAPBEXHLevel3X 3 13 2 7 2" xfId="36114" xr:uid="{00000000-0005-0000-0000-0000877C0000}"/>
    <cellStyle name="SAPBEXHLevel3X 3 13 3" xfId="8765" xr:uid="{00000000-0005-0000-0000-0000887C0000}"/>
    <cellStyle name="SAPBEXHLevel3X 3 13 3 2" xfId="24794" xr:uid="{00000000-0005-0000-0000-0000897C0000}"/>
    <cellStyle name="SAPBEXHLevel3X 3 13 4" xfId="11592" xr:uid="{00000000-0005-0000-0000-00008A7C0000}"/>
    <cellStyle name="SAPBEXHLevel3X 3 13 4 2" xfId="27459" xr:uid="{00000000-0005-0000-0000-00008B7C0000}"/>
    <cellStyle name="SAPBEXHLevel3X 3 13 5" xfId="13612" xr:uid="{00000000-0005-0000-0000-00008C7C0000}"/>
    <cellStyle name="SAPBEXHLevel3X 3 13 5 2" xfId="29236" xr:uid="{00000000-0005-0000-0000-00008D7C0000}"/>
    <cellStyle name="SAPBEXHLevel3X 3 13 6" xfId="16944" xr:uid="{00000000-0005-0000-0000-00008E7C0000}"/>
    <cellStyle name="SAPBEXHLevel3X 3 13 6 2" xfId="32082" xr:uid="{00000000-0005-0000-0000-00008F7C0000}"/>
    <cellStyle name="SAPBEXHLevel3X 3 13 7" xfId="19554" xr:uid="{00000000-0005-0000-0000-0000907C0000}"/>
    <cellStyle name="SAPBEXHLevel3X 3 13 7 2" xfId="34501" xr:uid="{00000000-0005-0000-0000-0000917C0000}"/>
    <cellStyle name="SAPBEXHLevel3X 3 14" xfId="3598" xr:uid="{00000000-0005-0000-0000-0000927C0000}"/>
    <cellStyle name="SAPBEXHLevel3X 3 14 2" xfId="3979" xr:uid="{00000000-0005-0000-0000-0000937C0000}"/>
    <cellStyle name="SAPBEXHLevel3X 3 14 2 2" xfId="9135" xr:uid="{00000000-0005-0000-0000-0000947C0000}"/>
    <cellStyle name="SAPBEXHLevel3X 3 14 2 2 2" xfId="25131" xr:uid="{00000000-0005-0000-0000-0000957C0000}"/>
    <cellStyle name="SAPBEXHLevel3X 3 14 2 3" xfId="11954" xr:uid="{00000000-0005-0000-0000-0000967C0000}"/>
    <cellStyle name="SAPBEXHLevel3X 3 14 2 3 2" xfId="27798" xr:uid="{00000000-0005-0000-0000-0000977C0000}"/>
    <cellStyle name="SAPBEXHLevel3X 3 14 2 4" xfId="8952" xr:uid="{00000000-0005-0000-0000-0000987C0000}"/>
    <cellStyle name="SAPBEXHLevel3X 3 14 2 4 2" xfId="24978" xr:uid="{00000000-0005-0000-0000-0000997C0000}"/>
    <cellStyle name="SAPBEXHLevel3X 3 14 2 5" xfId="17276" xr:uid="{00000000-0005-0000-0000-00009A7C0000}"/>
    <cellStyle name="SAPBEXHLevel3X 3 14 2 5 2" xfId="32398" xr:uid="{00000000-0005-0000-0000-00009B7C0000}"/>
    <cellStyle name="SAPBEXHLevel3X 3 14 2 6" xfId="19885" xr:uid="{00000000-0005-0000-0000-00009C7C0000}"/>
    <cellStyle name="SAPBEXHLevel3X 3 14 2 6 2" xfId="34826" xr:uid="{00000000-0005-0000-0000-00009D7C0000}"/>
    <cellStyle name="SAPBEXHLevel3X 3 14 2 7" xfId="7810" xr:uid="{00000000-0005-0000-0000-00009E7C0000}"/>
    <cellStyle name="SAPBEXHLevel3X 3 14 2 7 2" xfId="23847" xr:uid="{00000000-0005-0000-0000-00009F7C0000}"/>
    <cellStyle name="SAPBEXHLevel3X 3 14 3" xfId="8766" xr:uid="{00000000-0005-0000-0000-0000A07C0000}"/>
    <cellStyle name="SAPBEXHLevel3X 3 14 3 2" xfId="24795" xr:uid="{00000000-0005-0000-0000-0000A17C0000}"/>
    <cellStyle name="SAPBEXHLevel3X 3 14 4" xfId="11593" xr:uid="{00000000-0005-0000-0000-0000A27C0000}"/>
    <cellStyle name="SAPBEXHLevel3X 3 14 4 2" xfId="27460" xr:uid="{00000000-0005-0000-0000-0000A37C0000}"/>
    <cellStyle name="SAPBEXHLevel3X 3 14 5" xfId="15265" xr:uid="{00000000-0005-0000-0000-0000A47C0000}"/>
    <cellStyle name="SAPBEXHLevel3X 3 14 5 2" xfId="30674" xr:uid="{00000000-0005-0000-0000-0000A57C0000}"/>
    <cellStyle name="SAPBEXHLevel3X 3 14 6" xfId="16945" xr:uid="{00000000-0005-0000-0000-0000A67C0000}"/>
    <cellStyle name="SAPBEXHLevel3X 3 14 6 2" xfId="32083" xr:uid="{00000000-0005-0000-0000-0000A77C0000}"/>
    <cellStyle name="SAPBEXHLevel3X 3 14 7" xfId="19555" xr:uid="{00000000-0005-0000-0000-0000A87C0000}"/>
    <cellStyle name="SAPBEXHLevel3X 3 14 7 2" xfId="34502" xr:uid="{00000000-0005-0000-0000-0000A97C0000}"/>
    <cellStyle name="SAPBEXHLevel3X 3 15" xfId="3599" xr:uid="{00000000-0005-0000-0000-0000AA7C0000}"/>
    <cellStyle name="SAPBEXHLevel3X 3 15 2" xfId="3978" xr:uid="{00000000-0005-0000-0000-0000AB7C0000}"/>
    <cellStyle name="SAPBEXHLevel3X 3 15 2 2" xfId="9134" xr:uid="{00000000-0005-0000-0000-0000AC7C0000}"/>
    <cellStyle name="SAPBEXHLevel3X 3 15 2 2 2" xfId="25130" xr:uid="{00000000-0005-0000-0000-0000AD7C0000}"/>
    <cellStyle name="SAPBEXHLevel3X 3 15 2 3" xfId="11953" xr:uid="{00000000-0005-0000-0000-0000AE7C0000}"/>
    <cellStyle name="SAPBEXHLevel3X 3 15 2 3 2" xfId="27797" xr:uid="{00000000-0005-0000-0000-0000AF7C0000}"/>
    <cellStyle name="SAPBEXHLevel3X 3 15 2 4" xfId="10492" xr:uid="{00000000-0005-0000-0000-0000B07C0000}"/>
    <cellStyle name="SAPBEXHLevel3X 3 15 2 4 2" xfId="26414" xr:uid="{00000000-0005-0000-0000-0000B17C0000}"/>
    <cellStyle name="SAPBEXHLevel3X 3 15 2 5" xfId="17275" xr:uid="{00000000-0005-0000-0000-0000B27C0000}"/>
    <cellStyle name="SAPBEXHLevel3X 3 15 2 5 2" xfId="32397" xr:uid="{00000000-0005-0000-0000-0000B37C0000}"/>
    <cellStyle name="SAPBEXHLevel3X 3 15 2 6" xfId="19884" xr:uid="{00000000-0005-0000-0000-0000B47C0000}"/>
    <cellStyle name="SAPBEXHLevel3X 3 15 2 6 2" xfId="34825" xr:uid="{00000000-0005-0000-0000-0000B57C0000}"/>
    <cellStyle name="SAPBEXHLevel3X 3 15 2 7" xfId="21464" xr:uid="{00000000-0005-0000-0000-0000B67C0000}"/>
    <cellStyle name="SAPBEXHLevel3X 3 15 2 7 2" xfId="36390" xr:uid="{00000000-0005-0000-0000-0000B77C0000}"/>
    <cellStyle name="SAPBEXHLevel3X 3 15 3" xfId="8767" xr:uid="{00000000-0005-0000-0000-0000B87C0000}"/>
    <cellStyle name="SAPBEXHLevel3X 3 15 3 2" xfId="24796" xr:uid="{00000000-0005-0000-0000-0000B97C0000}"/>
    <cellStyle name="SAPBEXHLevel3X 3 15 4" xfId="11594" xr:uid="{00000000-0005-0000-0000-0000BA7C0000}"/>
    <cellStyle name="SAPBEXHLevel3X 3 15 4 2" xfId="27461" xr:uid="{00000000-0005-0000-0000-0000BB7C0000}"/>
    <cellStyle name="SAPBEXHLevel3X 3 15 5" xfId="6703" xr:uid="{00000000-0005-0000-0000-0000BC7C0000}"/>
    <cellStyle name="SAPBEXHLevel3X 3 15 5 2" xfId="23195" xr:uid="{00000000-0005-0000-0000-0000BD7C0000}"/>
    <cellStyle name="SAPBEXHLevel3X 3 15 6" xfId="16946" xr:uid="{00000000-0005-0000-0000-0000BE7C0000}"/>
    <cellStyle name="SAPBEXHLevel3X 3 15 6 2" xfId="32084" xr:uid="{00000000-0005-0000-0000-0000BF7C0000}"/>
    <cellStyle name="SAPBEXHLevel3X 3 15 7" xfId="19556" xr:uid="{00000000-0005-0000-0000-0000C07C0000}"/>
    <cellStyle name="SAPBEXHLevel3X 3 15 7 2" xfId="34503" xr:uid="{00000000-0005-0000-0000-0000C17C0000}"/>
    <cellStyle name="SAPBEXHLevel3X 3 16" xfId="3983" xr:uid="{00000000-0005-0000-0000-0000C27C0000}"/>
    <cellStyle name="SAPBEXHLevel3X 3 16 2" xfId="9139" xr:uid="{00000000-0005-0000-0000-0000C37C0000}"/>
    <cellStyle name="SAPBEXHLevel3X 3 16 2 2" xfId="25135" xr:uid="{00000000-0005-0000-0000-0000C47C0000}"/>
    <cellStyle name="SAPBEXHLevel3X 3 16 3" xfId="11958" xr:uid="{00000000-0005-0000-0000-0000C57C0000}"/>
    <cellStyle name="SAPBEXHLevel3X 3 16 3 2" xfId="27802" xr:uid="{00000000-0005-0000-0000-0000C67C0000}"/>
    <cellStyle name="SAPBEXHLevel3X 3 16 4" xfId="14604" xr:uid="{00000000-0005-0000-0000-0000C77C0000}"/>
    <cellStyle name="SAPBEXHLevel3X 3 16 4 2" xfId="30106" xr:uid="{00000000-0005-0000-0000-0000C87C0000}"/>
    <cellStyle name="SAPBEXHLevel3X 3 16 5" xfId="17280" xr:uid="{00000000-0005-0000-0000-0000C97C0000}"/>
    <cellStyle name="SAPBEXHLevel3X 3 16 5 2" xfId="32402" xr:uid="{00000000-0005-0000-0000-0000CA7C0000}"/>
    <cellStyle name="SAPBEXHLevel3X 3 16 6" xfId="19889" xr:uid="{00000000-0005-0000-0000-0000CB7C0000}"/>
    <cellStyle name="SAPBEXHLevel3X 3 16 6 2" xfId="34830" xr:uid="{00000000-0005-0000-0000-0000CC7C0000}"/>
    <cellStyle name="SAPBEXHLevel3X 3 16 7" xfId="21190" xr:uid="{00000000-0005-0000-0000-0000CD7C0000}"/>
    <cellStyle name="SAPBEXHLevel3X 3 16 7 2" xfId="36116" xr:uid="{00000000-0005-0000-0000-0000CE7C0000}"/>
    <cellStyle name="SAPBEXHLevel3X 3 17" xfId="5347" xr:uid="{00000000-0005-0000-0000-0000CF7C0000}"/>
    <cellStyle name="SAPBEXHLevel3X 3 17 2" xfId="22627" xr:uid="{00000000-0005-0000-0000-0000D07C0000}"/>
    <cellStyle name="SAPBEXHLevel3X 3 18" xfId="6836" xr:uid="{00000000-0005-0000-0000-0000D17C0000}"/>
    <cellStyle name="SAPBEXHLevel3X 3 18 2" xfId="23286" xr:uid="{00000000-0005-0000-0000-0000D27C0000}"/>
    <cellStyle name="SAPBEXHLevel3X 3 19" xfId="5907" xr:uid="{00000000-0005-0000-0000-0000D37C0000}"/>
    <cellStyle name="SAPBEXHLevel3X 3 19 2" xfId="22891" xr:uid="{00000000-0005-0000-0000-0000D47C0000}"/>
    <cellStyle name="SAPBEXHLevel3X 3 2" xfId="923" xr:uid="{00000000-0005-0000-0000-0000D57C0000}"/>
    <cellStyle name="SAPBEXHLevel3X 3 2 10" xfId="5099" xr:uid="{00000000-0005-0000-0000-0000D67C0000}"/>
    <cellStyle name="SAPBEXHLevel3X 3 2 2" xfId="3600" xr:uid="{00000000-0005-0000-0000-0000D77C0000}"/>
    <cellStyle name="SAPBEXHLevel3X 3 2 2 2" xfId="8768" xr:uid="{00000000-0005-0000-0000-0000D87C0000}"/>
    <cellStyle name="SAPBEXHLevel3X 3 2 2 2 2" xfId="24797" xr:uid="{00000000-0005-0000-0000-0000D97C0000}"/>
    <cellStyle name="SAPBEXHLevel3X 3 2 2 3" xfId="11595" xr:uid="{00000000-0005-0000-0000-0000DA7C0000}"/>
    <cellStyle name="SAPBEXHLevel3X 3 2 2 3 2" xfId="27462" xr:uid="{00000000-0005-0000-0000-0000DB7C0000}"/>
    <cellStyle name="SAPBEXHLevel3X 3 2 2 4" xfId="13610" xr:uid="{00000000-0005-0000-0000-0000DC7C0000}"/>
    <cellStyle name="SAPBEXHLevel3X 3 2 2 4 2" xfId="29234" xr:uid="{00000000-0005-0000-0000-0000DD7C0000}"/>
    <cellStyle name="SAPBEXHLevel3X 3 2 2 5" xfId="16947" xr:uid="{00000000-0005-0000-0000-0000DE7C0000}"/>
    <cellStyle name="SAPBEXHLevel3X 3 2 2 5 2" xfId="32085" xr:uid="{00000000-0005-0000-0000-0000DF7C0000}"/>
    <cellStyle name="SAPBEXHLevel3X 3 2 2 6" xfId="19557" xr:uid="{00000000-0005-0000-0000-0000E07C0000}"/>
    <cellStyle name="SAPBEXHLevel3X 3 2 2 6 2" xfId="34504" xr:uid="{00000000-0005-0000-0000-0000E17C0000}"/>
    <cellStyle name="SAPBEXHLevel3X 3 2 2 7" xfId="21471" xr:uid="{00000000-0005-0000-0000-0000E27C0000}"/>
    <cellStyle name="SAPBEXHLevel3X 3 2 2 7 2" xfId="36397" xr:uid="{00000000-0005-0000-0000-0000E37C0000}"/>
    <cellStyle name="SAPBEXHLevel3X 3 2 2 8" xfId="6405" xr:uid="{00000000-0005-0000-0000-0000E47C0000}"/>
    <cellStyle name="SAPBEXHLevel3X 3 2 3" xfId="3977" xr:uid="{00000000-0005-0000-0000-0000E57C0000}"/>
    <cellStyle name="SAPBEXHLevel3X 3 2 3 2" xfId="9133" xr:uid="{00000000-0005-0000-0000-0000E67C0000}"/>
    <cellStyle name="SAPBEXHLevel3X 3 2 3 2 2" xfId="25129" xr:uid="{00000000-0005-0000-0000-0000E77C0000}"/>
    <cellStyle name="SAPBEXHLevel3X 3 2 3 3" xfId="11952" xr:uid="{00000000-0005-0000-0000-0000E87C0000}"/>
    <cellStyle name="SAPBEXHLevel3X 3 2 3 3 2" xfId="27796" xr:uid="{00000000-0005-0000-0000-0000E97C0000}"/>
    <cellStyle name="SAPBEXHLevel3X 3 2 3 4" xfId="15239" xr:uid="{00000000-0005-0000-0000-0000EA7C0000}"/>
    <cellStyle name="SAPBEXHLevel3X 3 2 3 4 2" xfId="30652" xr:uid="{00000000-0005-0000-0000-0000EB7C0000}"/>
    <cellStyle name="SAPBEXHLevel3X 3 2 3 5" xfId="17274" xr:uid="{00000000-0005-0000-0000-0000EC7C0000}"/>
    <cellStyle name="SAPBEXHLevel3X 3 2 3 5 2" xfId="32396" xr:uid="{00000000-0005-0000-0000-0000ED7C0000}"/>
    <cellStyle name="SAPBEXHLevel3X 3 2 3 6" xfId="19883" xr:uid="{00000000-0005-0000-0000-0000EE7C0000}"/>
    <cellStyle name="SAPBEXHLevel3X 3 2 3 6 2" xfId="34824" xr:uid="{00000000-0005-0000-0000-0000EF7C0000}"/>
    <cellStyle name="SAPBEXHLevel3X 3 2 3 7" xfId="11800" xr:uid="{00000000-0005-0000-0000-0000F07C0000}"/>
    <cellStyle name="SAPBEXHLevel3X 3 2 3 7 2" xfId="27657" xr:uid="{00000000-0005-0000-0000-0000F17C0000}"/>
    <cellStyle name="SAPBEXHLevel3X 3 2 4" xfId="5346" xr:uid="{00000000-0005-0000-0000-0000F27C0000}"/>
    <cellStyle name="SAPBEXHLevel3X 3 2 4 2" xfId="22626" xr:uid="{00000000-0005-0000-0000-0000F37C0000}"/>
    <cellStyle name="SAPBEXHLevel3X 3 2 5" xfId="6835" xr:uid="{00000000-0005-0000-0000-0000F47C0000}"/>
    <cellStyle name="SAPBEXHLevel3X 3 2 5 2" xfId="23285" xr:uid="{00000000-0005-0000-0000-0000F57C0000}"/>
    <cellStyle name="SAPBEXHLevel3X 3 2 6" xfId="13379" xr:uid="{00000000-0005-0000-0000-0000F67C0000}"/>
    <cellStyle name="SAPBEXHLevel3X 3 2 6 2" xfId="29064" xr:uid="{00000000-0005-0000-0000-0000F77C0000}"/>
    <cellStyle name="SAPBEXHLevel3X 3 2 7" xfId="10561" xr:uid="{00000000-0005-0000-0000-0000F87C0000}"/>
    <cellStyle name="SAPBEXHLevel3X 3 2 7 2" xfId="26478" xr:uid="{00000000-0005-0000-0000-0000F97C0000}"/>
    <cellStyle name="SAPBEXHLevel3X 3 2 8" xfId="10572" xr:uid="{00000000-0005-0000-0000-0000FA7C0000}"/>
    <cellStyle name="SAPBEXHLevel3X 3 2 8 2" xfId="26483" xr:uid="{00000000-0005-0000-0000-0000FB7C0000}"/>
    <cellStyle name="SAPBEXHLevel3X 3 2 9" xfId="18487" xr:uid="{00000000-0005-0000-0000-0000FC7C0000}"/>
    <cellStyle name="SAPBEXHLevel3X 3 2 9 2" xfId="33514" xr:uid="{00000000-0005-0000-0000-0000FD7C0000}"/>
    <cellStyle name="SAPBEXHLevel3X 3 20" xfId="6642" xr:uid="{00000000-0005-0000-0000-0000FE7C0000}"/>
    <cellStyle name="SAPBEXHLevel3X 3 20 2" xfId="23154" xr:uid="{00000000-0005-0000-0000-0000FF7C0000}"/>
    <cellStyle name="SAPBEXHLevel3X 3 21" xfId="13924" xr:uid="{00000000-0005-0000-0000-0000007D0000}"/>
    <cellStyle name="SAPBEXHLevel3X 3 21 2" xfId="29509" xr:uid="{00000000-0005-0000-0000-0000017D0000}"/>
    <cellStyle name="SAPBEXHLevel3X 3 22" xfId="15158" xr:uid="{00000000-0005-0000-0000-0000027D0000}"/>
    <cellStyle name="SAPBEXHLevel3X 3 22 2" xfId="30577" xr:uid="{00000000-0005-0000-0000-0000037D0000}"/>
    <cellStyle name="SAPBEXHLevel3X 3 23" xfId="5098" xr:uid="{00000000-0005-0000-0000-0000047D0000}"/>
    <cellStyle name="SAPBEXHLevel3X 3 24" xfId="6072" xr:uid="{00000000-0005-0000-0000-0000057D0000}"/>
    <cellStyle name="SAPBEXHLevel3X 3 3" xfId="2004" xr:uid="{00000000-0005-0000-0000-0000067D0000}"/>
    <cellStyle name="SAPBEXHLevel3X 3 3 2" xfId="3976" xr:uid="{00000000-0005-0000-0000-0000077D0000}"/>
    <cellStyle name="SAPBEXHLevel3X 3 3 2 2" xfId="9132" xr:uid="{00000000-0005-0000-0000-0000087D0000}"/>
    <cellStyle name="SAPBEXHLevel3X 3 3 2 2 2" xfId="25128" xr:uid="{00000000-0005-0000-0000-0000097D0000}"/>
    <cellStyle name="SAPBEXHLevel3X 3 3 2 3" xfId="11951" xr:uid="{00000000-0005-0000-0000-00000A7D0000}"/>
    <cellStyle name="SAPBEXHLevel3X 3 3 2 3 2" xfId="27795" xr:uid="{00000000-0005-0000-0000-00000B7D0000}"/>
    <cellStyle name="SAPBEXHLevel3X 3 3 2 4" xfId="13632" xr:uid="{00000000-0005-0000-0000-00000C7D0000}"/>
    <cellStyle name="SAPBEXHLevel3X 3 3 2 4 2" xfId="29253" xr:uid="{00000000-0005-0000-0000-00000D7D0000}"/>
    <cellStyle name="SAPBEXHLevel3X 3 3 2 5" xfId="17273" xr:uid="{00000000-0005-0000-0000-00000E7D0000}"/>
    <cellStyle name="SAPBEXHLevel3X 3 3 2 5 2" xfId="32395" xr:uid="{00000000-0005-0000-0000-00000F7D0000}"/>
    <cellStyle name="SAPBEXHLevel3X 3 3 2 6" xfId="19882" xr:uid="{00000000-0005-0000-0000-0000107D0000}"/>
    <cellStyle name="SAPBEXHLevel3X 3 3 2 6 2" xfId="34823" xr:uid="{00000000-0005-0000-0000-0000117D0000}"/>
    <cellStyle name="SAPBEXHLevel3X 3 3 2 7" xfId="21778" xr:uid="{00000000-0005-0000-0000-0000127D0000}"/>
    <cellStyle name="SAPBEXHLevel3X 3 3 2 7 2" xfId="36700" xr:uid="{00000000-0005-0000-0000-0000137D0000}"/>
    <cellStyle name="SAPBEXHLevel3X 3 3 3" xfId="7249" xr:uid="{00000000-0005-0000-0000-0000147D0000}"/>
    <cellStyle name="SAPBEXHLevel3X 3 3 3 2" xfId="23505" xr:uid="{00000000-0005-0000-0000-0000157D0000}"/>
    <cellStyle name="SAPBEXHLevel3X 3 3 4" xfId="7415" xr:uid="{00000000-0005-0000-0000-0000167D0000}"/>
    <cellStyle name="SAPBEXHLevel3X 3 3 4 2" xfId="23609" xr:uid="{00000000-0005-0000-0000-0000177D0000}"/>
    <cellStyle name="SAPBEXHLevel3X 3 3 5" xfId="7002" xr:uid="{00000000-0005-0000-0000-0000187D0000}"/>
    <cellStyle name="SAPBEXHLevel3X 3 3 5 2" xfId="23380" xr:uid="{00000000-0005-0000-0000-0000197D0000}"/>
    <cellStyle name="SAPBEXHLevel3X 3 3 6" xfId="14222" xr:uid="{00000000-0005-0000-0000-00001A7D0000}"/>
    <cellStyle name="SAPBEXHLevel3X 3 3 6 2" xfId="29763" xr:uid="{00000000-0005-0000-0000-00001B7D0000}"/>
    <cellStyle name="SAPBEXHLevel3X 3 3 7" xfId="15686" xr:uid="{00000000-0005-0000-0000-00001C7D0000}"/>
    <cellStyle name="SAPBEXHLevel3X 3 3 7 2" xfId="30979" xr:uid="{00000000-0005-0000-0000-00001D7D0000}"/>
    <cellStyle name="SAPBEXHLevel3X 3 3 8" xfId="22127" xr:uid="{00000000-0005-0000-0000-00001E7D0000}"/>
    <cellStyle name="SAPBEXHLevel3X 3 4" xfId="3602" xr:uid="{00000000-0005-0000-0000-00001F7D0000}"/>
    <cellStyle name="SAPBEXHLevel3X 3 4 2" xfId="3975" xr:uid="{00000000-0005-0000-0000-0000207D0000}"/>
    <cellStyle name="SAPBEXHLevel3X 3 4 2 2" xfId="9131" xr:uid="{00000000-0005-0000-0000-0000217D0000}"/>
    <cellStyle name="SAPBEXHLevel3X 3 4 2 2 2" xfId="25127" xr:uid="{00000000-0005-0000-0000-0000227D0000}"/>
    <cellStyle name="SAPBEXHLevel3X 3 4 2 3" xfId="11950" xr:uid="{00000000-0005-0000-0000-0000237D0000}"/>
    <cellStyle name="SAPBEXHLevel3X 3 4 2 3 2" xfId="27794" xr:uid="{00000000-0005-0000-0000-0000247D0000}"/>
    <cellStyle name="SAPBEXHLevel3X 3 4 2 4" xfId="15238" xr:uid="{00000000-0005-0000-0000-0000257D0000}"/>
    <cellStyle name="SAPBEXHLevel3X 3 4 2 4 2" xfId="30651" xr:uid="{00000000-0005-0000-0000-0000267D0000}"/>
    <cellStyle name="SAPBEXHLevel3X 3 4 2 5" xfId="17272" xr:uid="{00000000-0005-0000-0000-0000277D0000}"/>
    <cellStyle name="SAPBEXHLevel3X 3 4 2 5 2" xfId="32394" xr:uid="{00000000-0005-0000-0000-0000287D0000}"/>
    <cellStyle name="SAPBEXHLevel3X 3 4 2 6" xfId="19881" xr:uid="{00000000-0005-0000-0000-0000297D0000}"/>
    <cellStyle name="SAPBEXHLevel3X 3 4 2 6 2" xfId="34822" xr:uid="{00000000-0005-0000-0000-00002A7D0000}"/>
    <cellStyle name="SAPBEXHLevel3X 3 4 2 7" xfId="6767" xr:uid="{00000000-0005-0000-0000-00002B7D0000}"/>
    <cellStyle name="SAPBEXHLevel3X 3 4 2 7 2" xfId="23241" xr:uid="{00000000-0005-0000-0000-00002C7D0000}"/>
    <cellStyle name="SAPBEXHLevel3X 3 4 3" xfId="8770" xr:uid="{00000000-0005-0000-0000-00002D7D0000}"/>
    <cellStyle name="SAPBEXHLevel3X 3 4 3 2" xfId="24799" xr:uid="{00000000-0005-0000-0000-00002E7D0000}"/>
    <cellStyle name="SAPBEXHLevel3X 3 4 4" xfId="11597" xr:uid="{00000000-0005-0000-0000-00002F7D0000}"/>
    <cellStyle name="SAPBEXHLevel3X 3 4 4 2" xfId="27464" xr:uid="{00000000-0005-0000-0000-0000307D0000}"/>
    <cellStyle name="SAPBEXHLevel3X 3 4 5" xfId="13609" xr:uid="{00000000-0005-0000-0000-0000317D0000}"/>
    <cellStyle name="SAPBEXHLevel3X 3 4 5 2" xfId="29233" xr:uid="{00000000-0005-0000-0000-0000327D0000}"/>
    <cellStyle name="SAPBEXHLevel3X 3 4 6" xfId="16949" xr:uid="{00000000-0005-0000-0000-0000337D0000}"/>
    <cellStyle name="SAPBEXHLevel3X 3 4 6 2" xfId="32087" xr:uid="{00000000-0005-0000-0000-0000347D0000}"/>
    <cellStyle name="SAPBEXHLevel3X 3 4 7" xfId="19559" xr:uid="{00000000-0005-0000-0000-0000357D0000}"/>
    <cellStyle name="SAPBEXHLevel3X 3 4 7 2" xfId="34506" xr:uid="{00000000-0005-0000-0000-0000367D0000}"/>
    <cellStyle name="SAPBEXHLevel3X 3 5" xfId="3603" xr:uid="{00000000-0005-0000-0000-0000377D0000}"/>
    <cellStyle name="SAPBEXHLevel3X 3 5 2" xfId="3974" xr:uid="{00000000-0005-0000-0000-0000387D0000}"/>
    <cellStyle name="SAPBEXHLevel3X 3 5 2 2" xfId="9130" xr:uid="{00000000-0005-0000-0000-0000397D0000}"/>
    <cellStyle name="SAPBEXHLevel3X 3 5 2 2 2" xfId="25126" xr:uid="{00000000-0005-0000-0000-00003A7D0000}"/>
    <cellStyle name="SAPBEXHLevel3X 3 5 2 3" xfId="11949" xr:uid="{00000000-0005-0000-0000-00003B7D0000}"/>
    <cellStyle name="SAPBEXHLevel3X 3 5 2 3 2" xfId="27793" xr:uid="{00000000-0005-0000-0000-00003C7D0000}"/>
    <cellStyle name="SAPBEXHLevel3X 3 5 2 4" xfId="13633" xr:uid="{00000000-0005-0000-0000-00003D7D0000}"/>
    <cellStyle name="SAPBEXHLevel3X 3 5 2 4 2" xfId="29254" xr:uid="{00000000-0005-0000-0000-00003E7D0000}"/>
    <cellStyle name="SAPBEXHLevel3X 3 5 2 5" xfId="17271" xr:uid="{00000000-0005-0000-0000-00003F7D0000}"/>
    <cellStyle name="SAPBEXHLevel3X 3 5 2 5 2" xfId="32393" xr:uid="{00000000-0005-0000-0000-0000407D0000}"/>
    <cellStyle name="SAPBEXHLevel3X 3 5 2 6" xfId="19880" xr:uid="{00000000-0005-0000-0000-0000417D0000}"/>
    <cellStyle name="SAPBEXHLevel3X 3 5 2 6 2" xfId="34821" xr:uid="{00000000-0005-0000-0000-0000427D0000}"/>
    <cellStyle name="SAPBEXHLevel3X 3 5 2 7" xfId="5802" xr:uid="{00000000-0005-0000-0000-0000437D0000}"/>
    <cellStyle name="SAPBEXHLevel3X 3 5 2 7 2" xfId="22835" xr:uid="{00000000-0005-0000-0000-0000447D0000}"/>
    <cellStyle name="SAPBEXHLevel3X 3 5 3" xfId="8771" xr:uid="{00000000-0005-0000-0000-0000457D0000}"/>
    <cellStyle name="SAPBEXHLevel3X 3 5 3 2" xfId="24800" xr:uid="{00000000-0005-0000-0000-0000467D0000}"/>
    <cellStyle name="SAPBEXHLevel3X 3 5 4" xfId="11598" xr:uid="{00000000-0005-0000-0000-0000477D0000}"/>
    <cellStyle name="SAPBEXHLevel3X 3 5 4 2" xfId="27465" xr:uid="{00000000-0005-0000-0000-0000487D0000}"/>
    <cellStyle name="SAPBEXHLevel3X 3 5 5" xfId="15263" xr:uid="{00000000-0005-0000-0000-0000497D0000}"/>
    <cellStyle name="SAPBEXHLevel3X 3 5 5 2" xfId="30672" xr:uid="{00000000-0005-0000-0000-00004A7D0000}"/>
    <cellStyle name="SAPBEXHLevel3X 3 5 6" xfId="16950" xr:uid="{00000000-0005-0000-0000-00004B7D0000}"/>
    <cellStyle name="SAPBEXHLevel3X 3 5 6 2" xfId="32088" xr:uid="{00000000-0005-0000-0000-00004C7D0000}"/>
    <cellStyle name="SAPBEXHLevel3X 3 5 7" xfId="19560" xr:uid="{00000000-0005-0000-0000-00004D7D0000}"/>
    <cellStyle name="SAPBEXHLevel3X 3 5 7 2" xfId="34507" xr:uid="{00000000-0005-0000-0000-00004E7D0000}"/>
    <cellStyle name="SAPBEXHLevel3X 3 6" xfId="3604" xr:uid="{00000000-0005-0000-0000-00004F7D0000}"/>
    <cellStyle name="SAPBEXHLevel3X 3 6 2" xfId="3973" xr:uid="{00000000-0005-0000-0000-0000507D0000}"/>
    <cellStyle name="SAPBEXHLevel3X 3 6 2 2" xfId="9129" xr:uid="{00000000-0005-0000-0000-0000517D0000}"/>
    <cellStyle name="SAPBEXHLevel3X 3 6 2 2 2" xfId="25125" xr:uid="{00000000-0005-0000-0000-0000527D0000}"/>
    <cellStyle name="SAPBEXHLevel3X 3 6 2 3" xfId="11948" xr:uid="{00000000-0005-0000-0000-0000537D0000}"/>
    <cellStyle name="SAPBEXHLevel3X 3 6 2 3 2" xfId="27792" xr:uid="{00000000-0005-0000-0000-0000547D0000}"/>
    <cellStyle name="SAPBEXHLevel3X 3 6 2 4" xfId="6945" xr:uid="{00000000-0005-0000-0000-0000557D0000}"/>
    <cellStyle name="SAPBEXHLevel3X 3 6 2 4 2" xfId="23349" xr:uid="{00000000-0005-0000-0000-0000567D0000}"/>
    <cellStyle name="SAPBEXHLevel3X 3 6 2 5" xfId="17270" xr:uid="{00000000-0005-0000-0000-0000577D0000}"/>
    <cellStyle name="SAPBEXHLevel3X 3 6 2 5 2" xfId="32392" xr:uid="{00000000-0005-0000-0000-0000587D0000}"/>
    <cellStyle name="SAPBEXHLevel3X 3 6 2 6" xfId="19879" xr:uid="{00000000-0005-0000-0000-0000597D0000}"/>
    <cellStyle name="SAPBEXHLevel3X 3 6 2 6 2" xfId="34820" xr:uid="{00000000-0005-0000-0000-00005A7D0000}"/>
    <cellStyle name="SAPBEXHLevel3X 3 6 2 7" xfId="6493" xr:uid="{00000000-0005-0000-0000-00005B7D0000}"/>
    <cellStyle name="SAPBEXHLevel3X 3 6 2 7 2" xfId="23099" xr:uid="{00000000-0005-0000-0000-00005C7D0000}"/>
    <cellStyle name="SAPBEXHLevel3X 3 6 3" xfId="8772" xr:uid="{00000000-0005-0000-0000-00005D7D0000}"/>
    <cellStyle name="SAPBEXHLevel3X 3 6 3 2" xfId="24801" xr:uid="{00000000-0005-0000-0000-00005E7D0000}"/>
    <cellStyle name="SAPBEXHLevel3X 3 6 4" xfId="11599" xr:uid="{00000000-0005-0000-0000-00005F7D0000}"/>
    <cellStyle name="SAPBEXHLevel3X 3 6 4 2" xfId="27466" xr:uid="{00000000-0005-0000-0000-0000607D0000}"/>
    <cellStyle name="SAPBEXHLevel3X 3 6 5" xfId="6024" xr:uid="{00000000-0005-0000-0000-0000617D0000}"/>
    <cellStyle name="SAPBEXHLevel3X 3 6 5 2" xfId="22986" xr:uid="{00000000-0005-0000-0000-0000627D0000}"/>
    <cellStyle name="SAPBEXHLevel3X 3 6 6" xfId="16951" xr:uid="{00000000-0005-0000-0000-0000637D0000}"/>
    <cellStyle name="SAPBEXHLevel3X 3 6 6 2" xfId="32089" xr:uid="{00000000-0005-0000-0000-0000647D0000}"/>
    <cellStyle name="SAPBEXHLevel3X 3 6 7" xfId="19561" xr:uid="{00000000-0005-0000-0000-0000657D0000}"/>
    <cellStyle name="SAPBEXHLevel3X 3 6 7 2" xfId="34508" xr:uid="{00000000-0005-0000-0000-0000667D0000}"/>
    <cellStyle name="SAPBEXHLevel3X 3 7" xfId="3605" xr:uid="{00000000-0005-0000-0000-0000677D0000}"/>
    <cellStyle name="SAPBEXHLevel3X 3 7 2" xfId="3972" xr:uid="{00000000-0005-0000-0000-0000687D0000}"/>
    <cellStyle name="SAPBEXHLevel3X 3 7 2 2" xfId="9128" xr:uid="{00000000-0005-0000-0000-0000697D0000}"/>
    <cellStyle name="SAPBEXHLevel3X 3 7 2 2 2" xfId="25124" xr:uid="{00000000-0005-0000-0000-00006A7D0000}"/>
    <cellStyle name="SAPBEXHLevel3X 3 7 2 3" xfId="11947" xr:uid="{00000000-0005-0000-0000-00006B7D0000}"/>
    <cellStyle name="SAPBEXHLevel3X 3 7 2 3 2" xfId="27791" xr:uid="{00000000-0005-0000-0000-00006C7D0000}"/>
    <cellStyle name="SAPBEXHLevel3X 3 7 2 4" xfId="10493" xr:uid="{00000000-0005-0000-0000-00006D7D0000}"/>
    <cellStyle name="SAPBEXHLevel3X 3 7 2 4 2" xfId="26415" xr:uid="{00000000-0005-0000-0000-00006E7D0000}"/>
    <cellStyle name="SAPBEXHLevel3X 3 7 2 5" xfId="17269" xr:uid="{00000000-0005-0000-0000-00006F7D0000}"/>
    <cellStyle name="SAPBEXHLevel3X 3 7 2 5 2" xfId="32391" xr:uid="{00000000-0005-0000-0000-0000707D0000}"/>
    <cellStyle name="SAPBEXHLevel3X 3 7 2 6" xfId="19878" xr:uid="{00000000-0005-0000-0000-0000717D0000}"/>
    <cellStyle name="SAPBEXHLevel3X 3 7 2 6 2" xfId="34819" xr:uid="{00000000-0005-0000-0000-0000727D0000}"/>
    <cellStyle name="SAPBEXHLevel3X 3 7 2 7" xfId="22120" xr:uid="{00000000-0005-0000-0000-0000737D0000}"/>
    <cellStyle name="SAPBEXHLevel3X 3 7 2 7 2" xfId="37031" xr:uid="{00000000-0005-0000-0000-0000747D0000}"/>
    <cellStyle name="SAPBEXHLevel3X 3 7 3" xfId="8773" xr:uid="{00000000-0005-0000-0000-0000757D0000}"/>
    <cellStyle name="SAPBEXHLevel3X 3 7 3 2" xfId="24802" xr:uid="{00000000-0005-0000-0000-0000767D0000}"/>
    <cellStyle name="SAPBEXHLevel3X 3 7 4" xfId="11600" xr:uid="{00000000-0005-0000-0000-0000777D0000}"/>
    <cellStyle name="SAPBEXHLevel3X 3 7 4 2" xfId="27467" xr:uid="{00000000-0005-0000-0000-0000787D0000}"/>
    <cellStyle name="SAPBEXHLevel3X 3 7 5" xfId="13081" xr:uid="{00000000-0005-0000-0000-0000797D0000}"/>
    <cellStyle name="SAPBEXHLevel3X 3 7 5 2" xfId="28861" xr:uid="{00000000-0005-0000-0000-00007A7D0000}"/>
    <cellStyle name="SAPBEXHLevel3X 3 7 6" xfId="16952" xr:uid="{00000000-0005-0000-0000-00007B7D0000}"/>
    <cellStyle name="SAPBEXHLevel3X 3 7 6 2" xfId="32090" xr:uid="{00000000-0005-0000-0000-00007C7D0000}"/>
    <cellStyle name="SAPBEXHLevel3X 3 7 7" xfId="19562" xr:uid="{00000000-0005-0000-0000-00007D7D0000}"/>
    <cellStyle name="SAPBEXHLevel3X 3 7 7 2" xfId="34509" xr:uid="{00000000-0005-0000-0000-00007E7D0000}"/>
    <cellStyle name="SAPBEXHLevel3X 3 8" xfId="3606" xr:uid="{00000000-0005-0000-0000-00007F7D0000}"/>
    <cellStyle name="SAPBEXHLevel3X 3 8 2" xfId="3732" xr:uid="{00000000-0005-0000-0000-0000807D0000}"/>
    <cellStyle name="SAPBEXHLevel3X 3 8 2 2" xfId="8899" xr:uid="{00000000-0005-0000-0000-0000817D0000}"/>
    <cellStyle name="SAPBEXHLevel3X 3 8 2 2 2" xfId="24928" xr:uid="{00000000-0005-0000-0000-0000827D0000}"/>
    <cellStyle name="SAPBEXHLevel3X 3 8 2 3" xfId="11726" xr:uid="{00000000-0005-0000-0000-0000837D0000}"/>
    <cellStyle name="SAPBEXHLevel3X 3 8 2 3 2" xfId="27593" xr:uid="{00000000-0005-0000-0000-0000847D0000}"/>
    <cellStyle name="SAPBEXHLevel3X 3 8 2 4" xfId="6782" xr:uid="{00000000-0005-0000-0000-0000857D0000}"/>
    <cellStyle name="SAPBEXHLevel3X 3 8 2 4 2" xfId="23252" xr:uid="{00000000-0005-0000-0000-0000867D0000}"/>
    <cellStyle name="SAPBEXHLevel3X 3 8 2 5" xfId="17078" xr:uid="{00000000-0005-0000-0000-0000877D0000}"/>
    <cellStyle name="SAPBEXHLevel3X 3 8 2 5 2" xfId="32216" xr:uid="{00000000-0005-0000-0000-0000887D0000}"/>
    <cellStyle name="SAPBEXHLevel3X 3 8 2 6" xfId="19688" xr:uid="{00000000-0005-0000-0000-0000897D0000}"/>
    <cellStyle name="SAPBEXHLevel3X 3 8 2 6 2" xfId="34635" xr:uid="{00000000-0005-0000-0000-00008A7D0000}"/>
    <cellStyle name="SAPBEXHLevel3X 3 8 2 7" xfId="22041" xr:uid="{00000000-0005-0000-0000-00008B7D0000}"/>
    <cellStyle name="SAPBEXHLevel3X 3 8 2 7 2" xfId="36960" xr:uid="{00000000-0005-0000-0000-00008C7D0000}"/>
    <cellStyle name="SAPBEXHLevel3X 3 8 3" xfId="8774" xr:uid="{00000000-0005-0000-0000-00008D7D0000}"/>
    <cellStyle name="SAPBEXHLevel3X 3 8 3 2" xfId="24803" xr:uid="{00000000-0005-0000-0000-00008E7D0000}"/>
    <cellStyle name="SAPBEXHLevel3X 3 8 4" xfId="11601" xr:uid="{00000000-0005-0000-0000-00008F7D0000}"/>
    <cellStyle name="SAPBEXHLevel3X 3 8 4 2" xfId="27468" xr:uid="{00000000-0005-0000-0000-0000907D0000}"/>
    <cellStyle name="SAPBEXHLevel3X 3 8 5" xfId="15518" xr:uid="{00000000-0005-0000-0000-0000917D0000}"/>
    <cellStyle name="SAPBEXHLevel3X 3 8 5 2" xfId="30873" xr:uid="{00000000-0005-0000-0000-0000927D0000}"/>
    <cellStyle name="SAPBEXHLevel3X 3 8 6" xfId="16953" xr:uid="{00000000-0005-0000-0000-0000937D0000}"/>
    <cellStyle name="SAPBEXHLevel3X 3 8 6 2" xfId="32091" xr:uid="{00000000-0005-0000-0000-0000947D0000}"/>
    <cellStyle name="SAPBEXHLevel3X 3 8 7" xfId="19563" xr:uid="{00000000-0005-0000-0000-0000957D0000}"/>
    <cellStyle name="SAPBEXHLevel3X 3 8 7 2" xfId="34510" xr:uid="{00000000-0005-0000-0000-0000967D0000}"/>
    <cellStyle name="SAPBEXHLevel3X 3 9" xfId="3607" xr:uid="{00000000-0005-0000-0000-0000977D0000}"/>
    <cellStyle name="SAPBEXHLevel3X 3 9 2" xfId="3738" xr:uid="{00000000-0005-0000-0000-0000987D0000}"/>
    <cellStyle name="SAPBEXHLevel3X 3 9 2 2" xfId="8905" xr:uid="{00000000-0005-0000-0000-0000997D0000}"/>
    <cellStyle name="SAPBEXHLevel3X 3 9 2 2 2" xfId="24934" xr:uid="{00000000-0005-0000-0000-00009A7D0000}"/>
    <cellStyle name="SAPBEXHLevel3X 3 9 2 3" xfId="11732" xr:uid="{00000000-0005-0000-0000-00009B7D0000}"/>
    <cellStyle name="SAPBEXHLevel3X 3 9 2 3 2" xfId="27599" xr:uid="{00000000-0005-0000-0000-00009C7D0000}"/>
    <cellStyle name="SAPBEXHLevel3X 3 9 2 4" xfId="14959" xr:uid="{00000000-0005-0000-0000-00009D7D0000}"/>
    <cellStyle name="SAPBEXHLevel3X 3 9 2 4 2" xfId="30406" xr:uid="{00000000-0005-0000-0000-00009E7D0000}"/>
    <cellStyle name="SAPBEXHLevel3X 3 9 2 5" xfId="17084" xr:uid="{00000000-0005-0000-0000-00009F7D0000}"/>
    <cellStyle name="SAPBEXHLevel3X 3 9 2 5 2" xfId="32222" xr:uid="{00000000-0005-0000-0000-0000A07D0000}"/>
    <cellStyle name="SAPBEXHLevel3X 3 9 2 6" xfId="19694" xr:uid="{00000000-0005-0000-0000-0000A17D0000}"/>
    <cellStyle name="SAPBEXHLevel3X 3 9 2 6 2" xfId="34641" xr:uid="{00000000-0005-0000-0000-0000A27D0000}"/>
    <cellStyle name="SAPBEXHLevel3X 3 9 2 7" xfId="21158" xr:uid="{00000000-0005-0000-0000-0000A37D0000}"/>
    <cellStyle name="SAPBEXHLevel3X 3 9 2 7 2" xfId="36084" xr:uid="{00000000-0005-0000-0000-0000A47D0000}"/>
    <cellStyle name="SAPBEXHLevel3X 3 9 3" xfId="8775" xr:uid="{00000000-0005-0000-0000-0000A57D0000}"/>
    <cellStyle name="SAPBEXHLevel3X 3 9 3 2" xfId="24804" xr:uid="{00000000-0005-0000-0000-0000A67D0000}"/>
    <cellStyle name="SAPBEXHLevel3X 3 9 4" xfId="11602" xr:uid="{00000000-0005-0000-0000-0000A77D0000}"/>
    <cellStyle name="SAPBEXHLevel3X 3 9 4 2" xfId="27469" xr:uid="{00000000-0005-0000-0000-0000A87D0000}"/>
    <cellStyle name="SAPBEXHLevel3X 3 9 5" xfId="13082" xr:uid="{00000000-0005-0000-0000-0000A97D0000}"/>
    <cellStyle name="SAPBEXHLevel3X 3 9 5 2" xfId="28862" xr:uid="{00000000-0005-0000-0000-0000AA7D0000}"/>
    <cellStyle name="SAPBEXHLevel3X 3 9 6" xfId="16954" xr:uid="{00000000-0005-0000-0000-0000AB7D0000}"/>
    <cellStyle name="SAPBEXHLevel3X 3 9 6 2" xfId="32092" xr:uid="{00000000-0005-0000-0000-0000AC7D0000}"/>
    <cellStyle name="SAPBEXHLevel3X 3 9 7" xfId="19564" xr:uid="{00000000-0005-0000-0000-0000AD7D0000}"/>
    <cellStyle name="SAPBEXHLevel3X 3 9 7 2" xfId="34511" xr:uid="{00000000-0005-0000-0000-0000AE7D0000}"/>
    <cellStyle name="SAPBEXHLevel3X 4" xfId="924" xr:uid="{00000000-0005-0000-0000-0000AF7D0000}"/>
    <cellStyle name="SAPBEXHLevel3X 4 10" xfId="3609" xr:uid="{00000000-0005-0000-0000-0000B07D0000}"/>
    <cellStyle name="SAPBEXHLevel3X 4 10 2" xfId="3971" xr:uid="{00000000-0005-0000-0000-0000B17D0000}"/>
    <cellStyle name="SAPBEXHLevel3X 4 10 2 2" xfId="9127" xr:uid="{00000000-0005-0000-0000-0000B27D0000}"/>
    <cellStyle name="SAPBEXHLevel3X 4 10 2 2 2" xfId="25123" xr:uid="{00000000-0005-0000-0000-0000B37D0000}"/>
    <cellStyle name="SAPBEXHLevel3X 4 10 2 3" xfId="11946" xr:uid="{00000000-0005-0000-0000-0000B47D0000}"/>
    <cellStyle name="SAPBEXHLevel3X 4 10 2 3 2" xfId="27790" xr:uid="{00000000-0005-0000-0000-0000B57D0000}"/>
    <cellStyle name="SAPBEXHLevel3X 4 10 2 4" xfId="13007" xr:uid="{00000000-0005-0000-0000-0000B67D0000}"/>
    <cellStyle name="SAPBEXHLevel3X 4 10 2 4 2" xfId="28808" xr:uid="{00000000-0005-0000-0000-0000B77D0000}"/>
    <cellStyle name="SAPBEXHLevel3X 4 10 2 5" xfId="17268" xr:uid="{00000000-0005-0000-0000-0000B87D0000}"/>
    <cellStyle name="SAPBEXHLevel3X 4 10 2 5 2" xfId="32390" xr:uid="{00000000-0005-0000-0000-0000B97D0000}"/>
    <cellStyle name="SAPBEXHLevel3X 4 10 2 6" xfId="19877" xr:uid="{00000000-0005-0000-0000-0000BA7D0000}"/>
    <cellStyle name="SAPBEXHLevel3X 4 10 2 6 2" xfId="34818" xr:uid="{00000000-0005-0000-0000-0000BB7D0000}"/>
    <cellStyle name="SAPBEXHLevel3X 4 10 2 7" xfId="21463" xr:uid="{00000000-0005-0000-0000-0000BC7D0000}"/>
    <cellStyle name="SAPBEXHLevel3X 4 10 2 7 2" xfId="36389" xr:uid="{00000000-0005-0000-0000-0000BD7D0000}"/>
    <cellStyle name="SAPBEXHLevel3X 4 10 3" xfId="8777" xr:uid="{00000000-0005-0000-0000-0000BE7D0000}"/>
    <cellStyle name="SAPBEXHLevel3X 4 10 3 2" xfId="24806" xr:uid="{00000000-0005-0000-0000-0000BF7D0000}"/>
    <cellStyle name="SAPBEXHLevel3X 4 10 4" xfId="11604" xr:uid="{00000000-0005-0000-0000-0000C07D0000}"/>
    <cellStyle name="SAPBEXHLevel3X 4 10 4 2" xfId="27471" xr:uid="{00000000-0005-0000-0000-0000C17D0000}"/>
    <cellStyle name="SAPBEXHLevel3X 4 10 5" xfId="15165" xr:uid="{00000000-0005-0000-0000-0000C27D0000}"/>
    <cellStyle name="SAPBEXHLevel3X 4 10 5 2" xfId="30583" xr:uid="{00000000-0005-0000-0000-0000C37D0000}"/>
    <cellStyle name="SAPBEXHLevel3X 4 10 6" xfId="16956" xr:uid="{00000000-0005-0000-0000-0000C47D0000}"/>
    <cellStyle name="SAPBEXHLevel3X 4 10 6 2" xfId="32094" xr:uid="{00000000-0005-0000-0000-0000C57D0000}"/>
    <cellStyle name="SAPBEXHLevel3X 4 10 7" xfId="19566" xr:uid="{00000000-0005-0000-0000-0000C67D0000}"/>
    <cellStyle name="SAPBEXHLevel3X 4 10 7 2" xfId="34513" xr:uid="{00000000-0005-0000-0000-0000C77D0000}"/>
    <cellStyle name="SAPBEXHLevel3X 4 11" xfId="3610" xr:uid="{00000000-0005-0000-0000-0000C87D0000}"/>
    <cellStyle name="SAPBEXHLevel3X 4 11 2" xfId="3970" xr:uid="{00000000-0005-0000-0000-0000C97D0000}"/>
    <cellStyle name="SAPBEXHLevel3X 4 11 2 2" xfId="9126" xr:uid="{00000000-0005-0000-0000-0000CA7D0000}"/>
    <cellStyle name="SAPBEXHLevel3X 4 11 2 2 2" xfId="25122" xr:uid="{00000000-0005-0000-0000-0000CB7D0000}"/>
    <cellStyle name="SAPBEXHLevel3X 4 11 2 3" xfId="11945" xr:uid="{00000000-0005-0000-0000-0000CC7D0000}"/>
    <cellStyle name="SAPBEXHLevel3X 4 11 2 3 2" xfId="27789" xr:uid="{00000000-0005-0000-0000-0000CD7D0000}"/>
    <cellStyle name="SAPBEXHLevel3X 4 11 2 4" xfId="14924" xr:uid="{00000000-0005-0000-0000-0000CE7D0000}"/>
    <cellStyle name="SAPBEXHLevel3X 4 11 2 4 2" xfId="30375" xr:uid="{00000000-0005-0000-0000-0000CF7D0000}"/>
    <cellStyle name="SAPBEXHLevel3X 4 11 2 5" xfId="17267" xr:uid="{00000000-0005-0000-0000-0000D07D0000}"/>
    <cellStyle name="SAPBEXHLevel3X 4 11 2 5 2" xfId="32389" xr:uid="{00000000-0005-0000-0000-0000D17D0000}"/>
    <cellStyle name="SAPBEXHLevel3X 4 11 2 6" xfId="19876" xr:uid="{00000000-0005-0000-0000-0000D27D0000}"/>
    <cellStyle name="SAPBEXHLevel3X 4 11 2 6 2" xfId="34817" xr:uid="{00000000-0005-0000-0000-0000D37D0000}"/>
    <cellStyle name="SAPBEXHLevel3X 4 11 2 7" xfId="21999" xr:uid="{00000000-0005-0000-0000-0000D47D0000}"/>
    <cellStyle name="SAPBEXHLevel3X 4 11 2 7 2" xfId="36918" xr:uid="{00000000-0005-0000-0000-0000D57D0000}"/>
    <cellStyle name="SAPBEXHLevel3X 4 11 3" xfId="8778" xr:uid="{00000000-0005-0000-0000-0000D67D0000}"/>
    <cellStyle name="SAPBEXHLevel3X 4 11 3 2" xfId="24807" xr:uid="{00000000-0005-0000-0000-0000D77D0000}"/>
    <cellStyle name="SAPBEXHLevel3X 4 11 4" xfId="11605" xr:uid="{00000000-0005-0000-0000-0000D87D0000}"/>
    <cellStyle name="SAPBEXHLevel3X 4 11 4 2" xfId="27472" xr:uid="{00000000-0005-0000-0000-0000D97D0000}"/>
    <cellStyle name="SAPBEXHLevel3X 4 11 5" xfId="15520" xr:uid="{00000000-0005-0000-0000-0000DA7D0000}"/>
    <cellStyle name="SAPBEXHLevel3X 4 11 5 2" xfId="30875" xr:uid="{00000000-0005-0000-0000-0000DB7D0000}"/>
    <cellStyle name="SAPBEXHLevel3X 4 11 6" xfId="16957" xr:uid="{00000000-0005-0000-0000-0000DC7D0000}"/>
    <cellStyle name="SAPBEXHLevel3X 4 11 6 2" xfId="32095" xr:uid="{00000000-0005-0000-0000-0000DD7D0000}"/>
    <cellStyle name="SAPBEXHLevel3X 4 11 7" xfId="19567" xr:uid="{00000000-0005-0000-0000-0000DE7D0000}"/>
    <cellStyle name="SAPBEXHLevel3X 4 11 7 2" xfId="34514" xr:uid="{00000000-0005-0000-0000-0000DF7D0000}"/>
    <cellStyle name="SAPBEXHLevel3X 4 12" xfId="3611" xr:uid="{00000000-0005-0000-0000-0000E07D0000}"/>
    <cellStyle name="SAPBEXHLevel3X 4 12 2" xfId="3744" xr:uid="{00000000-0005-0000-0000-0000E17D0000}"/>
    <cellStyle name="SAPBEXHLevel3X 4 12 2 2" xfId="8911" xr:uid="{00000000-0005-0000-0000-0000E27D0000}"/>
    <cellStyle name="SAPBEXHLevel3X 4 12 2 2 2" xfId="24940" xr:uid="{00000000-0005-0000-0000-0000E37D0000}"/>
    <cellStyle name="SAPBEXHLevel3X 4 12 2 3" xfId="11738" xr:uid="{00000000-0005-0000-0000-0000E47D0000}"/>
    <cellStyle name="SAPBEXHLevel3X 4 12 2 3 2" xfId="27605" xr:uid="{00000000-0005-0000-0000-0000E57D0000}"/>
    <cellStyle name="SAPBEXHLevel3X 4 12 2 4" xfId="13911" xr:uid="{00000000-0005-0000-0000-0000E67D0000}"/>
    <cellStyle name="SAPBEXHLevel3X 4 12 2 4 2" xfId="29499" xr:uid="{00000000-0005-0000-0000-0000E77D0000}"/>
    <cellStyle name="SAPBEXHLevel3X 4 12 2 5" xfId="17090" xr:uid="{00000000-0005-0000-0000-0000E87D0000}"/>
    <cellStyle name="SAPBEXHLevel3X 4 12 2 5 2" xfId="32228" xr:uid="{00000000-0005-0000-0000-0000E97D0000}"/>
    <cellStyle name="SAPBEXHLevel3X 4 12 2 6" xfId="19700" xr:uid="{00000000-0005-0000-0000-0000EA7D0000}"/>
    <cellStyle name="SAPBEXHLevel3X 4 12 2 6 2" xfId="34647" xr:uid="{00000000-0005-0000-0000-0000EB7D0000}"/>
    <cellStyle name="SAPBEXHLevel3X 4 12 2 7" xfId="22040" xr:uid="{00000000-0005-0000-0000-0000EC7D0000}"/>
    <cellStyle name="SAPBEXHLevel3X 4 12 2 7 2" xfId="36959" xr:uid="{00000000-0005-0000-0000-0000ED7D0000}"/>
    <cellStyle name="SAPBEXHLevel3X 4 12 3" xfId="8779" xr:uid="{00000000-0005-0000-0000-0000EE7D0000}"/>
    <cellStyle name="SAPBEXHLevel3X 4 12 3 2" xfId="24808" xr:uid="{00000000-0005-0000-0000-0000EF7D0000}"/>
    <cellStyle name="SAPBEXHLevel3X 4 12 4" xfId="11606" xr:uid="{00000000-0005-0000-0000-0000F07D0000}"/>
    <cellStyle name="SAPBEXHLevel3X 4 12 4 2" xfId="27473" xr:uid="{00000000-0005-0000-0000-0000F17D0000}"/>
    <cellStyle name="SAPBEXHLevel3X 4 12 5" xfId="13083" xr:uid="{00000000-0005-0000-0000-0000F27D0000}"/>
    <cellStyle name="SAPBEXHLevel3X 4 12 5 2" xfId="28863" xr:uid="{00000000-0005-0000-0000-0000F37D0000}"/>
    <cellStyle name="SAPBEXHLevel3X 4 12 6" xfId="16958" xr:uid="{00000000-0005-0000-0000-0000F47D0000}"/>
    <cellStyle name="SAPBEXHLevel3X 4 12 6 2" xfId="32096" xr:uid="{00000000-0005-0000-0000-0000F57D0000}"/>
    <cellStyle name="SAPBEXHLevel3X 4 12 7" xfId="19568" xr:uid="{00000000-0005-0000-0000-0000F67D0000}"/>
    <cellStyle name="SAPBEXHLevel3X 4 12 7 2" xfId="34515" xr:uid="{00000000-0005-0000-0000-0000F77D0000}"/>
    <cellStyle name="SAPBEXHLevel3X 4 13" xfId="3612" xr:uid="{00000000-0005-0000-0000-0000F87D0000}"/>
    <cellStyle name="SAPBEXHLevel3X 4 13 2" xfId="3745" xr:uid="{00000000-0005-0000-0000-0000F97D0000}"/>
    <cellStyle name="SAPBEXHLevel3X 4 13 2 2" xfId="8912" xr:uid="{00000000-0005-0000-0000-0000FA7D0000}"/>
    <cellStyle name="SAPBEXHLevel3X 4 13 2 2 2" xfId="24941" xr:uid="{00000000-0005-0000-0000-0000FB7D0000}"/>
    <cellStyle name="SAPBEXHLevel3X 4 13 2 3" xfId="11739" xr:uid="{00000000-0005-0000-0000-0000FC7D0000}"/>
    <cellStyle name="SAPBEXHLevel3X 4 13 2 3 2" xfId="27606" xr:uid="{00000000-0005-0000-0000-0000FD7D0000}"/>
    <cellStyle name="SAPBEXHLevel3X 4 13 2 4" xfId="14328" xr:uid="{00000000-0005-0000-0000-0000FE7D0000}"/>
    <cellStyle name="SAPBEXHLevel3X 4 13 2 4 2" xfId="29851" xr:uid="{00000000-0005-0000-0000-0000FF7D0000}"/>
    <cellStyle name="SAPBEXHLevel3X 4 13 2 5" xfId="17091" xr:uid="{00000000-0005-0000-0000-0000007E0000}"/>
    <cellStyle name="SAPBEXHLevel3X 4 13 2 5 2" xfId="32229" xr:uid="{00000000-0005-0000-0000-0000017E0000}"/>
    <cellStyle name="SAPBEXHLevel3X 4 13 2 6" xfId="19701" xr:uid="{00000000-0005-0000-0000-0000027E0000}"/>
    <cellStyle name="SAPBEXHLevel3X 4 13 2 6 2" xfId="34648" xr:uid="{00000000-0005-0000-0000-0000037E0000}"/>
    <cellStyle name="SAPBEXHLevel3X 4 13 2 7" xfId="22043" xr:uid="{00000000-0005-0000-0000-0000047E0000}"/>
    <cellStyle name="SAPBEXHLevel3X 4 13 2 7 2" xfId="36962" xr:uid="{00000000-0005-0000-0000-0000057E0000}"/>
    <cellStyle name="SAPBEXHLevel3X 4 13 3" xfId="8780" xr:uid="{00000000-0005-0000-0000-0000067E0000}"/>
    <cellStyle name="SAPBEXHLevel3X 4 13 3 2" xfId="24809" xr:uid="{00000000-0005-0000-0000-0000077E0000}"/>
    <cellStyle name="SAPBEXHLevel3X 4 13 4" xfId="11607" xr:uid="{00000000-0005-0000-0000-0000087E0000}"/>
    <cellStyle name="SAPBEXHLevel3X 4 13 4 2" xfId="27474" xr:uid="{00000000-0005-0000-0000-0000097E0000}"/>
    <cellStyle name="SAPBEXHLevel3X 4 13 5" xfId="10508" xr:uid="{00000000-0005-0000-0000-00000A7E0000}"/>
    <cellStyle name="SAPBEXHLevel3X 4 13 5 2" xfId="26430" xr:uid="{00000000-0005-0000-0000-00000B7E0000}"/>
    <cellStyle name="SAPBEXHLevel3X 4 13 6" xfId="16959" xr:uid="{00000000-0005-0000-0000-00000C7E0000}"/>
    <cellStyle name="SAPBEXHLevel3X 4 13 6 2" xfId="32097" xr:uid="{00000000-0005-0000-0000-00000D7E0000}"/>
    <cellStyle name="SAPBEXHLevel3X 4 13 7" xfId="19569" xr:uid="{00000000-0005-0000-0000-00000E7E0000}"/>
    <cellStyle name="SAPBEXHLevel3X 4 13 7 2" xfId="34516" xr:uid="{00000000-0005-0000-0000-00000F7E0000}"/>
    <cellStyle name="SAPBEXHLevel3X 4 14" xfId="3613" xr:uid="{00000000-0005-0000-0000-0000107E0000}"/>
    <cellStyle name="SAPBEXHLevel3X 4 14 2" xfId="2143" xr:uid="{00000000-0005-0000-0000-0000117E0000}"/>
    <cellStyle name="SAPBEXHLevel3X 4 14 2 2" xfId="7383" xr:uid="{00000000-0005-0000-0000-0000127E0000}"/>
    <cellStyle name="SAPBEXHLevel3X 4 14 2 2 2" xfId="23585" xr:uid="{00000000-0005-0000-0000-0000137E0000}"/>
    <cellStyle name="SAPBEXHLevel3X 4 14 2 3" xfId="10224" xr:uid="{00000000-0005-0000-0000-0000147E0000}"/>
    <cellStyle name="SAPBEXHLevel3X 4 14 2 3 2" xfId="26188" xr:uid="{00000000-0005-0000-0000-0000157E0000}"/>
    <cellStyle name="SAPBEXHLevel3X 4 14 2 4" xfId="15082" xr:uid="{00000000-0005-0000-0000-0000167E0000}"/>
    <cellStyle name="SAPBEXHLevel3X 4 14 2 4 2" xfId="30525" xr:uid="{00000000-0005-0000-0000-0000177E0000}"/>
    <cellStyle name="SAPBEXHLevel3X 4 14 2 5" xfId="15672" xr:uid="{00000000-0005-0000-0000-0000187E0000}"/>
    <cellStyle name="SAPBEXHLevel3X 4 14 2 5 2" xfId="30969" xr:uid="{00000000-0005-0000-0000-0000197E0000}"/>
    <cellStyle name="SAPBEXHLevel3X 4 14 2 6" xfId="18358" xr:uid="{00000000-0005-0000-0000-00001A7E0000}"/>
    <cellStyle name="SAPBEXHLevel3X 4 14 2 6 2" xfId="33421" xr:uid="{00000000-0005-0000-0000-00001B7E0000}"/>
    <cellStyle name="SAPBEXHLevel3X 4 14 2 7" xfId="22106" xr:uid="{00000000-0005-0000-0000-00001C7E0000}"/>
    <cellStyle name="SAPBEXHLevel3X 4 14 2 7 2" xfId="37019" xr:uid="{00000000-0005-0000-0000-00001D7E0000}"/>
    <cellStyle name="SAPBEXHLevel3X 4 14 3" xfId="8781" xr:uid="{00000000-0005-0000-0000-00001E7E0000}"/>
    <cellStyle name="SAPBEXHLevel3X 4 14 3 2" xfId="24810" xr:uid="{00000000-0005-0000-0000-00001F7E0000}"/>
    <cellStyle name="SAPBEXHLevel3X 4 14 4" xfId="11608" xr:uid="{00000000-0005-0000-0000-0000207E0000}"/>
    <cellStyle name="SAPBEXHLevel3X 4 14 4 2" xfId="27475" xr:uid="{00000000-0005-0000-0000-0000217E0000}"/>
    <cellStyle name="SAPBEXHLevel3X 4 14 5" xfId="14611" xr:uid="{00000000-0005-0000-0000-0000227E0000}"/>
    <cellStyle name="SAPBEXHLevel3X 4 14 5 2" xfId="30112" xr:uid="{00000000-0005-0000-0000-0000237E0000}"/>
    <cellStyle name="SAPBEXHLevel3X 4 14 6" xfId="16960" xr:uid="{00000000-0005-0000-0000-0000247E0000}"/>
    <cellStyle name="SAPBEXHLevel3X 4 14 6 2" xfId="32098" xr:uid="{00000000-0005-0000-0000-0000257E0000}"/>
    <cellStyle name="SAPBEXHLevel3X 4 14 7" xfId="19570" xr:uid="{00000000-0005-0000-0000-0000267E0000}"/>
    <cellStyle name="SAPBEXHLevel3X 4 14 7 2" xfId="34517" xr:uid="{00000000-0005-0000-0000-0000277E0000}"/>
    <cellStyle name="SAPBEXHLevel3X 4 15" xfId="3614" xr:uid="{00000000-0005-0000-0000-0000287E0000}"/>
    <cellStyle name="SAPBEXHLevel3X 4 15 2" xfId="3969" xr:uid="{00000000-0005-0000-0000-0000297E0000}"/>
    <cellStyle name="SAPBEXHLevel3X 4 15 2 2" xfId="9125" xr:uid="{00000000-0005-0000-0000-00002A7E0000}"/>
    <cellStyle name="SAPBEXHLevel3X 4 15 2 2 2" xfId="25121" xr:uid="{00000000-0005-0000-0000-00002B7E0000}"/>
    <cellStyle name="SAPBEXHLevel3X 4 15 2 3" xfId="11944" xr:uid="{00000000-0005-0000-0000-00002C7E0000}"/>
    <cellStyle name="SAPBEXHLevel3X 4 15 2 3 2" xfId="27788" xr:uid="{00000000-0005-0000-0000-00002D7E0000}"/>
    <cellStyle name="SAPBEXHLevel3X 4 15 2 4" xfId="13950" xr:uid="{00000000-0005-0000-0000-00002E7E0000}"/>
    <cellStyle name="SAPBEXHLevel3X 4 15 2 4 2" xfId="29533" xr:uid="{00000000-0005-0000-0000-00002F7E0000}"/>
    <cellStyle name="SAPBEXHLevel3X 4 15 2 5" xfId="17266" xr:uid="{00000000-0005-0000-0000-0000307E0000}"/>
    <cellStyle name="SAPBEXHLevel3X 4 15 2 5 2" xfId="32388" xr:uid="{00000000-0005-0000-0000-0000317E0000}"/>
    <cellStyle name="SAPBEXHLevel3X 4 15 2 6" xfId="19875" xr:uid="{00000000-0005-0000-0000-0000327E0000}"/>
    <cellStyle name="SAPBEXHLevel3X 4 15 2 6 2" xfId="34816" xr:uid="{00000000-0005-0000-0000-0000337E0000}"/>
    <cellStyle name="SAPBEXHLevel3X 4 15 2 7" xfId="21187" xr:uid="{00000000-0005-0000-0000-0000347E0000}"/>
    <cellStyle name="SAPBEXHLevel3X 4 15 2 7 2" xfId="36113" xr:uid="{00000000-0005-0000-0000-0000357E0000}"/>
    <cellStyle name="SAPBEXHLevel3X 4 15 3" xfId="8782" xr:uid="{00000000-0005-0000-0000-0000367E0000}"/>
    <cellStyle name="SAPBEXHLevel3X 4 15 3 2" xfId="24811" xr:uid="{00000000-0005-0000-0000-0000377E0000}"/>
    <cellStyle name="SAPBEXHLevel3X 4 15 4" xfId="11609" xr:uid="{00000000-0005-0000-0000-0000387E0000}"/>
    <cellStyle name="SAPBEXHLevel3X 4 15 4 2" xfId="27476" xr:uid="{00000000-0005-0000-0000-0000397E0000}"/>
    <cellStyle name="SAPBEXHLevel3X 4 15 5" xfId="15260" xr:uid="{00000000-0005-0000-0000-00003A7E0000}"/>
    <cellStyle name="SAPBEXHLevel3X 4 15 5 2" xfId="30669" xr:uid="{00000000-0005-0000-0000-00003B7E0000}"/>
    <cellStyle name="SAPBEXHLevel3X 4 15 6" xfId="16961" xr:uid="{00000000-0005-0000-0000-00003C7E0000}"/>
    <cellStyle name="SAPBEXHLevel3X 4 15 6 2" xfId="32099" xr:uid="{00000000-0005-0000-0000-00003D7E0000}"/>
    <cellStyle name="SAPBEXHLevel3X 4 15 7" xfId="19571" xr:uid="{00000000-0005-0000-0000-00003E7E0000}"/>
    <cellStyle name="SAPBEXHLevel3X 4 15 7 2" xfId="34518" xr:uid="{00000000-0005-0000-0000-00003F7E0000}"/>
    <cellStyle name="SAPBEXHLevel3X 4 16" xfId="3608" xr:uid="{00000000-0005-0000-0000-0000407E0000}"/>
    <cellStyle name="SAPBEXHLevel3X 4 16 2" xfId="8776" xr:uid="{00000000-0005-0000-0000-0000417E0000}"/>
    <cellStyle name="SAPBEXHLevel3X 4 16 2 2" xfId="24805" xr:uid="{00000000-0005-0000-0000-0000427E0000}"/>
    <cellStyle name="SAPBEXHLevel3X 4 16 3" xfId="11603" xr:uid="{00000000-0005-0000-0000-0000437E0000}"/>
    <cellStyle name="SAPBEXHLevel3X 4 16 3 2" xfId="27470" xr:uid="{00000000-0005-0000-0000-0000447E0000}"/>
    <cellStyle name="SAPBEXHLevel3X 4 16 4" xfId="15519" xr:uid="{00000000-0005-0000-0000-0000457E0000}"/>
    <cellStyle name="SAPBEXHLevel3X 4 16 4 2" xfId="30874" xr:uid="{00000000-0005-0000-0000-0000467E0000}"/>
    <cellStyle name="SAPBEXHLevel3X 4 16 5" xfId="16955" xr:uid="{00000000-0005-0000-0000-0000477E0000}"/>
    <cellStyle name="SAPBEXHLevel3X 4 16 5 2" xfId="32093" xr:uid="{00000000-0005-0000-0000-0000487E0000}"/>
    <cellStyle name="SAPBEXHLevel3X 4 16 6" xfId="19565" xr:uid="{00000000-0005-0000-0000-0000497E0000}"/>
    <cellStyle name="SAPBEXHLevel3X 4 16 6 2" xfId="34512" xr:uid="{00000000-0005-0000-0000-00004A7E0000}"/>
    <cellStyle name="SAPBEXHLevel3X 4 16 7" xfId="21478" xr:uid="{00000000-0005-0000-0000-00004B7E0000}"/>
    <cellStyle name="SAPBEXHLevel3X 4 16 7 2" xfId="36404" xr:uid="{00000000-0005-0000-0000-00004C7E0000}"/>
    <cellStyle name="SAPBEXHLevel3X 4 16 8" xfId="6406" xr:uid="{00000000-0005-0000-0000-00004D7E0000}"/>
    <cellStyle name="SAPBEXHLevel3X 4 17" xfId="3741" xr:uid="{00000000-0005-0000-0000-00004E7E0000}"/>
    <cellStyle name="SAPBEXHLevel3X 4 17 2" xfId="8908" xr:uid="{00000000-0005-0000-0000-00004F7E0000}"/>
    <cellStyle name="SAPBEXHLevel3X 4 17 2 2" xfId="24937" xr:uid="{00000000-0005-0000-0000-0000507E0000}"/>
    <cellStyle name="SAPBEXHLevel3X 4 17 3" xfId="11735" xr:uid="{00000000-0005-0000-0000-0000517E0000}"/>
    <cellStyle name="SAPBEXHLevel3X 4 17 3 2" xfId="27602" xr:uid="{00000000-0005-0000-0000-0000527E0000}"/>
    <cellStyle name="SAPBEXHLevel3X 4 17 4" xfId="13910" xr:uid="{00000000-0005-0000-0000-0000537E0000}"/>
    <cellStyle name="SAPBEXHLevel3X 4 17 4 2" xfId="29498" xr:uid="{00000000-0005-0000-0000-0000547E0000}"/>
    <cellStyle name="SAPBEXHLevel3X 4 17 5" xfId="17087" xr:uid="{00000000-0005-0000-0000-0000557E0000}"/>
    <cellStyle name="SAPBEXHLevel3X 4 17 5 2" xfId="32225" xr:uid="{00000000-0005-0000-0000-0000567E0000}"/>
    <cellStyle name="SAPBEXHLevel3X 4 17 6" xfId="19697" xr:uid="{00000000-0005-0000-0000-0000577E0000}"/>
    <cellStyle name="SAPBEXHLevel3X 4 17 6 2" xfId="34644" xr:uid="{00000000-0005-0000-0000-0000587E0000}"/>
    <cellStyle name="SAPBEXHLevel3X 4 17 7" xfId="22025" xr:uid="{00000000-0005-0000-0000-0000597E0000}"/>
    <cellStyle name="SAPBEXHLevel3X 4 17 7 2" xfId="36944" xr:uid="{00000000-0005-0000-0000-00005A7E0000}"/>
    <cellStyle name="SAPBEXHLevel3X 4 18" xfId="5345" xr:uid="{00000000-0005-0000-0000-00005B7E0000}"/>
    <cellStyle name="SAPBEXHLevel3X 4 18 2" xfId="22625" xr:uid="{00000000-0005-0000-0000-00005C7E0000}"/>
    <cellStyle name="SAPBEXHLevel3X 4 19" xfId="6834" xr:uid="{00000000-0005-0000-0000-00005D7E0000}"/>
    <cellStyle name="SAPBEXHLevel3X 4 19 2" xfId="23284" xr:uid="{00000000-0005-0000-0000-00005E7E0000}"/>
    <cellStyle name="SAPBEXHLevel3X 4 2" xfId="925" xr:uid="{00000000-0005-0000-0000-00005F7E0000}"/>
    <cellStyle name="SAPBEXHLevel3X 4 2 10" xfId="5101" xr:uid="{00000000-0005-0000-0000-0000607E0000}"/>
    <cellStyle name="SAPBEXHLevel3X 4 2 11" xfId="38060" xr:uid="{00000000-0005-0000-0000-0000617E0000}"/>
    <cellStyle name="SAPBEXHLevel3X 4 2 2" xfId="3615" xr:uid="{00000000-0005-0000-0000-0000627E0000}"/>
    <cellStyle name="SAPBEXHLevel3X 4 2 2 2" xfId="8783" xr:uid="{00000000-0005-0000-0000-0000637E0000}"/>
    <cellStyle name="SAPBEXHLevel3X 4 2 2 2 2" xfId="24812" xr:uid="{00000000-0005-0000-0000-0000647E0000}"/>
    <cellStyle name="SAPBEXHLevel3X 4 2 2 3" xfId="11610" xr:uid="{00000000-0005-0000-0000-0000657E0000}"/>
    <cellStyle name="SAPBEXHLevel3X 4 2 2 3 2" xfId="27477" xr:uid="{00000000-0005-0000-0000-0000667E0000}"/>
    <cellStyle name="SAPBEXHLevel3X 4 2 2 4" xfId="15125" xr:uid="{00000000-0005-0000-0000-0000677E0000}"/>
    <cellStyle name="SAPBEXHLevel3X 4 2 2 4 2" xfId="30547" xr:uid="{00000000-0005-0000-0000-0000687E0000}"/>
    <cellStyle name="SAPBEXHLevel3X 4 2 2 5" xfId="16962" xr:uid="{00000000-0005-0000-0000-0000697E0000}"/>
    <cellStyle name="SAPBEXHLevel3X 4 2 2 5 2" xfId="32100" xr:uid="{00000000-0005-0000-0000-00006A7E0000}"/>
    <cellStyle name="SAPBEXHLevel3X 4 2 2 6" xfId="19572" xr:uid="{00000000-0005-0000-0000-00006B7E0000}"/>
    <cellStyle name="SAPBEXHLevel3X 4 2 2 6 2" xfId="34519" xr:uid="{00000000-0005-0000-0000-00006C7E0000}"/>
    <cellStyle name="SAPBEXHLevel3X 4 2 2 7" xfId="21485" xr:uid="{00000000-0005-0000-0000-00006D7E0000}"/>
    <cellStyle name="SAPBEXHLevel3X 4 2 2 7 2" xfId="36411" xr:uid="{00000000-0005-0000-0000-00006E7E0000}"/>
    <cellStyle name="SAPBEXHLevel3X 4 2 2 8" xfId="6407" xr:uid="{00000000-0005-0000-0000-00006F7E0000}"/>
    <cellStyle name="SAPBEXHLevel3X 4 2 3" xfId="3968" xr:uid="{00000000-0005-0000-0000-0000707E0000}"/>
    <cellStyle name="SAPBEXHLevel3X 4 2 3 2" xfId="9124" xr:uid="{00000000-0005-0000-0000-0000717E0000}"/>
    <cellStyle name="SAPBEXHLevel3X 4 2 3 2 2" xfId="25120" xr:uid="{00000000-0005-0000-0000-0000727E0000}"/>
    <cellStyle name="SAPBEXHLevel3X 4 2 3 3" xfId="11943" xr:uid="{00000000-0005-0000-0000-0000737E0000}"/>
    <cellStyle name="SAPBEXHLevel3X 4 2 3 3 2" xfId="27787" xr:uid="{00000000-0005-0000-0000-0000747E0000}"/>
    <cellStyle name="SAPBEXHLevel3X 4 2 3 4" xfId="14605" xr:uid="{00000000-0005-0000-0000-0000757E0000}"/>
    <cellStyle name="SAPBEXHLevel3X 4 2 3 4 2" xfId="30107" xr:uid="{00000000-0005-0000-0000-0000767E0000}"/>
    <cellStyle name="SAPBEXHLevel3X 4 2 3 5" xfId="17265" xr:uid="{00000000-0005-0000-0000-0000777E0000}"/>
    <cellStyle name="SAPBEXHLevel3X 4 2 3 5 2" xfId="32387" xr:uid="{00000000-0005-0000-0000-0000787E0000}"/>
    <cellStyle name="SAPBEXHLevel3X 4 2 3 6" xfId="19874" xr:uid="{00000000-0005-0000-0000-0000797E0000}"/>
    <cellStyle name="SAPBEXHLevel3X 4 2 3 6 2" xfId="34815" xr:uid="{00000000-0005-0000-0000-00007A7E0000}"/>
    <cellStyle name="SAPBEXHLevel3X 4 2 3 7" xfId="10333" xr:uid="{00000000-0005-0000-0000-00007B7E0000}"/>
    <cellStyle name="SAPBEXHLevel3X 4 2 3 7 2" xfId="26273" xr:uid="{00000000-0005-0000-0000-00007C7E0000}"/>
    <cellStyle name="SAPBEXHLevel3X 4 2 4" xfId="5344" xr:uid="{00000000-0005-0000-0000-00007D7E0000}"/>
    <cellStyle name="SAPBEXHLevel3X 4 2 4 2" xfId="22624" xr:uid="{00000000-0005-0000-0000-00007E7E0000}"/>
    <cellStyle name="SAPBEXHLevel3X 4 2 5" xfId="6833" xr:uid="{00000000-0005-0000-0000-00007F7E0000}"/>
    <cellStyle name="SAPBEXHLevel3X 4 2 5 2" xfId="23283" xr:uid="{00000000-0005-0000-0000-0000807E0000}"/>
    <cellStyle name="SAPBEXHLevel3X 4 2 6" xfId="13380" xr:uid="{00000000-0005-0000-0000-0000817E0000}"/>
    <cellStyle name="SAPBEXHLevel3X 4 2 6 2" xfId="29065" xr:uid="{00000000-0005-0000-0000-0000827E0000}"/>
    <cellStyle name="SAPBEXHLevel3X 4 2 7" xfId="10397" xr:uid="{00000000-0005-0000-0000-0000837E0000}"/>
    <cellStyle name="SAPBEXHLevel3X 4 2 7 2" xfId="26324" xr:uid="{00000000-0005-0000-0000-0000847E0000}"/>
    <cellStyle name="SAPBEXHLevel3X 4 2 8" xfId="15445" xr:uid="{00000000-0005-0000-0000-0000857E0000}"/>
    <cellStyle name="SAPBEXHLevel3X 4 2 8 2" xfId="30815" xr:uid="{00000000-0005-0000-0000-0000867E0000}"/>
    <cellStyle name="SAPBEXHLevel3X 4 2 9" xfId="13916" xr:uid="{00000000-0005-0000-0000-0000877E0000}"/>
    <cellStyle name="SAPBEXHLevel3X 4 2 9 2" xfId="29503" xr:uid="{00000000-0005-0000-0000-0000887E0000}"/>
    <cellStyle name="SAPBEXHLevel3X 4 20" xfId="5908" xr:uid="{00000000-0005-0000-0000-0000897E0000}"/>
    <cellStyle name="SAPBEXHLevel3X 4 20 2" xfId="22892" xr:uid="{00000000-0005-0000-0000-00008A7E0000}"/>
    <cellStyle name="SAPBEXHLevel3X 4 21" xfId="12963" xr:uid="{00000000-0005-0000-0000-00008B7E0000}"/>
    <cellStyle name="SAPBEXHLevel3X 4 21 2" xfId="28785" xr:uid="{00000000-0005-0000-0000-00008C7E0000}"/>
    <cellStyle name="SAPBEXHLevel3X 4 22" xfId="6747" xr:uid="{00000000-0005-0000-0000-00008D7E0000}"/>
    <cellStyle name="SAPBEXHLevel3X 4 22 2" xfId="23226" xr:uid="{00000000-0005-0000-0000-00008E7E0000}"/>
    <cellStyle name="SAPBEXHLevel3X 4 23" xfId="13218" xr:uid="{00000000-0005-0000-0000-00008F7E0000}"/>
    <cellStyle name="SAPBEXHLevel3X 4 23 2" xfId="28987" xr:uid="{00000000-0005-0000-0000-0000907E0000}"/>
    <cellStyle name="SAPBEXHLevel3X 4 24" xfId="5100" xr:uid="{00000000-0005-0000-0000-0000917E0000}"/>
    <cellStyle name="SAPBEXHLevel3X 4 25" xfId="38059" xr:uid="{00000000-0005-0000-0000-0000927E0000}"/>
    <cellStyle name="SAPBEXHLevel3X 4 3" xfId="926" xr:uid="{00000000-0005-0000-0000-0000937E0000}"/>
    <cellStyle name="SAPBEXHLevel3X 4 3 10" xfId="5102" xr:uid="{00000000-0005-0000-0000-0000947E0000}"/>
    <cellStyle name="SAPBEXHLevel3X 4 3 11" xfId="38061" xr:uid="{00000000-0005-0000-0000-0000957E0000}"/>
    <cellStyle name="SAPBEXHLevel3X 4 3 2" xfId="3616" xr:uid="{00000000-0005-0000-0000-0000967E0000}"/>
    <cellStyle name="SAPBEXHLevel3X 4 3 2 2" xfId="8784" xr:uid="{00000000-0005-0000-0000-0000977E0000}"/>
    <cellStyle name="SAPBEXHLevel3X 4 3 2 2 2" xfId="24813" xr:uid="{00000000-0005-0000-0000-0000987E0000}"/>
    <cellStyle name="SAPBEXHLevel3X 4 3 2 3" xfId="11611" xr:uid="{00000000-0005-0000-0000-0000997E0000}"/>
    <cellStyle name="SAPBEXHLevel3X 4 3 2 3 2" xfId="27478" xr:uid="{00000000-0005-0000-0000-00009A7E0000}"/>
    <cellStyle name="SAPBEXHLevel3X 4 3 2 4" xfId="13010" xr:uid="{00000000-0005-0000-0000-00009B7E0000}"/>
    <cellStyle name="SAPBEXHLevel3X 4 3 2 4 2" xfId="28810" xr:uid="{00000000-0005-0000-0000-00009C7E0000}"/>
    <cellStyle name="SAPBEXHLevel3X 4 3 2 5" xfId="16963" xr:uid="{00000000-0005-0000-0000-00009D7E0000}"/>
    <cellStyle name="SAPBEXHLevel3X 4 3 2 5 2" xfId="32101" xr:uid="{00000000-0005-0000-0000-00009E7E0000}"/>
    <cellStyle name="SAPBEXHLevel3X 4 3 2 6" xfId="19573" xr:uid="{00000000-0005-0000-0000-00009F7E0000}"/>
    <cellStyle name="SAPBEXHLevel3X 4 3 2 6 2" xfId="34520" xr:uid="{00000000-0005-0000-0000-0000A07E0000}"/>
    <cellStyle name="SAPBEXHLevel3X 4 3 2 7" xfId="21486" xr:uid="{00000000-0005-0000-0000-0000A17E0000}"/>
    <cellStyle name="SAPBEXHLevel3X 4 3 2 7 2" xfId="36412" xr:uid="{00000000-0005-0000-0000-0000A27E0000}"/>
    <cellStyle name="SAPBEXHLevel3X 4 3 2 8" xfId="6408" xr:uid="{00000000-0005-0000-0000-0000A37E0000}"/>
    <cellStyle name="SAPBEXHLevel3X 4 3 3" xfId="3754" xr:uid="{00000000-0005-0000-0000-0000A47E0000}"/>
    <cellStyle name="SAPBEXHLevel3X 4 3 3 2" xfId="8920" xr:uid="{00000000-0005-0000-0000-0000A57E0000}"/>
    <cellStyle name="SAPBEXHLevel3X 4 3 3 2 2" xfId="24949" xr:uid="{00000000-0005-0000-0000-0000A67E0000}"/>
    <cellStyle name="SAPBEXHLevel3X 4 3 3 3" xfId="11747" xr:uid="{00000000-0005-0000-0000-0000A77E0000}"/>
    <cellStyle name="SAPBEXHLevel3X 4 3 3 3 2" xfId="27614" xr:uid="{00000000-0005-0000-0000-0000A87E0000}"/>
    <cellStyle name="SAPBEXHLevel3X 4 3 3 4" xfId="15130" xr:uid="{00000000-0005-0000-0000-0000A97E0000}"/>
    <cellStyle name="SAPBEXHLevel3X 4 3 3 4 2" xfId="30552" xr:uid="{00000000-0005-0000-0000-0000AA7E0000}"/>
    <cellStyle name="SAPBEXHLevel3X 4 3 3 5" xfId="17099" xr:uid="{00000000-0005-0000-0000-0000AB7E0000}"/>
    <cellStyle name="SAPBEXHLevel3X 4 3 3 5 2" xfId="32237" xr:uid="{00000000-0005-0000-0000-0000AC7E0000}"/>
    <cellStyle name="SAPBEXHLevel3X 4 3 3 6" xfId="19709" xr:uid="{00000000-0005-0000-0000-0000AD7E0000}"/>
    <cellStyle name="SAPBEXHLevel3X 4 3 3 6 2" xfId="34656" xr:uid="{00000000-0005-0000-0000-0000AE7E0000}"/>
    <cellStyle name="SAPBEXHLevel3X 4 3 3 7" xfId="22027" xr:uid="{00000000-0005-0000-0000-0000AF7E0000}"/>
    <cellStyle name="SAPBEXHLevel3X 4 3 3 7 2" xfId="36946" xr:uid="{00000000-0005-0000-0000-0000B07E0000}"/>
    <cellStyle name="SAPBEXHLevel3X 4 3 4" xfId="5343" xr:uid="{00000000-0005-0000-0000-0000B17E0000}"/>
    <cellStyle name="SAPBEXHLevel3X 4 3 4 2" xfId="22623" xr:uid="{00000000-0005-0000-0000-0000B27E0000}"/>
    <cellStyle name="SAPBEXHLevel3X 4 3 5" xfId="6832" xr:uid="{00000000-0005-0000-0000-0000B37E0000}"/>
    <cellStyle name="SAPBEXHLevel3X 4 3 5 2" xfId="23282" xr:uid="{00000000-0005-0000-0000-0000B47E0000}"/>
    <cellStyle name="SAPBEXHLevel3X 4 3 6" xfId="5973" xr:uid="{00000000-0005-0000-0000-0000B57E0000}"/>
    <cellStyle name="SAPBEXHLevel3X 4 3 6 2" xfId="22945" xr:uid="{00000000-0005-0000-0000-0000B67E0000}"/>
    <cellStyle name="SAPBEXHLevel3X 4 3 7" xfId="13747" xr:uid="{00000000-0005-0000-0000-0000B77E0000}"/>
    <cellStyle name="SAPBEXHLevel3X 4 3 7 2" xfId="29359" xr:uid="{00000000-0005-0000-0000-0000B87E0000}"/>
    <cellStyle name="SAPBEXHLevel3X 4 3 8" xfId="13491" xr:uid="{00000000-0005-0000-0000-0000B97E0000}"/>
    <cellStyle name="SAPBEXHLevel3X 4 3 8 2" xfId="29127" xr:uid="{00000000-0005-0000-0000-0000BA7E0000}"/>
    <cellStyle name="SAPBEXHLevel3X 4 3 9" xfId="18486" xr:uid="{00000000-0005-0000-0000-0000BB7E0000}"/>
    <cellStyle name="SAPBEXHLevel3X 4 3 9 2" xfId="33513" xr:uid="{00000000-0005-0000-0000-0000BC7E0000}"/>
    <cellStyle name="SAPBEXHLevel3X 4 4" xfId="3617" xr:uid="{00000000-0005-0000-0000-0000BD7E0000}"/>
    <cellStyle name="SAPBEXHLevel3X 4 4 2" xfId="2144" xr:uid="{00000000-0005-0000-0000-0000BE7E0000}"/>
    <cellStyle name="SAPBEXHLevel3X 4 4 2 2" xfId="7384" xr:uid="{00000000-0005-0000-0000-0000BF7E0000}"/>
    <cellStyle name="SAPBEXHLevel3X 4 4 2 2 2" xfId="23586" xr:uid="{00000000-0005-0000-0000-0000C07E0000}"/>
    <cellStyle name="SAPBEXHLevel3X 4 4 2 3" xfId="10225" xr:uid="{00000000-0005-0000-0000-0000C17E0000}"/>
    <cellStyle name="SAPBEXHLevel3X 4 4 2 3 2" xfId="26189" xr:uid="{00000000-0005-0000-0000-0000C27E0000}"/>
    <cellStyle name="SAPBEXHLevel3X 4 4 2 4" xfId="15083" xr:uid="{00000000-0005-0000-0000-0000C37E0000}"/>
    <cellStyle name="SAPBEXHLevel3X 4 4 2 4 2" xfId="30526" xr:uid="{00000000-0005-0000-0000-0000C47E0000}"/>
    <cellStyle name="SAPBEXHLevel3X 4 4 2 5" xfId="15673" xr:uid="{00000000-0005-0000-0000-0000C57E0000}"/>
    <cellStyle name="SAPBEXHLevel3X 4 4 2 5 2" xfId="30970" xr:uid="{00000000-0005-0000-0000-0000C67E0000}"/>
    <cellStyle name="SAPBEXHLevel3X 4 4 2 6" xfId="18359" xr:uid="{00000000-0005-0000-0000-0000C77E0000}"/>
    <cellStyle name="SAPBEXHLevel3X 4 4 2 6 2" xfId="33422" xr:uid="{00000000-0005-0000-0000-0000C87E0000}"/>
    <cellStyle name="SAPBEXHLevel3X 4 4 2 7" xfId="14950" xr:uid="{00000000-0005-0000-0000-0000C97E0000}"/>
    <cellStyle name="SAPBEXHLevel3X 4 4 2 7 2" xfId="30400" xr:uid="{00000000-0005-0000-0000-0000CA7E0000}"/>
    <cellStyle name="SAPBEXHLevel3X 4 4 3" xfId="8785" xr:uid="{00000000-0005-0000-0000-0000CB7E0000}"/>
    <cellStyle name="SAPBEXHLevel3X 4 4 3 2" xfId="24814" xr:uid="{00000000-0005-0000-0000-0000CC7E0000}"/>
    <cellStyle name="SAPBEXHLevel3X 4 4 4" xfId="11612" xr:uid="{00000000-0005-0000-0000-0000CD7E0000}"/>
    <cellStyle name="SAPBEXHLevel3X 4 4 4 2" xfId="27479" xr:uid="{00000000-0005-0000-0000-0000CE7E0000}"/>
    <cellStyle name="SAPBEXHLevel3X 4 4 5" xfId="13745" xr:uid="{00000000-0005-0000-0000-0000CF7E0000}"/>
    <cellStyle name="SAPBEXHLevel3X 4 4 5 2" xfId="29357" xr:uid="{00000000-0005-0000-0000-0000D07E0000}"/>
    <cellStyle name="SAPBEXHLevel3X 4 4 6" xfId="16964" xr:uid="{00000000-0005-0000-0000-0000D17E0000}"/>
    <cellStyle name="SAPBEXHLevel3X 4 4 6 2" xfId="32102" xr:uid="{00000000-0005-0000-0000-0000D27E0000}"/>
    <cellStyle name="SAPBEXHLevel3X 4 4 7" xfId="19574" xr:uid="{00000000-0005-0000-0000-0000D37E0000}"/>
    <cellStyle name="SAPBEXHLevel3X 4 4 7 2" xfId="34521" xr:uid="{00000000-0005-0000-0000-0000D47E0000}"/>
    <cellStyle name="SAPBEXHLevel3X 4 4 8" xfId="22198" xr:uid="{00000000-0005-0000-0000-0000D57E0000}"/>
    <cellStyle name="SAPBEXHLevel3X 4 5" xfId="3618" xr:uid="{00000000-0005-0000-0000-0000D67E0000}"/>
    <cellStyle name="SAPBEXHLevel3X 4 5 2" xfId="2145" xr:uid="{00000000-0005-0000-0000-0000D77E0000}"/>
    <cellStyle name="SAPBEXHLevel3X 4 5 2 2" xfId="7385" xr:uid="{00000000-0005-0000-0000-0000D87E0000}"/>
    <cellStyle name="SAPBEXHLevel3X 4 5 2 2 2" xfId="23587" xr:uid="{00000000-0005-0000-0000-0000D97E0000}"/>
    <cellStyle name="SAPBEXHLevel3X 4 5 2 3" xfId="10226" xr:uid="{00000000-0005-0000-0000-0000DA7E0000}"/>
    <cellStyle name="SAPBEXHLevel3X 4 5 2 3 2" xfId="26190" xr:uid="{00000000-0005-0000-0000-0000DB7E0000}"/>
    <cellStyle name="SAPBEXHLevel3X 4 5 2 4" xfId="14698" xr:uid="{00000000-0005-0000-0000-0000DC7E0000}"/>
    <cellStyle name="SAPBEXHLevel3X 4 5 2 4 2" xfId="30183" xr:uid="{00000000-0005-0000-0000-0000DD7E0000}"/>
    <cellStyle name="SAPBEXHLevel3X 4 5 2 5" xfId="15674" xr:uid="{00000000-0005-0000-0000-0000DE7E0000}"/>
    <cellStyle name="SAPBEXHLevel3X 4 5 2 5 2" xfId="30971" xr:uid="{00000000-0005-0000-0000-0000DF7E0000}"/>
    <cellStyle name="SAPBEXHLevel3X 4 5 2 6" xfId="18360" xr:uid="{00000000-0005-0000-0000-0000E07E0000}"/>
    <cellStyle name="SAPBEXHLevel3X 4 5 2 6 2" xfId="33423" xr:uid="{00000000-0005-0000-0000-0000E17E0000}"/>
    <cellStyle name="SAPBEXHLevel3X 4 5 2 7" xfId="22107" xr:uid="{00000000-0005-0000-0000-0000E27E0000}"/>
    <cellStyle name="SAPBEXHLevel3X 4 5 2 7 2" xfId="37020" xr:uid="{00000000-0005-0000-0000-0000E37E0000}"/>
    <cellStyle name="SAPBEXHLevel3X 4 5 3" xfId="8786" xr:uid="{00000000-0005-0000-0000-0000E47E0000}"/>
    <cellStyle name="SAPBEXHLevel3X 4 5 3 2" xfId="24815" xr:uid="{00000000-0005-0000-0000-0000E57E0000}"/>
    <cellStyle name="SAPBEXHLevel3X 4 5 4" xfId="11613" xr:uid="{00000000-0005-0000-0000-0000E67E0000}"/>
    <cellStyle name="SAPBEXHLevel3X 4 5 4 2" xfId="27480" xr:uid="{00000000-0005-0000-0000-0000E77E0000}"/>
    <cellStyle name="SAPBEXHLevel3X 4 5 5" xfId="13087" xr:uid="{00000000-0005-0000-0000-0000E87E0000}"/>
    <cellStyle name="SAPBEXHLevel3X 4 5 5 2" xfId="28867" xr:uid="{00000000-0005-0000-0000-0000E97E0000}"/>
    <cellStyle name="SAPBEXHLevel3X 4 5 6" xfId="16965" xr:uid="{00000000-0005-0000-0000-0000EA7E0000}"/>
    <cellStyle name="SAPBEXHLevel3X 4 5 6 2" xfId="32103" xr:uid="{00000000-0005-0000-0000-0000EB7E0000}"/>
    <cellStyle name="SAPBEXHLevel3X 4 5 7" xfId="19575" xr:uid="{00000000-0005-0000-0000-0000EC7E0000}"/>
    <cellStyle name="SAPBEXHLevel3X 4 5 7 2" xfId="34522" xr:uid="{00000000-0005-0000-0000-0000ED7E0000}"/>
    <cellStyle name="SAPBEXHLevel3X 4 6" xfId="3619" xr:uid="{00000000-0005-0000-0000-0000EE7E0000}"/>
    <cellStyle name="SAPBEXHLevel3X 4 6 2" xfId="3967" xr:uid="{00000000-0005-0000-0000-0000EF7E0000}"/>
    <cellStyle name="SAPBEXHLevel3X 4 6 2 2" xfId="9123" xr:uid="{00000000-0005-0000-0000-0000F07E0000}"/>
    <cellStyle name="SAPBEXHLevel3X 4 6 2 2 2" xfId="25119" xr:uid="{00000000-0005-0000-0000-0000F17E0000}"/>
    <cellStyle name="SAPBEXHLevel3X 4 6 2 3" xfId="11942" xr:uid="{00000000-0005-0000-0000-0000F27E0000}"/>
    <cellStyle name="SAPBEXHLevel3X 4 6 2 3 2" xfId="27786" xr:uid="{00000000-0005-0000-0000-0000F37E0000}"/>
    <cellStyle name="SAPBEXHLevel3X 4 6 2 4" xfId="14925" xr:uid="{00000000-0005-0000-0000-0000F47E0000}"/>
    <cellStyle name="SAPBEXHLevel3X 4 6 2 4 2" xfId="30376" xr:uid="{00000000-0005-0000-0000-0000F57E0000}"/>
    <cellStyle name="SAPBEXHLevel3X 4 6 2 5" xfId="17264" xr:uid="{00000000-0005-0000-0000-0000F67E0000}"/>
    <cellStyle name="SAPBEXHLevel3X 4 6 2 5 2" xfId="32386" xr:uid="{00000000-0005-0000-0000-0000F77E0000}"/>
    <cellStyle name="SAPBEXHLevel3X 4 6 2 6" xfId="19873" xr:uid="{00000000-0005-0000-0000-0000F87E0000}"/>
    <cellStyle name="SAPBEXHLevel3X 4 6 2 6 2" xfId="34814" xr:uid="{00000000-0005-0000-0000-0000F97E0000}"/>
    <cellStyle name="SAPBEXHLevel3X 4 6 2 7" xfId="22119" xr:uid="{00000000-0005-0000-0000-0000FA7E0000}"/>
    <cellStyle name="SAPBEXHLevel3X 4 6 2 7 2" xfId="37030" xr:uid="{00000000-0005-0000-0000-0000FB7E0000}"/>
    <cellStyle name="SAPBEXHLevel3X 4 6 3" xfId="8787" xr:uid="{00000000-0005-0000-0000-0000FC7E0000}"/>
    <cellStyle name="SAPBEXHLevel3X 4 6 3 2" xfId="24816" xr:uid="{00000000-0005-0000-0000-0000FD7E0000}"/>
    <cellStyle name="SAPBEXHLevel3X 4 6 4" xfId="11614" xr:uid="{00000000-0005-0000-0000-0000FE7E0000}"/>
    <cellStyle name="SAPBEXHLevel3X 4 6 4 2" xfId="27481" xr:uid="{00000000-0005-0000-0000-0000FF7E0000}"/>
    <cellStyle name="SAPBEXHLevel3X 4 6 5" xfId="15521" xr:uid="{00000000-0005-0000-0000-0000007F0000}"/>
    <cellStyle name="SAPBEXHLevel3X 4 6 5 2" xfId="30876" xr:uid="{00000000-0005-0000-0000-0000017F0000}"/>
    <cellStyle name="SAPBEXHLevel3X 4 6 6" xfId="16966" xr:uid="{00000000-0005-0000-0000-0000027F0000}"/>
    <cellStyle name="SAPBEXHLevel3X 4 6 6 2" xfId="32104" xr:uid="{00000000-0005-0000-0000-0000037F0000}"/>
    <cellStyle name="SAPBEXHLevel3X 4 6 7" xfId="19576" xr:uid="{00000000-0005-0000-0000-0000047F0000}"/>
    <cellStyle name="SAPBEXHLevel3X 4 6 7 2" xfId="34523" xr:uid="{00000000-0005-0000-0000-0000057F0000}"/>
    <cellStyle name="SAPBEXHLevel3X 4 7" xfId="3620" xr:uid="{00000000-0005-0000-0000-0000067F0000}"/>
    <cellStyle name="SAPBEXHLevel3X 4 7 2" xfId="3966" xr:uid="{00000000-0005-0000-0000-0000077F0000}"/>
    <cellStyle name="SAPBEXHLevel3X 4 7 2 2" xfId="9122" xr:uid="{00000000-0005-0000-0000-0000087F0000}"/>
    <cellStyle name="SAPBEXHLevel3X 4 7 2 2 2" xfId="25118" xr:uid="{00000000-0005-0000-0000-0000097F0000}"/>
    <cellStyle name="SAPBEXHLevel3X 4 7 2 3" xfId="11941" xr:uid="{00000000-0005-0000-0000-00000A7F0000}"/>
    <cellStyle name="SAPBEXHLevel3X 4 7 2 3 2" xfId="27785" xr:uid="{00000000-0005-0000-0000-00000B7F0000}"/>
    <cellStyle name="SAPBEXHLevel3X 4 7 2 4" xfId="13949" xr:uid="{00000000-0005-0000-0000-00000C7F0000}"/>
    <cellStyle name="SAPBEXHLevel3X 4 7 2 4 2" xfId="29532" xr:uid="{00000000-0005-0000-0000-00000D7F0000}"/>
    <cellStyle name="SAPBEXHLevel3X 4 7 2 5" xfId="17263" xr:uid="{00000000-0005-0000-0000-00000E7F0000}"/>
    <cellStyle name="SAPBEXHLevel3X 4 7 2 5 2" xfId="32385" xr:uid="{00000000-0005-0000-0000-00000F7F0000}"/>
    <cellStyle name="SAPBEXHLevel3X 4 7 2 6" xfId="19872" xr:uid="{00000000-0005-0000-0000-0000107F0000}"/>
    <cellStyle name="SAPBEXHLevel3X 4 7 2 6 2" xfId="34813" xr:uid="{00000000-0005-0000-0000-0000117F0000}"/>
    <cellStyle name="SAPBEXHLevel3X 4 7 2 7" xfId="21779" xr:uid="{00000000-0005-0000-0000-0000127F0000}"/>
    <cellStyle name="SAPBEXHLevel3X 4 7 2 7 2" xfId="36701" xr:uid="{00000000-0005-0000-0000-0000137F0000}"/>
    <cellStyle name="SAPBEXHLevel3X 4 7 3" xfId="8788" xr:uid="{00000000-0005-0000-0000-0000147F0000}"/>
    <cellStyle name="SAPBEXHLevel3X 4 7 3 2" xfId="24817" xr:uid="{00000000-0005-0000-0000-0000157F0000}"/>
    <cellStyle name="SAPBEXHLevel3X 4 7 4" xfId="11615" xr:uid="{00000000-0005-0000-0000-0000167F0000}"/>
    <cellStyle name="SAPBEXHLevel3X 4 7 4 2" xfId="27482" xr:uid="{00000000-0005-0000-0000-0000177F0000}"/>
    <cellStyle name="SAPBEXHLevel3X 4 7 5" xfId="13089" xr:uid="{00000000-0005-0000-0000-0000187F0000}"/>
    <cellStyle name="SAPBEXHLevel3X 4 7 5 2" xfId="28869" xr:uid="{00000000-0005-0000-0000-0000197F0000}"/>
    <cellStyle name="SAPBEXHLevel3X 4 7 6" xfId="16967" xr:uid="{00000000-0005-0000-0000-00001A7F0000}"/>
    <cellStyle name="SAPBEXHLevel3X 4 7 6 2" xfId="32105" xr:uid="{00000000-0005-0000-0000-00001B7F0000}"/>
    <cellStyle name="SAPBEXHLevel3X 4 7 7" xfId="19577" xr:uid="{00000000-0005-0000-0000-00001C7F0000}"/>
    <cellStyle name="SAPBEXHLevel3X 4 7 7 2" xfId="34524" xr:uid="{00000000-0005-0000-0000-00001D7F0000}"/>
    <cellStyle name="SAPBEXHLevel3X 4 8" xfId="3621" xr:uid="{00000000-0005-0000-0000-00001E7F0000}"/>
    <cellStyle name="SAPBEXHLevel3X 4 8 2" xfId="2146" xr:uid="{00000000-0005-0000-0000-00001F7F0000}"/>
    <cellStyle name="SAPBEXHLevel3X 4 8 2 2" xfId="7386" xr:uid="{00000000-0005-0000-0000-0000207F0000}"/>
    <cellStyle name="SAPBEXHLevel3X 4 8 2 2 2" xfId="23588" xr:uid="{00000000-0005-0000-0000-0000217F0000}"/>
    <cellStyle name="SAPBEXHLevel3X 4 8 2 3" xfId="10227" xr:uid="{00000000-0005-0000-0000-0000227F0000}"/>
    <cellStyle name="SAPBEXHLevel3X 4 8 2 3 2" xfId="26191" xr:uid="{00000000-0005-0000-0000-0000237F0000}"/>
    <cellStyle name="SAPBEXHLevel3X 4 8 2 4" xfId="14213" xr:uid="{00000000-0005-0000-0000-0000247F0000}"/>
    <cellStyle name="SAPBEXHLevel3X 4 8 2 4 2" xfId="29754" xr:uid="{00000000-0005-0000-0000-0000257F0000}"/>
    <cellStyle name="SAPBEXHLevel3X 4 8 2 5" xfId="15675" xr:uid="{00000000-0005-0000-0000-0000267F0000}"/>
    <cellStyle name="SAPBEXHLevel3X 4 8 2 5 2" xfId="30972" xr:uid="{00000000-0005-0000-0000-0000277F0000}"/>
    <cellStyle name="SAPBEXHLevel3X 4 8 2 6" xfId="18361" xr:uid="{00000000-0005-0000-0000-0000287F0000}"/>
    <cellStyle name="SAPBEXHLevel3X 4 8 2 6 2" xfId="33424" xr:uid="{00000000-0005-0000-0000-0000297F0000}"/>
    <cellStyle name="SAPBEXHLevel3X 4 8 2 7" xfId="10359" xr:uid="{00000000-0005-0000-0000-00002A7F0000}"/>
    <cellStyle name="SAPBEXHLevel3X 4 8 2 7 2" xfId="26297" xr:uid="{00000000-0005-0000-0000-00002B7F0000}"/>
    <cellStyle name="SAPBEXHLevel3X 4 8 3" xfId="8789" xr:uid="{00000000-0005-0000-0000-00002C7F0000}"/>
    <cellStyle name="SAPBEXHLevel3X 4 8 3 2" xfId="24818" xr:uid="{00000000-0005-0000-0000-00002D7F0000}"/>
    <cellStyle name="SAPBEXHLevel3X 4 8 4" xfId="11616" xr:uid="{00000000-0005-0000-0000-00002E7F0000}"/>
    <cellStyle name="SAPBEXHLevel3X 4 8 4 2" xfId="27483" xr:uid="{00000000-0005-0000-0000-00002F7F0000}"/>
    <cellStyle name="SAPBEXHLevel3X 4 8 5" xfId="15524" xr:uid="{00000000-0005-0000-0000-0000307F0000}"/>
    <cellStyle name="SAPBEXHLevel3X 4 8 5 2" xfId="30879" xr:uid="{00000000-0005-0000-0000-0000317F0000}"/>
    <cellStyle name="SAPBEXHLevel3X 4 8 6" xfId="16968" xr:uid="{00000000-0005-0000-0000-0000327F0000}"/>
    <cellStyle name="SAPBEXHLevel3X 4 8 6 2" xfId="32106" xr:uid="{00000000-0005-0000-0000-0000337F0000}"/>
    <cellStyle name="SAPBEXHLevel3X 4 8 7" xfId="19578" xr:uid="{00000000-0005-0000-0000-0000347F0000}"/>
    <cellStyle name="SAPBEXHLevel3X 4 8 7 2" xfId="34525" xr:uid="{00000000-0005-0000-0000-0000357F0000}"/>
    <cellStyle name="SAPBEXHLevel3X 4 9" xfId="3622" xr:uid="{00000000-0005-0000-0000-0000367F0000}"/>
    <cellStyle name="SAPBEXHLevel3X 4 9 2" xfId="2147" xr:uid="{00000000-0005-0000-0000-0000377F0000}"/>
    <cellStyle name="SAPBEXHLevel3X 4 9 2 2" xfId="7387" xr:uid="{00000000-0005-0000-0000-0000387F0000}"/>
    <cellStyle name="SAPBEXHLevel3X 4 9 2 2 2" xfId="23589" xr:uid="{00000000-0005-0000-0000-0000397F0000}"/>
    <cellStyle name="SAPBEXHLevel3X 4 9 2 3" xfId="10228" xr:uid="{00000000-0005-0000-0000-00003A7F0000}"/>
    <cellStyle name="SAPBEXHLevel3X 4 9 2 3 2" xfId="26192" xr:uid="{00000000-0005-0000-0000-00003B7F0000}"/>
    <cellStyle name="SAPBEXHLevel3X 4 9 2 4" xfId="14697" xr:uid="{00000000-0005-0000-0000-00003C7F0000}"/>
    <cellStyle name="SAPBEXHLevel3X 4 9 2 4 2" xfId="30182" xr:uid="{00000000-0005-0000-0000-00003D7F0000}"/>
    <cellStyle name="SAPBEXHLevel3X 4 9 2 5" xfId="15676" xr:uid="{00000000-0005-0000-0000-00003E7F0000}"/>
    <cellStyle name="SAPBEXHLevel3X 4 9 2 5 2" xfId="30973" xr:uid="{00000000-0005-0000-0000-00003F7F0000}"/>
    <cellStyle name="SAPBEXHLevel3X 4 9 2 6" xfId="18362" xr:uid="{00000000-0005-0000-0000-0000407F0000}"/>
    <cellStyle name="SAPBEXHLevel3X 4 9 2 6 2" xfId="33425" xr:uid="{00000000-0005-0000-0000-0000417F0000}"/>
    <cellStyle name="SAPBEXHLevel3X 4 9 2 7" xfId="22028" xr:uid="{00000000-0005-0000-0000-0000427F0000}"/>
    <cellStyle name="SAPBEXHLevel3X 4 9 2 7 2" xfId="36947" xr:uid="{00000000-0005-0000-0000-0000437F0000}"/>
    <cellStyle name="SAPBEXHLevel3X 4 9 3" xfId="8790" xr:uid="{00000000-0005-0000-0000-0000447F0000}"/>
    <cellStyle name="SAPBEXHLevel3X 4 9 3 2" xfId="24819" xr:uid="{00000000-0005-0000-0000-0000457F0000}"/>
    <cellStyle name="SAPBEXHLevel3X 4 9 4" xfId="11617" xr:uid="{00000000-0005-0000-0000-0000467F0000}"/>
    <cellStyle name="SAPBEXHLevel3X 4 9 4 2" xfId="27484" xr:uid="{00000000-0005-0000-0000-0000477F0000}"/>
    <cellStyle name="SAPBEXHLevel3X 4 9 5" xfId="13096" xr:uid="{00000000-0005-0000-0000-0000487F0000}"/>
    <cellStyle name="SAPBEXHLevel3X 4 9 5 2" xfId="28876" xr:uid="{00000000-0005-0000-0000-0000497F0000}"/>
    <cellStyle name="SAPBEXHLevel3X 4 9 6" xfId="16969" xr:uid="{00000000-0005-0000-0000-00004A7F0000}"/>
    <cellStyle name="SAPBEXHLevel3X 4 9 6 2" xfId="32107" xr:uid="{00000000-0005-0000-0000-00004B7F0000}"/>
    <cellStyle name="SAPBEXHLevel3X 4 9 7" xfId="19579" xr:uid="{00000000-0005-0000-0000-00004C7F0000}"/>
    <cellStyle name="SAPBEXHLevel3X 4 9 7 2" xfId="34526" xr:uid="{00000000-0005-0000-0000-00004D7F0000}"/>
    <cellStyle name="SAPBEXHLevel3X 5" xfId="927" xr:uid="{00000000-0005-0000-0000-00004E7F0000}"/>
    <cellStyle name="SAPBEXHLevel3X 5 10" xfId="3624" xr:uid="{00000000-0005-0000-0000-00004F7F0000}"/>
    <cellStyle name="SAPBEXHLevel3X 5 10 2" xfId="3965" xr:uid="{00000000-0005-0000-0000-0000507F0000}"/>
    <cellStyle name="SAPBEXHLevel3X 5 10 2 2" xfId="9121" xr:uid="{00000000-0005-0000-0000-0000517F0000}"/>
    <cellStyle name="SAPBEXHLevel3X 5 10 2 2 2" xfId="25117" xr:uid="{00000000-0005-0000-0000-0000527F0000}"/>
    <cellStyle name="SAPBEXHLevel3X 5 10 2 3" xfId="11940" xr:uid="{00000000-0005-0000-0000-0000537F0000}"/>
    <cellStyle name="SAPBEXHLevel3X 5 10 2 3 2" xfId="27784" xr:uid="{00000000-0005-0000-0000-0000547F0000}"/>
    <cellStyle name="SAPBEXHLevel3X 5 10 2 4" xfId="15241" xr:uid="{00000000-0005-0000-0000-0000557F0000}"/>
    <cellStyle name="SAPBEXHLevel3X 5 10 2 4 2" xfId="30654" xr:uid="{00000000-0005-0000-0000-0000567F0000}"/>
    <cellStyle name="SAPBEXHLevel3X 5 10 2 5" xfId="17262" xr:uid="{00000000-0005-0000-0000-0000577F0000}"/>
    <cellStyle name="SAPBEXHLevel3X 5 10 2 5 2" xfId="32384" xr:uid="{00000000-0005-0000-0000-0000587F0000}"/>
    <cellStyle name="SAPBEXHLevel3X 5 10 2 6" xfId="19871" xr:uid="{00000000-0005-0000-0000-0000597F0000}"/>
    <cellStyle name="SAPBEXHLevel3X 5 10 2 6 2" xfId="34812" xr:uid="{00000000-0005-0000-0000-00005A7F0000}"/>
    <cellStyle name="SAPBEXHLevel3X 5 10 2 7" xfId="13290" xr:uid="{00000000-0005-0000-0000-00005B7F0000}"/>
    <cellStyle name="SAPBEXHLevel3X 5 10 2 7 2" xfId="29031" xr:uid="{00000000-0005-0000-0000-00005C7F0000}"/>
    <cellStyle name="SAPBEXHLevel3X 5 10 3" xfId="8792" xr:uid="{00000000-0005-0000-0000-00005D7F0000}"/>
    <cellStyle name="SAPBEXHLevel3X 5 10 3 2" xfId="24821" xr:uid="{00000000-0005-0000-0000-00005E7F0000}"/>
    <cellStyle name="SAPBEXHLevel3X 5 10 4" xfId="11619" xr:uid="{00000000-0005-0000-0000-00005F7F0000}"/>
    <cellStyle name="SAPBEXHLevel3X 5 10 4 2" xfId="27486" xr:uid="{00000000-0005-0000-0000-0000607F0000}"/>
    <cellStyle name="SAPBEXHLevel3X 5 10 5" xfId="13515" xr:uid="{00000000-0005-0000-0000-0000617F0000}"/>
    <cellStyle name="SAPBEXHLevel3X 5 10 5 2" xfId="29140" xr:uid="{00000000-0005-0000-0000-0000627F0000}"/>
    <cellStyle name="SAPBEXHLevel3X 5 10 6" xfId="16971" xr:uid="{00000000-0005-0000-0000-0000637F0000}"/>
    <cellStyle name="SAPBEXHLevel3X 5 10 6 2" xfId="32109" xr:uid="{00000000-0005-0000-0000-0000647F0000}"/>
    <cellStyle name="SAPBEXHLevel3X 5 10 7" xfId="19581" xr:uid="{00000000-0005-0000-0000-0000657F0000}"/>
    <cellStyle name="SAPBEXHLevel3X 5 10 7 2" xfId="34528" xr:uid="{00000000-0005-0000-0000-0000667F0000}"/>
    <cellStyle name="SAPBEXHLevel3X 5 11" xfId="3625" xr:uid="{00000000-0005-0000-0000-0000677F0000}"/>
    <cellStyle name="SAPBEXHLevel3X 5 11 2" xfId="3964" xr:uid="{00000000-0005-0000-0000-0000687F0000}"/>
    <cellStyle name="SAPBEXHLevel3X 5 11 2 2" xfId="9120" xr:uid="{00000000-0005-0000-0000-0000697F0000}"/>
    <cellStyle name="SAPBEXHLevel3X 5 11 2 2 2" xfId="25116" xr:uid="{00000000-0005-0000-0000-00006A7F0000}"/>
    <cellStyle name="SAPBEXHLevel3X 5 11 2 3" xfId="11939" xr:uid="{00000000-0005-0000-0000-00006B7F0000}"/>
    <cellStyle name="SAPBEXHLevel3X 5 11 2 3 2" xfId="27783" xr:uid="{00000000-0005-0000-0000-00006C7F0000}"/>
    <cellStyle name="SAPBEXHLevel3X 5 11 2 4" xfId="14332" xr:uid="{00000000-0005-0000-0000-00006D7F0000}"/>
    <cellStyle name="SAPBEXHLevel3X 5 11 2 4 2" xfId="29855" xr:uid="{00000000-0005-0000-0000-00006E7F0000}"/>
    <cellStyle name="SAPBEXHLevel3X 5 11 2 5" xfId="17261" xr:uid="{00000000-0005-0000-0000-00006F7F0000}"/>
    <cellStyle name="SAPBEXHLevel3X 5 11 2 5 2" xfId="32383" xr:uid="{00000000-0005-0000-0000-0000707F0000}"/>
    <cellStyle name="SAPBEXHLevel3X 5 11 2 6" xfId="19870" xr:uid="{00000000-0005-0000-0000-0000717F0000}"/>
    <cellStyle name="SAPBEXHLevel3X 5 11 2 6 2" xfId="34811" xr:uid="{00000000-0005-0000-0000-0000727F0000}"/>
    <cellStyle name="SAPBEXHLevel3X 5 11 2 7" xfId="22118" xr:uid="{00000000-0005-0000-0000-0000737F0000}"/>
    <cellStyle name="SAPBEXHLevel3X 5 11 2 7 2" xfId="37029" xr:uid="{00000000-0005-0000-0000-0000747F0000}"/>
    <cellStyle name="SAPBEXHLevel3X 5 11 3" xfId="8793" xr:uid="{00000000-0005-0000-0000-0000757F0000}"/>
    <cellStyle name="SAPBEXHLevel3X 5 11 3 2" xfId="24822" xr:uid="{00000000-0005-0000-0000-0000767F0000}"/>
    <cellStyle name="SAPBEXHLevel3X 5 11 4" xfId="11620" xr:uid="{00000000-0005-0000-0000-0000777F0000}"/>
    <cellStyle name="SAPBEXHLevel3X 5 11 4 2" xfId="27487" xr:uid="{00000000-0005-0000-0000-0000787F0000}"/>
    <cellStyle name="SAPBEXHLevel3X 5 11 5" xfId="13611" xr:uid="{00000000-0005-0000-0000-0000797F0000}"/>
    <cellStyle name="SAPBEXHLevel3X 5 11 5 2" xfId="29235" xr:uid="{00000000-0005-0000-0000-00007A7F0000}"/>
    <cellStyle name="SAPBEXHLevel3X 5 11 6" xfId="16972" xr:uid="{00000000-0005-0000-0000-00007B7F0000}"/>
    <cellStyle name="SAPBEXHLevel3X 5 11 6 2" xfId="32110" xr:uid="{00000000-0005-0000-0000-00007C7F0000}"/>
    <cellStyle name="SAPBEXHLevel3X 5 11 7" xfId="19582" xr:uid="{00000000-0005-0000-0000-00007D7F0000}"/>
    <cellStyle name="SAPBEXHLevel3X 5 11 7 2" xfId="34529" xr:uid="{00000000-0005-0000-0000-00007E7F0000}"/>
    <cellStyle name="SAPBEXHLevel3X 5 12" xfId="3626" xr:uid="{00000000-0005-0000-0000-00007F7F0000}"/>
    <cellStyle name="SAPBEXHLevel3X 5 12 2" xfId="3769" xr:uid="{00000000-0005-0000-0000-0000807F0000}"/>
    <cellStyle name="SAPBEXHLevel3X 5 12 2 2" xfId="8935" xr:uid="{00000000-0005-0000-0000-0000817F0000}"/>
    <cellStyle name="SAPBEXHLevel3X 5 12 2 2 2" xfId="24964" xr:uid="{00000000-0005-0000-0000-0000827F0000}"/>
    <cellStyle name="SAPBEXHLevel3X 5 12 2 3" xfId="11762" xr:uid="{00000000-0005-0000-0000-0000837F0000}"/>
    <cellStyle name="SAPBEXHLevel3X 5 12 2 3 2" xfId="27629" xr:uid="{00000000-0005-0000-0000-0000847F0000}"/>
    <cellStyle name="SAPBEXHLevel3X 5 12 2 4" xfId="13743" xr:uid="{00000000-0005-0000-0000-0000857F0000}"/>
    <cellStyle name="SAPBEXHLevel3X 5 12 2 4 2" xfId="29355" xr:uid="{00000000-0005-0000-0000-0000867F0000}"/>
    <cellStyle name="SAPBEXHLevel3X 5 12 2 5" xfId="17114" xr:uid="{00000000-0005-0000-0000-0000877F0000}"/>
    <cellStyle name="SAPBEXHLevel3X 5 12 2 5 2" xfId="32252" xr:uid="{00000000-0005-0000-0000-0000887F0000}"/>
    <cellStyle name="SAPBEXHLevel3X 5 12 2 6" xfId="19724" xr:uid="{00000000-0005-0000-0000-0000897F0000}"/>
    <cellStyle name="SAPBEXHLevel3X 5 12 2 6 2" xfId="34671" xr:uid="{00000000-0005-0000-0000-00008A7F0000}"/>
    <cellStyle name="SAPBEXHLevel3X 5 12 2 7" xfId="22037" xr:uid="{00000000-0005-0000-0000-00008B7F0000}"/>
    <cellStyle name="SAPBEXHLevel3X 5 12 2 7 2" xfId="36956" xr:uid="{00000000-0005-0000-0000-00008C7F0000}"/>
    <cellStyle name="SAPBEXHLevel3X 5 12 3" xfId="8794" xr:uid="{00000000-0005-0000-0000-00008D7F0000}"/>
    <cellStyle name="SAPBEXHLevel3X 5 12 3 2" xfId="24823" xr:uid="{00000000-0005-0000-0000-00008E7F0000}"/>
    <cellStyle name="SAPBEXHLevel3X 5 12 4" xfId="11621" xr:uid="{00000000-0005-0000-0000-00008F7F0000}"/>
    <cellStyle name="SAPBEXHLevel3X 5 12 4 2" xfId="27488" xr:uid="{00000000-0005-0000-0000-0000907F0000}"/>
    <cellStyle name="SAPBEXHLevel3X 5 12 5" xfId="13904" xr:uid="{00000000-0005-0000-0000-0000917F0000}"/>
    <cellStyle name="SAPBEXHLevel3X 5 12 5 2" xfId="29492" xr:uid="{00000000-0005-0000-0000-0000927F0000}"/>
    <cellStyle name="SAPBEXHLevel3X 5 12 6" xfId="16973" xr:uid="{00000000-0005-0000-0000-0000937F0000}"/>
    <cellStyle name="SAPBEXHLevel3X 5 12 6 2" xfId="32111" xr:uid="{00000000-0005-0000-0000-0000947F0000}"/>
    <cellStyle name="SAPBEXHLevel3X 5 12 7" xfId="19583" xr:uid="{00000000-0005-0000-0000-0000957F0000}"/>
    <cellStyle name="SAPBEXHLevel3X 5 12 7 2" xfId="34530" xr:uid="{00000000-0005-0000-0000-0000967F0000}"/>
    <cellStyle name="SAPBEXHLevel3X 5 13" xfId="3627" xr:uid="{00000000-0005-0000-0000-0000977F0000}"/>
    <cellStyle name="SAPBEXHLevel3X 5 13 2" xfId="3777" xr:uid="{00000000-0005-0000-0000-0000987F0000}"/>
    <cellStyle name="SAPBEXHLevel3X 5 13 2 2" xfId="8943" xr:uid="{00000000-0005-0000-0000-0000997F0000}"/>
    <cellStyle name="SAPBEXHLevel3X 5 13 2 2 2" xfId="24972" xr:uid="{00000000-0005-0000-0000-00009A7F0000}"/>
    <cellStyle name="SAPBEXHLevel3X 5 13 2 3" xfId="11769" xr:uid="{00000000-0005-0000-0000-00009B7F0000}"/>
    <cellStyle name="SAPBEXHLevel3X 5 13 2 3 2" xfId="27636" xr:uid="{00000000-0005-0000-0000-00009C7F0000}"/>
    <cellStyle name="SAPBEXHLevel3X 5 13 2 4" xfId="13432" xr:uid="{00000000-0005-0000-0000-00009D7F0000}"/>
    <cellStyle name="SAPBEXHLevel3X 5 13 2 4 2" xfId="29095" xr:uid="{00000000-0005-0000-0000-00009E7F0000}"/>
    <cellStyle name="SAPBEXHLevel3X 5 13 2 5" xfId="17121" xr:uid="{00000000-0005-0000-0000-00009F7F0000}"/>
    <cellStyle name="SAPBEXHLevel3X 5 13 2 5 2" xfId="32259" xr:uid="{00000000-0005-0000-0000-0000A07F0000}"/>
    <cellStyle name="SAPBEXHLevel3X 5 13 2 6" xfId="19731" xr:uid="{00000000-0005-0000-0000-0000A17F0000}"/>
    <cellStyle name="SAPBEXHLevel3X 5 13 2 6 2" xfId="34678" xr:uid="{00000000-0005-0000-0000-0000A27F0000}"/>
    <cellStyle name="SAPBEXHLevel3X 5 13 2 7" xfId="21013" xr:uid="{00000000-0005-0000-0000-0000A37F0000}"/>
    <cellStyle name="SAPBEXHLevel3X 5 13 2 7 2" xfId="35939" xr:uid="{00000000-0005-0000-0000-0000A47F0000}"/>
    <cellStyle name="SAPBEXHLevel3X 5 13 3" xfId="8795" xr:uid="{00000000-0005-0000-0000-0000A57F0000}"/>
    <cellStyle name="SAPBEXHLevel3X 5 13 3 2" xfId="24824" xr:uid="{00000000-0005-0000-0000-0000A67F0000}"/>
    <cellStyle name="SAPBEXHLevel3X 5 13 4" xfId="11622" xr:uid="{00000000-0005-0000-0000-0000A77F0000}"/>
    <cellStyle name="SAPBEXHLevel3X 5 13 4 2" xfId="27489" xr:uid="{00000000-0005-0000-0000-0000A87F0000}"/>
    <cellStyle name="SAPBEXHLevel3X 5 13 5" xfId="13054" xr:uid="{00000000-0005-0000-0000-0000A97F0000}"/>
    <cellStyle name="SAPBEXHLevel3X 5 13 5 2" xfId="28841" xr:uid="{00000000-0005-0000-0000-0000AA7F0000}"/>
    <cellStyle name="SAPBEXHLevel3X 5 13 6" xfId="16974" xr:uid="{00000000-0005-0000-0000-0000AB7F0000}"/>
    <cellStyle name="SAPBEXHLevel3X 5 13 6 2" xfId="32112" xr:uid="{00000000-0005-0000-0000-0000AC7F0000}"/>
    <cellStyle name="SAPBEXHLevel3X 5 13 7" xfId="19584" xr:uid="{00000000-0005-0000-0000-0000AD7F0000}"/>
    <cellStyle name="SAPBEXHLevel3X 5 13 7 2" xfId="34531" xr:uid="{00000000-0005-0000-0000-0000AE7F0000}"/>
    <cellStyle name="SAPBEXHLevel3X 5 14" xfId="3628" xr:uid="{00000000-0005-0000-0000-0000AF7F0000}"/>
    <cellStyle name="SAPBEXHLevel3X 5 14 2" xfId="3778" xr:uid="{00000000-0005-0000-0000-0000B07F0000}"/>
    <cellStyle name="SAPBEXHLevel3X 5 14 2 2" xfId="8944" xr:uid="{00000000-0005-0000-0000-0000B17F0000}"/>
    <cellStyle name="SAPBEXHLevel3X 5 14 2 2 2" xfId="24973" xr:uid="{00000000-0005-0000-0000-0000B27F0000}"/>
    <cellStyle name="SAPBEXHLevel3X 5 14 2 3" xfId="11770" xr:uid="{00000000-0005-0000-0000-0000B37F0000}"/>
    <cellStyle name="SAPBEXHLevel3X 5 14 2 3 2" xfId="27637" xr:uid="{00000000-0005-0000-0000-0000B47F0000}"/>
    <cellStyle name="SAPBEXHLevel3X 5 14 2 4" xfId="15124" xr:uid="{00000000-0005-0000-0000-0000B57F0000}"/>
    <cellStyle name="SAPBEXHLevel3X 5 14 2 4 2" xfId="30546" xr:uid="{00000000-0005-0000-0000-0000B67F0000}"/>
    <cellStyle name="SAPBEXHLevel3X 5 14 2 5" xfId="17122" xr:uid="{00000000-0005-0000-0000-0000B77F0000}"/>
    <cellStyle name="SAPBEXHLevel3X 5 14 2 5 2" xfId="32260" xr:uid="{00000000-0005-0000-0000-0000B87F0000}"/>
    <cellStyle name="SAPBEXHLevel3X 5 14 2 6" xfId="19732" xr:uid="{00000000-0005-0000-0000-0000B97F0000}"/>
    <cellStyle name="SAPBEXHLevel3X 5 14 2 6 2" xfId="34679" xr:uid="{00000000-0005-0000-0000-0000BA7F0000}"/>
    <cellStyle name="SAPBEXHLevel3X 5 14 2 7" xfId="21029" xr:uid="{00000000-0005-0000-0000-0000BB7F0000}"/>
    <cellStyle name="SAPBEXHLevel3X 5 14 2 7 2" xfId="35955" xr:uid="{00000000-0005-0000-0000-0000BC7F0000}"/>
    <cellStyle name="SAPBEXHLevel3X 5 14 3" xfId="8796" xr:uid="{00000000-0005-0000-0000-0000BD7F0000}"/>
    <cellStyle name="SAPBEXHLevel3X 5 14 3 2" xfId="24825" xr:uid="{00000000-0005-0000-0000-0000BE7F0000}"/>
    <cellStyle name="SAPBEXHLevel3X 5 14 4" xfId="11623" xr:uid="{00000000-0005-0000-0000-0000BF7F0000}"/>
    <cellStyle name="SAPBEXHLevel3X 5 14 4 2" xfId="27490" xr:uid="{00000000-0005-0000-0000-0000C07F0000}"/>
    <cellStyle name="SAPBEXHLevel3X 5 14 5" xfId="6758" xr:uid="{00000000-0005-0000-0000-0000C17F0000}"/>
    <cellStyle name="SAPBEXHLevel3X 5 14 5 2" xfId="23233" xr:uid="{00000000-0005-0000-0000-0000C27F0000}"/>
    <cellStyle name="SAPBEXHLevel3X 5 14 6" xfId="16975" xr:uid="{00000000-0005-0000-0000-0000C37F0000}"/>
    <cellStyle name="SAPBEXHLevel3X 5 14 6 2" xfId="32113" xr:uid="{00000000-0005-0000-0000-0000C47F0000}"/>
    <cellStyle name="SAPBEXHLevel3X 5 14 7" xfId="19585" xr:uid="{00000000-0005-0000-0000-0000C57F0000}"/>
    <cellStyle name="SAPBEXHLevel3X 5 14 7 2" xfId="34532" xr:uid="{00000000-0005-0000-0000-0000C67F0000}"/>
    <cellStyle name="SAPBEXHLevel3X 5 15" xfId="3629" xr:uid="{00000000-0005-0000-0000-0000C77F0000}"/>
    <cellStyle name="SAPBEXHLevel3X 5 15 2" xfId="3963" xr:uid="{00000000-0005-0000-0000-0000C87F0000}"/>
    <cellStyle name="SAPBEXHLevel3X 5 15 2 2" xfId="9119" xr:uid="{00000000-0005-0000-0000-0000C97F0000}"/>
    <cellStyle name="SAPBEXHLevel3X 5 15 2 2 2" xfId="25115" xr:uid="{00000000-0005-0000-0000-0000CA7F0000}"/>
    <cellStyle name="SAPBEXHLevel3X 5 15 2 3" xfId="11938" xr:uid="{00000000-0005-0000-0000-0000CB7F0000}"/>
    <cellStyle name="SAPBEXHLevel3X 5 15 2 3 2" xfId="27782" xr:uid="{00000000-0005-0000-0000-0000CC7F0000}"/>
    <cellStyle name="SAPBEXHLevel3X 5 15 2 4" xfId="13630" xr:uid="{00000000-0005-0000-0000-0000CD7F0000}"/>
    <cellStyle name="SAPBEXHLevel3X 5 15 2 4 2" xfId="29251" xr:uid="{00000000-0005-0000-0000-0000CE7F0000}"/>
    <cellStyle name="SAPBEXHLevel3X 5 15 2 5" xfId="17260" xr:uid="{00000000-0005-0000-0000-0000CF7F0000}"/>
    <cellStyle name="SAPBEXHLevel3X 5 15 2 5 2" xfId="32382" xr:uid="{00000000-0005-0000-0000-0000D07F0000}"/>
    <cellStyle name="SAPBEXHLevel3X 5 15 2 6" xfId="19869" xr:uid="{00000000-0005-0000-0000-0000D17F0000}"/>
    <cellStyle name="SAPBEXHLevel3X 5 15 2 6 2" xfId="34810" xr:uid="{00000000-0005-0000-0000-0000D27F0000}"/>
    <cellStyle name="SAPBEXHLevel3X 5 15 2 7" xfId="21462" xr:uid="{00000000-0005-0000-0000-0000D37F0000}"/>
    <cellStyle name="SAPBEXHLevel3X 5 15 2 7 2" xfId="36388" xr:uid="{00000000-0005-0000-0000-0000D47F0000}"/>
    <cellStyle name="SAPBEXHLevel3X 5 15 3" xfId="8797" xr:uid="{00000000-0005-0000-0000-0000D57F0000}"/>
    <cellStyle name="SAPBEXHLevel3X 5 15 3 2" xfId="24826" xr:uid="{00000000-0005-0000-0000-0000D67F0000}"/>
    <cellStyle name="SAPBEXHLevel3X 5 15 4" xfId="11624" xr:uid="{00000000-0005-0000-0000-0000D77F0000}"/>
    <cellStyle name="SAPBEXHLevel3X 5 15 4 2" xfId="27491" xr:uid="{00000000-0005-0000-0000-0000D87F0000}"/>
    <cellStyle name="SAPBEXHLevel3X 5 15 5" xfId="13705" xr:uid="{00000000-0005-0000-0000-0000D97F0000}"/>
    <cellStyle name="SAPBEXHLevel3X 5 15 5 2" xfId="29320" xr:uid="{00000000-0005-0000-0000-0000DA7F0000}"/>
    <cellStyle name="SAPBEXHLevel3X 5 15 6" xfId="16976" xr:uid="{00000000-0005-0000-0000-0000DB7F0000}"/>
    <cellStyle name="SAPBEXHLevel3X 5 15 6 2" xfId="32114" xr:uid="{00000000-0005-0000-0000-0000DC7F0000}"/>
    <cellStyle name="SAPBEXHLevel3X 5 15 7" xfId="19586" xr:uid="{00000000-0005-0000-0000-0000DD7F0000}"/>
    <cellStyle name="SAPBEXHLevel3X 5 15 7 2" xfId="34533" xr:uid="{00000000-0005-0000-0000-0000DE7F0000}"/>
    <cellStyle name="SAPBEXHLevel3X 5 16" xfId="3623" xr:uid="{00000000-0005-0000-0000-0000DF7F0000}"/>
    <cellStyle name="SAPBEXHLevel3X 5 16 2" xfId="8791" xr:uid="{00000000-0005-0000-0000-0000E07F0000}"/>
    <cellStyle name="SAPBEXHLevel3X 5 16 2 2" xfId="24820" xr:uid="{00000000-0005-0000-0000-0000E17F0000}"/>
    <cellStyle name="SAPBEXHLevel3X 5 16 3" xfId="11618" xr:uid="{00000000-0005-0000-0000-0000E27F0000}"/>
    <cellStyle name="SAPBEXHLevel3X 5 16 3 2" xfId="27485" xr:uid="{00000000-0005-0000-0000-0000E37F0000}"/>
    <cellStyle name="SAPBEXHLevel3X 5 16 4" xfId="15527" xr:uid="{00000000-0005-0000-0000-0000E47F0000}"/>
    <cellStyle name="SAPBEXHLevel3X 5 16 4 2" xfId="30882" xr:uid="{00000000-0005-0000-0000-0000E57F0000}"/>
    <cellStyle name="SAPBEXHLevel3X 5 16 5" xfId="16970" xr:uid="{00000000-0005-0000-0000-0000E67F0000}"/>
    <cellStyle name="SAPBEXHLevel3X 5 16 5 2" xfId="32108" xr:uid="{00000000-0005-0000-0000-0000E77F0000}"/>
    <cellStyle name="SAPBEXHLevel3X 5 16 6" xfId="19580" xr:uid="{00000000-0005-0000-0000-0000E87F0000}"/>
    <cellStyle name="SAPBEXHLevel3X 5 16 6 2" xfId="34527" xr:uid="{00000000-0005-0000-0000-0000E97F0000}"/>
    <cellStyle name="SAPBEXHLevel3X 5 16 7" xfId="21492" xr:uid="{00000000-0005-0000-0000-0000EA7F0000}"/>
    <cellStyle name="SAPBEXHLevel3X 5 16 7 2" xfId="36418" xr:uid="{00000000-0005-0000-0000-0000EB7F0000}"/>
    <cellStyle name="SAPBEXHLevel3X 5 16 8" xfId="6409" xr:uid="{00000000-0005-0000-0000-0000EC7F0000}"/>
    <cellStyle name="SAPBEXHLevel3X 5 17" xfId="2149" xr:uid="{00000000-0005-0000-0000-0000ED7F0000}"/>
    <cellStyle name="SAPBEXHLevel3X 5 17 2" xfId="7389" xr:uid="{00000000-0005-0000-0000-0000EE7F0000}"/>
    <cellStyle name="SAPBEXHLevel3X 5 17 2 2" xfId="23590" xr:uid="{00000000-0005-0000-0000-0000EF7F0000}"/>
    <cellStyle name="SAPBEXHLevel3X 5 17 3" xfId="10230" xr:uid="{00000000-0005-0000-0000-0000F07F0000}"/>
    <cellStyle name="SAPBEXHLevel3X 5 17 3 2" xfId="26193" xr:uid="{00000000-0005-0000-0000-0000F17F0000}"/>
    <cellStyle name="SAPBEXHLevel3X 5 17 4" xfId="14214" xr:uid="{00000000-0005-0000-0000-0000F27F0000}"/>
    <cellStyle name="SAPBEXHLevel3X 5 17 4 2" xfId="29755" xr:uid="{00000000-0005-0000-0000-0000F37F0000}"/>
    <cellStyle name="SAPBEXHLevel3X 5 17 5" xfId="15678" xr:uid="{00000000-0005-0000-0000-0000F47F0000}"/>
    <cellStyle name="SAPBEXHLevel3X 5 17 5 2" xfId="30974" xr:uid="{00000000-0005-0000-0000-0000F57F0000}"/>
    <cellStyle name="SAPBEXHLevel3X 5 17 6" xfId="18364" xr:uid="{00000000-0005-0000-0000-0000F67F0000}"/>
    <cellStyle name="SAPBEXHLevel3X 5 17 6 2" xfId="33427" xr:uid="{00000000-0005-0000-0000-0000F77F0000}"/>
    <cellStyle name="SAPBEXHLevel3X 5 17 7" xfId="18381" xr:uid="{00000000-0005-0000-0000-0000F87F0000}"/>
    <cellStyle name="SAPBEXHLevel3X 5 17 7 2" xfId="33442" xr:uid="{00000000-0005-0000-0000-0000F97F0000}"/>
    <cellStyle name="SAPBEXHLevel3X 5 18" xfId="5342" xr:uid="{00000000-0005-0000-0000-0000FA7F0000}"/>
    <cellStyle name="SAPBEXHLevel3X 5 18 2" xfId="22622" xr:uid="{00000000-0005-0000-0000-0000FB7F0000}"/>
    <cellStyle name="SAPBEXHLevel3X 5 19" xfId="6035" xr:uid="{00000000-0005-0000-0000-0000FC7F0000}"/>
    <cellStyle name="SAPBEXHLevel3X 5 19 2" xfId="22991" xr:uid="{00000000-0005-0000-0000-0000FD7F0000}"/>
    <cellStyle name="SAPBEXHLevel3X 5 2" xfId="928" xr:uid="{00000000-0005-0000-0000-0000FE7F0000}"/>
    <cellStyle name="SAPBEXHLevel3X 5 2 10" xfId="5104" xr:uid="{00000000-0005-0000-0000-0000FF7F0000}"/>
    <cellStyle name="SAPBEXHLevel3X 5 2 2" xfId="3630" xr:uid="{00000000-0005-0000-0000-000000800000}"/>
    <cellStyle name="SAPBEXHLevel3X 5 2 2 2" xfId="8798" xr:uid="{00000000-0005-0000-0000-000001800000}"/>
    <cellStyle name="SAPBEXHLevel3X 5 2 2 2 2" xfId="24827" xr:uid="{00000000-0005-0000-0000-000002800000}"/>
    <cellStyle name="SAPBEXHLevel3X 5 2 2 3" xfId="11625" xr:uid="{00000000-0005-0000-0000-000003800000}"/>
    <cellStyle name="SAPBEXHLevel3X 5 2 2 3 2" xfId="27492" xr:uid="{00000000-0005-0000-0000-000004800000}"/>
    <cellStyle name="SAPBEXHLevel3X 5 2 2 4" xfId="7445" xr:uid="{00000000-0005-0000-0000-000005800000}"/>
    <cellStyle name="SAPBEXHLevel3X 5 2 2 4 2" xfId="23634" xr:uid="{00000000-0005-0000-0000-000006800000}"/>
    <cellStyle name="SAPBEXHLevel3X 5 2 2 5" xfId="16977" xr:uid="{00000000-0005-0000-0000-000007800000}"/>
    <cellStyle name="SAPBEXHLevel3X 5 2 2 5 2" xfId="32115" xr:uid="{00000000-0005-0000-0000-000008800000}"/>
    <cellStyle name="SAPBEXHLevel3X 5 2 2 6" xfId="19587" xr:uid="{00000000-0005-0000-0000-000009800000}"/>
    <cellStyle name="SAPBEXHLevel3X 5 2 2 6 2" xfId="34534" xr:uid="{00000000-0005-0000-0000-00000A800000}"/>
    <cellStyle name="SAPBEXHLevel3X 5 2 2 7" xfId="21499" xr:uid="{00000000-0005-0000-0000-00000B800000}"/>
    <cellStyle name="SAPBEXHLevel3X 5 2 2 7 2" xfId="36425" xr:uid="{00000000-0005-0000-0000-00000C800000}"/>
    <cellStyle name="SAPBEXHLevel3X 5 2 2 8" xfId="6410" xr:uid="{00000000-0005-0000-0000-00000D800000}"/>
    <cellStyle name="SAPBEXHLevel3X 5 2 3" xfId="3962" xr:uid="{00000000-0005-0000-0000-00000E800000}"/>
    <cellStyle name="SAPBEXHLevel3X 5 2 3 2" xfId="9118" xr:uid="{00000000-0005-0000-0000-00000F800000}"/>
    <cellStyle name="SAPBEXHLevel3X 5 2 3 2 2" xfId="25114" xr:uid="{00000000-0005-0000-0000-000010800000}"/>
    <cellStyle name="SAPBEXHLevel3X 5 2 3 3" xfId="11937" xr:uid="{00000000-0005-0000-0000-000011800000}"/>
    <cellStyle name="SAPBEXHLevel3X 5 2 3 3 2" xfId="27781" xr:uid="{00000000-0005-0000-0000-000012800000}"/>
    <cellStyle name="SAPBEXHLevel3X 5 2 3 4" xfId="10445" xr:uid="{00000000-0005-0000-0000-000013800000}"/>
    <cellStyle name="SAPBEXHLevel3X 5 2 3 4 2" xfId="26368" xr:uid="{00000000-0005-0000-0000-000014800000}"/>
    <cellStyle name="SAPBEXHLevel3X 5 2 3 5" xfId="17259" xr:uid="{00000000-0005-0000-0000-000015800000}"/>
    <cellStyle name="SAPBEXHLevel3X 5 2 3 5 2" xfId="32381" xr:uid="{00000000-0005-0000-0000-000016800000}"/>
    <cellStyle name="SAPBEXHLevel3X 5 2 3 6" xfId="19868" xr:uid="{00000000-0005-0000-0000-000017800000}"/>
    <cellStyle name="SAPBEXHLevel3X 5 2 3 6 2" xfId="34809" xr:uid="{00000000-0005-0000-0000-000018800000}"/>
    <cellStyle name="SAPBEXHLevel3X 5 2 3 7" xfId="6950" xr:uid="{00000000-0005-0000-0000-000019800000}"/>
    <cellStyle name="SAPBEXHLevel3X 5 2 3 7 2" xfId="23353" xr:uid="{00000000-0005-0000-0000-00001A800000}"/>
    <cellStyle name="SAPBEXHLevel3X 5 2 4" xfId="5341" xr:uid="{00000000-0005-0000-0000-00001B800000}"/>
    <cellStyle name="SAPBEXHLevel3X 5 2 4 2" xfId="22621" xr:uid="{00000000-0005-0000-0000-00001C800000}"/>
    <cellStyle name="SAPBEXHLevel3X 5 2 5" xfId="7259" xr:uid="{00000000-0005-0000-0000-00001D800000}"/>
    <cellStyle name="SAPBEXHLevel3X 5 2 5 2" xfId="23508" xr:uid="{00000000-0005-0000-0000-00001E800000}"/>
    <cellStyle name="SAPBEXHLevel3X 5 2 6" xfId="6598" xr:uid="{00000000-0005-0000-0000-00001F800000}"/>
    <cellStyle name="SAPBEXHLevel3X 5 2 6 2" xfId="23136" xr:uid="{00000000-0005-0000-0000-000020800000}"/>
    <cellStyle name="SAPBEXHLevel3X 5 2 7" xfId="13420" xr:uid="{00000000-0005-0000-0000-000021800000}"/>
    <cellStyle name="SAPBEXHLevel3X 5 2 7 2" xfId="29087" xr:uid="{00000000-0005-0000-0000-000022800000}"/>
    <cellStyle name="SAPBEXHLevel3X 5 2 8" xfId="14771" xr:uid="{00000000-0005-0000-0000-000023800000}"/>
    <cellStyle name="SAPBEXHLevel3X 5 2 8 2" xfId="30224" xr:uid="{00000000-0005-0000-0000-000024800000}"/>
    <cellStyle name="SAPBEXHLevel3X 5 2 9" xfId="17140" xr:uid="{00000000-0005-0000-0000-000025800000}"/>
    <cellStyle name="SAPBEXHLevel3X 5 2 9 2" xfId="32273" xr:uid="{00000000-0005-0000-0000-000026800000}"/>
    <cellStyle name="SAPBEXHLevel3X 5 20" xfId="13381" xr:uid="{00000000-0005-0000-0000-000027800000}"/>
    <cellStyle name="SAPBEXHLevel3X 5 20 2" xfId="29066" xr:uid="{00000000-0005-0000-0000-000028800000}"/>
    <cellStyle name="SAPBEXHLevel3X 5 21" xfId="6769" xr:uid="{00000000-0005-0000-0000-000029800000}"/>
    <cellStyle name="SAPBEXHLevel3X 5 21 2" xfId="23243" xr:uid="{00000000-0005-0000-0000-00002A800000}"/>
    <cellStyle name="SAPBEXHLevel3X 5 22" xfId="6746" xr:uid="{00000000-0005-0000-0000-00002B800000}"/>
    <cellStyle name="SAPBEXHLevel3X 5 22 2" xfId="23225" xr:uid="{00000000-0005-0000-0000-00002C800000}"/>
    <cellStyle name="SAPBEXHLevel3X 5 23" xfId="6574" xr:uid="{00000000-0005-0000-0000-00002D800000}"/>
    <cellStyle name="SAPBEXHLevel3X 5 23 2" xfId="23124" xr:uid="{00000000-0005-0000-0000-00002E800000}"/>
    <cellStyle name="SAPBEXHLevel3X 5 24" xfId="5103" xr:uid="{00000000-0005-0000-0000-00002F800000}"/>
    <cellStyle name="SAPBEXHLevel3X 5 25" xfId="22177" xr:uid="{00000000-0005-0000-0000-000030800000}"/>
    <cellStyle name="SAPBEXHLevel3X 5 3" xfId="3631" xr:uid="{00000000-0005-0000-0000-000031800000}"/>
    <cellStyle name="SAPBEXHLevel3X 5 3 2" xfId="3779" xr:uid="{00000000-0005-0000-0000-000032800000}"/>
    <cellStyle name="SAPBEXHLevel3X 5 3 2 2" xfId="8945" xr:uid="{00000000-0005-0000-0000-000033800000}"/>
    <cellStyle name="SAPBEXHLevel3X 5 3 2 2 2" xfId="24974" xr:uid="{00000000-0005-0000-0000-000034800000}"/>
    <cellStyle name="SAPBEXHLevel3X 5 3 2 3" xfId="11771" xr:uid="{00000000-0005-0000-0000-000035800000}"/>
    <cellStyle name="SAPBEXHLevel3X 5 3 2 3 2" xfId="27638" xr:uid="{00000000-0005-0000-0000-000036800000}"/>
    <cellStyle name="SAPBEXHLevel3X 5 3 2 4" xfId="15123" xr:uid="{00000000-0005-0000-0000-000037800000}"/>
    <cellStyle name="SAPBEXHLevel3X 5 3 2 4 2" xfId="30545" xr:uid="{00000000-0005-0000-0000-000038800000}"/>
    <cellStyle name="SAPBEXHLevel3X 5 3 2 5" xfId="17123" xr:uid="{00000000-0005-0000-0000-000039800000}"/>
    <cellStyle name="SAPBEXHLevel3X 5 3 2 5 2" xfId="32261" xr:uid="{00000000-0005-0000-0000-00003A800000}"/>
    <cellStyle name="SAPBEXHLevel3X 5 3 2 6" xfId="19733" xr:uid="{00000000-0005-0000-0000-00003B800000}"/>
    <cellStyle name="SAPBEXHLevel3X 5 3 2 6 2" xfId="34680" xr:uid="{00000000-0005-0000-0000-00003C800000}"/>
    <cellStyle name="SAPBEXHLevel3X 5 3 2 7" xfId="22031" xr:uid="{00000000-0005-0000-0000-00003D800000}"/>
    <cellStyle name="SAPBEXHLevel3X 5 3 2 7 2" xfId="36950" xr:uid="{00000000-0005-0000-0000-00003E800000}"/>
    <cellStyle name="SAPBEXHLevel3X 5 3 3" xfId="8799" xr:uid="{00000000-0005-0000-0000-00003F800000}"/>
    <cellStyle name="SAPBEXHLevel3X 5 3 3 2" xfId="24828" xr:uid="{00000000-0005-0000-0000-000040800000}"/>
    <cellStyle name="SAPBEXHLevel3X 5 3 4" xfId="11626" xr:uid="{00000000-0005-0000-0000-000041800000}"/>
    <cellStyle name="SAPBEXHLevel3X 5 3 4 2" xfId="27493" xr:uid="{00000000-0005-0000-0000-000042800000}"/>
    <cellStyle name="SAPBEXHLevel3X 5 3 5" xfId="7431" xr:uid="{00000000-0005-0000-0000-000043800000}"/>
    <cellStyle name="SAPBEXHLevel3X 5 3 5 2" xfId="23623" xr:uid="{00000000-0005-0000-0000-000044800000}"/>
    <cellStyle name="SAPBEXHLevel3X 5 3 6" xfId="16978" xr:uid="{00000000-0005-0000-0000-000045800000}"/>
    <cellStyle name="SAPBEXHLevel3X 5 3 6 2" xfId="32116" xr:uid="{00000000-0005-0000-0000-000046800000}"/>
    <cellStyle name="SAPBEXHLevel3X 5 3 7" xfId="19588" xr:uid="{00000000-0005-0000-0000-000047800000}"/>
    <cellStyle name="SAPBEXHLevel3X 5 3 7 2" xfId="34535" xr:uid="{00000000-0005-0000-0000-000048800000}"/>
    <cellStyle name="SAPBEXHLevel3X 5 3 8" xfId="22189" xr:uid="{00000000-0005-0000-0000-000049800000}"/>
    <cellStyle name="SAPBEXHLevel3X 5 4" xfId="3632" xr:uid="{00000000-0005-0000-0000-00004A800000}"/>
    <cellStyle name="SAPBEXHLevel3X 5 4 2" xfId="3780" xr:uid="{00000000-0005-0000-0000-00004B800000}"/>
    <cellStyle name="SAPBEXHLevel3X 5 4 2 2" xfId="8946" xr:uid="{00000000-0005-0000-0000-00004C800000}"/>
    <cellStyle name="SAPBEXHLevel3X 5 4 2 2 2" xfId="24975" xr:uid="{00000000-0005-0000-0000-00004D800000}"/>
    <cellStyle name="SAPBEXHLevel3X 5 4 2 3" xfId="11772" xr:uid="{00000000-0005-0000-0000-00004E800000}"/>
    <cellStyle name="SAPBEXHLevel3X 5 4 2 3 2" xfId="27639" xr:uid="{00000000-0005-0000-0000-00004F800000}"/>
    <cellStyle name="SAPBEXHLevel3X 5 4 2 4" xfId="14953" xr:uid="{00000000-0005-0000-0000-000050800000}"/>
    <cellStyle name="SAPBEXHLevel3X 5 4 2 4 2" xfId="30401" xr:uid="{00000000-0005-0000-0000-000051800000}"/>
    <cellStyle name="SAPBEXHLevel3X 5 4 2 5" xfId="17124" xr:uid="{00000000-0005-0000-0000-000052800000}"/>
    <cellStyle name="SAPBEXHLevel3X 5 4 2 5 2" xfId="32262" xr:uid="{00000000-0005-0000-0000-000053800000}"/>
    <cellStyle name="SAPBEXHLevel3X 5 4 2 6" xfId="19734" xr:uid="{00000000-0005-0000-0000-000054800000}"/>
    <cellStyle name="SAPBEXHLevel3X 5 4 2 6 2" xfId="34681" xr:uid="{00000000-0005-0000-0000-000055800000}"/>
    <cellStyle name="SAPBEXHLevel3X 5 4 2 7" xfId="22082" xr:uid="{00000000-0005-0000-0000-000056800000}"/>
    <cellStyle name="SAPBEXHLevel3X 5 4 2 7 2" xfId="36999" xr:uid="{00000000-0005-0000-0000-000057800000}"/>
    <cellStyle name="SAPBEXHLevel3X 5 4 3" xfId="8800" xr:uid="{00000000-0005-0000-0000-000058800000}"/>
    <cellStyle name="SAPBEXHLevel3X 5 4 3 2" xfId="24829" xr:uid="{00000000-0005-0000-0000-000059800000}"/>
    <cellStyle name="SAPBEXHLevel3X 5 4 4" xfId="11627" xr:uid="{00000000-0005-0000-0000-00005A800000}"/>
    <cellStyle name="SAPBEXHLevel3X 5 4 4 2" xfId="27494" xr:uid="{00000000-0005-0000-0000-00005B800000}"/>
    <cellStyle name="SAPBEXHLevel3X 5 4 5" xfId="13709" xr:uid="{00000000-0005-0000-0000-00005C800000}"/>
    <cellStyle name="SAPBEXHLevel3X 5 4 5 2" xfId="29322" xr:uid="{00000000-0005-0000-0000-00005D800000}"/>
    <cellStyle name="SAPBEXHLevel3X 5 4 6" xfId="16979" xr:uid="{00000000-0005-0000-0000-00005E800000}"/>
    <cellStyle name="SAPBEXHLevel3X 5 4 6 2" xfId="32117" xr:uid="{00000000-0005-0000-0000-00005F800000}"/>
    <cellStyle name="SAPBEXHLevel3X 5 4 7" xfId="19589" xr:uid="{00000000-0005-0000-0000-000060800000}"/>
    <cellStyle name="SAPBEXHLevel3X 5 4 7 2" xfId="34536" xr:uid="{00000000-0005-0000-0000-000061800000}"/>
    <cellStyle name="SAPBEXHLevel3X 5 5" xfId="3633" xr:uid="{00000000-0005-0000-0000-000062800000}"/>
    <cellStyle name="SAPBEXHLevel3X 5 5 2" xfId="3781" xr:uid="{00000000-0005-0000-0000-000063800000}"/>
    <cellStyle name="SAPBEXHLevel3X 5 5 2 2" xfId="8947" xr:uid="{00000000-0005-0000-0000-000064800000}"/>
    <cellStyle name="SAPBEXHLevel3X 5 5 2 2 2" xfId="24976" xr:uid="{00000000-0005-0000-0000-000065800000}"/>
    <cellStyle name="SAPBEXHLevel3X 5 5 2 3" xfId="11773" xr:uid="{00000000-0005-0000-0000-000066800000}"/>
    <cellStyle name="SAPBEXHLevel3X 5 5 2 3 2" xfId="27640" xr:uid="{00000000-0005-0000-0000-000067800000}"/>
    <cellStyle name="SAPBEXHLevel3X 5 5 2 4" xfId="13620" xr:uid="{00000000-0005-0000-0000-000068800000}"/>
    <cellStyle name="SAPBEXHLevel3X 5 5 2 4 2" xfId="29244" xr:uid="{00000000-0005-0000-0000-000069800000}"/>
    <cellStyle name="SAPBEXHLevel3X 5 5 2 5" xfId="17125" xr:uid="{00000000-0005-0000-0000-00006A800000}"/>
    <cellStyle name="SAPBEXHLevel3X 5 5 2 5 2" xfId="32263" xr:uid="{00000000-0005-0000-0000-00006B800000}"/>
    <cellStyle name="SAPBEXHLevel3X 5 5 2 6" xfId="19735" xr:uid="{00000000-0005-0000-0000-00006C800000}"/>
    <cellStyle name="SAPBEXHLevel3X 5 5 2 6 2" xfId="34682" xr:uid="{00000000-0005-0000-0000-00006D800000}"/>
    <cellStyle name="SAPBEXHLevel3X 5 5 2 7" xfId="22035" xr:uid="{00000000-0005-0000-0000-00006E800000}"/>
    <cellStyle name="SAPBEXHLevel3X 5 5 2 7 2" xfId="36954" xr:uid="{00000000-0005-0000-0000-00006F800000}"/>
    <cellStyle name="SAPBEXHLevel3X 5 5 3" xfId="8801" xr:uid="{00000000-0005-0000-0000-000070800000}"/>
    <cellStyle name="SAPBEXHLevel3X 5 5 3 2" xfId="24830" xr:uid="{00000000-0005-0000-0000-000071800000}"/>
    <cellStyle name="SAPBEXHLevel3X 5 5 4" xfId="11628" xr:uid="{00000000-0005-0000-0000-000072800000}"/>
    <cellStyle name="SAPBEXHLevel3X 5 5 4 2" xfId="27495" xr:uid="{00000000-0005-0000-0000-000073800000}"/>
    <cellStyle name="SAPBEXHLevel3X 5 5 5" xfId="13711" xr:uid="{00000000-0005-0000-0000-000074800000}"/>
    <cellStyle name="SAPBEXHLevel3X 5 5 5 2" xfId="29324" xr:uid="{00000000-0005-0000-0000-000075800000}"/>
    <cellStyle name="SAPBEXHLevel3X 5 5 6" xfId="16980" xr:uid="{00000000-0005-0000-0000-000076800000}"/>
    <cellStyle name="SAPBEXHLevel3X 5 5 6 2" xfId="32118" xr:uid="{00000000-0005-0000-0000-000077800000}"/>
    <cellStyle name="SAPBEXHLevel3X 5 5 7" xfId="19590" xr:uid="{00000000-0005-0000-0000-000078800000}"/>
    <cellStyle name="SAPBEXHLevel3X 5 5 7 2" xfId="34537" xr:uid="{00000000-0005-0000-0000-000079800000}"/>
    <cellStyle name="SAPBEXHLevel3X 5 6" xfId="3634" xr:uid="{00000000-0005-0000-0000-00007A800000}"/>
    <cellStyle name="SAPBEXHLevel3X 5 6 2" xfId="3961" xr:uid="{00000000-0005-0000-0000-00007B800000}"/>
    <cellStyle name="SAPBEXHLevel3X 5 6 2 2" xfId="9117" xr:uid="{00000000-0005-0000-0000-00007C800000}"/>
    <cellStyle name="SAPBEXHLevel3X 5 6 2 2 2" xfId="25113" xr:uid="{00000000-0005-0000-0000-00007D800000}"/>
    <cellStyle name="SAPBEXHLevel3X 5 6 2 3" xfId="11936" xr:uid="{00000000-0005-0000-0000-00007E800000}"/>
    <cellStyle name="SAPBEXHLevel3X 5 6 2 3 2" xfId="27780" xr:uid="{00000000-0005-0000-0000-00007F800000}"/>
    <cellStyle name="SAPBEXHLevel3X 5 6 2 4" xfId="15240" xr:uid="{00000000-0005-0000-0000-000080800000}"/>
    <cellStyle name="SAPBEXHLevel3X 5 6 2 4 2" xfId="30653" xr:uid="{00000000-0005-0000-0000-000081800000}"/>
    <cellStyle name="SAPBEXHLevel3X 5 6 2 5" xfId="17258" xr:uid="{00000000-0005-0000-0000-000082800000}"/>
    <cellStyle name="SAPBEXHLevel3X 5 6 2 5 2" xfId="32380" xr:uid="{00000000-0005-0000-0000-000083800000}"/>
    <cellStyle name="SAPBEXHLevel3X 5 6 2 6" xfId="19867" xr:uid="{00000000-0005-0000-0000-000084800000}"/>
    <cellStyle name="SAPBEXHLevel3X 5 6 2 6 2" xfId="34808" xr:uid="{00000000-0005-0000-0000-000085800000}"/>
    <cellStyle name="SAPBEXHLevel3X 5 6 2 7" xfId="20896" xr:uid="{00000000-0005-0000-0000-000086800000}"/>
    <cellStyle name="SAPBEXHLevel3X 5 6 2 7 2" xfId="35823" xr:uid="{00000000-0005-0000-0000-000087800000}"/>
    <cellStyle name="SAPBEXHLevel3X 5 6 3" xfId="8802" xr:uid="{00000000-0005-0000-0000-000088800000}"/>
    <cellStyle name="SAPBEXHLevel3X 5 6 3 2" xfId="24831" xr:uid="{00000000-0005-0000-0000-000089800000}"/>
    <cellStyle name="SAPBEXHLevel3X 5 6 4" xfId="11629" xr:uid="{00000000-0005-0000-0000-00008A800000}"/>
    <cellStyle name="SAPBEXHLevel3X 5 6 4 2" xfId="27496" xr:uid="{00000000-0005-0000-0000-00008B800000}"/>
    <cellStyle name="SAPBEXHLevel3X 5 6 5" xfId="10457" xr:uid="{00000000-0005-0000-0000-00008C800000}"/>
    <cellStyle name="SAPBEXHLevel3X 5 6 5 2" xfId="26379" xr:uid="{00000000-0005-0000-0000-00008D800000}"/>
    <cellStyle name="SAPBEXHLevel3X 5 6 6" xfId="16981" xr:uid="{00000000-0005-0000-0000-00008E800000}"/>
    <cellStyle name="SAPBEXHLevel3X 5 6 6 2" xfId="32119" xr:uid="{00000000-0005-0000-0000-00008F800000}"/>
    <cellStyle name="SAPBEXHLevel3X 5 6 7" xfId="19591" xr:uid="{00000000-0005-0000-0000-000090800000}"/>
    <cellStyle name="SAPBEXHLevel3X 5 6 7 2" xfId="34538" xr:uid="{00000000-0005-0000-0000-000091800000}"/>
    <cellStyle name="SAPBEXHLevel3X 5 7" xfId="3635" xr:uid="{00000000-0005-0000-0000-000092800000}"/>
    <cellStyle name="SAPBEXHLevel3X 5 7 2" xfId="3960" xr:uid="{00000000-0005-0000-0000-000093800000}"/>
    <cellStyle name="SAPBEXHLevel3X 5 7 2 2" xfId="9116" xr:uid="{00000000-0005-0000-0000-000094800000}"/>
    <cellStyle name="SAPBEXHLevel3X 5 7 2 2 2" xfId="25112" xr:uid="{00000000-0005-0000-0000-000095800000}"/>
    <cellStyle name="SAPBEXHLevel3X 5 7 2 3" xfId="11935" xr:uid="{00000000-0005-0000-0000-000096800000}"/>
    <cellStyle name="SAPBEXHLevel3X 5 7 2 3 2" xfId="27779" xr:uid="{00000000-0005-0000-0000-000097800000}"/>
    <cellStyle name="SAPBEXHLevel3X 5 7 2 4" xfId="13631" xr:uid="{00000000-0005-0000-0000-000098800000}"/>
    <cellStyle name="SAPBEXHLevel3X 5 7 2 4 2" xfId="29252" xr:uid="{00000000-0005-0000-0000-000099800000}"/>
    <cellStyle name="SAPBEXHLevel3X 5 7 2 5" xfId="17257" xr:uid="{00000000-0005-0000-0000-00009A800000}"/>
    <cellStyle name="SAPBEXHLevel3X 5 7 2 5 2" xfId="32379" xr:uid="{00000000-0005-0000-0000-00009B800000}"/>
    <cellStyle name="SAPBEXHLevel3X 5 7 2 6" xfId="19866" xr:uid="{00000000-0005-0000-0000-00009C800000}"/>
    <cellStyle name="SAPBEXHLevel3X 5 7 2 6 2" xfId="34807" xr:uid="{00000000-0005-0000-0000-00009D800000}"/>
    <cellStyle name="SAPBEXHLevel3X 5 7 2 7" xfId="21780" xr:uid="{00000000-0005-0000-0000-00009E800000}"/>
    <cellStyle name="SAPBEXHLevel3X 5 7 2 7 2" xfId="36702" xr:uid="{00000000-0005-0000-0000-00009F800000}"/>
    <cellStyle name="SAPBEXHLevel3X 5 7 3" xfId="8803" xr:uid="{00000000-0005-0000-0000-0000A0800000}"/>
    <cellStyle name="SAPBEXHLevel3X 5 7 3 2" xfId="24832" xr:uid="{00000000-0005-0000-0000-0000A1800000}"/>
    <cellStyle name="SAPBEXHLevel3X 5 7 4" xfId="11630" xr:uid="{00000000-0005-0000-0000-0000A2800000}"/>
    <cellStyle name="SAPBEXHLevel3X 5 7 4 2" xfId="27497" xr:uid="{00000000-0005-0000-0000-0000A3800000}"/>
    <cellStyle name="SAPBEXHLevel3X 5 7 5" xfId="10469" xr:uid="{00000000-0005-0000-0000-0000A4800000}"/>
    <cellStyle name="SAPBEXHLevel3X 5 7 5 2" xfId="26391" xr:uid="{00000000-0005-0000-0000-0000A5800000}"/>
    <cellStyle name="SAPBEXHLevel3X 5 7 6" xfId="16982" xr:uid="{00000000-0005-0000-0000-0000A6800000}"/>
    <cellStyle name="SAPBEXHLevel3X 5 7 6 2" xfId="32120" xr:uid="{00000000-0005-0000-0000-0000A7800000}"/>
    <cellStyle name="SAPBEXHLevel3X 5 7 7" xfId="19592" xr:uid="{00000000-0005-0000-0000-0000A8800000}"/>
    <cellStyle name="SAPBEXHLevel3X 5 7 7 2" xfId="34539" xr:uid="{00000000-0005-0000-0000-0000A9800000}"/>
    <cellStyle name="SAPBEXHLevel3X 5 8" xfId="3636" xr:uid="{00000000-0005-0000-0000-0000AA800000}"/>
    <cellStyle name="SAPBEXHLevel3X 5 8 2" xfId="3959" xr:uid="{00000000-0005-0000-0000-0000AB800000}"/>
    <cellStyle name="SAPBEXHLevel3X 5 8 2 2" xfId="9115" xr:uid="{00000000-0005-0000-0000-0000AC800000}"/>
    <cellStyle name="SAPBEXHLevel3X 5 8 2 2 2" xfId="25111" xr:uid="{00000000-0005-0000-0000-0000AD800000}"/>
    <cellStyle name="SAPBEXHLevel3X 5 8 2 3" xfId="11934" xr:uid="{00000000-0005-0000-0000-0000AE800000}"/>
    <cellStyle name="SAPBEXHLevel3X 5 8 2 3 2" xfId="27778" xr:uid="{00000000-0005-0000-0000-0000AF800000}"/>
    <cellStyle name="SAPBEXHLevel3X 5 8 2 4" xfId="10494" xr:uid="{00000000-0005-0000-0000-0000B0800000}"/>
    <cellStyle name="SAPBEXHLevel3X 5 8 2 4 2" xfId="26416" xr:uid="{00000000-0005-0000-0000-0000B1800000}"/>
    <cellStyle name="SAPBEXHLevel3X 5 8 2 5" xfId="17256" xr:uid="{00000000-0005-0000-0000-0000B2800000}"/>
    <cellStyle name="SAPBEXHLevel3X 5 8 2 5 2" xfId="32378" xr:uid="{00000000-0005-0000-0000-0000B3800000}"/>
    <cellStyle name="SAPBEXHLevel3X 5 8 2 6" xfId="19865" xr:uid="{00000000-0005-0000-0000-0000B4800000}"/>
    <cellStyle name="SAPBEXHLevel3X 5 8 2 6 2" xfId="34806" xr:uid="{00000000-0005-0000-0000-0000B5800000}"/>
    <cellStyle name="SAPBEXHLevel3X 5 8 2 7" xfId="22000" xr:uid="{00000000-0005-0000-0000-0000B6800000}"/>
    <cellStyle name="SAPBEXHLevel3X 5 8 2 7 2" xfId="36919" xr:uid="{00000000-0005-0000-0000-0000B7800000}"/>
    <cellStyle name="SAPBEXHLevel3X 5 8 3" xfId="8804" xr:uid="{00000000-0005-0000-0000-0000B8800000}"/>
    <cellStyle name="SAPBEXHLevel3X 5 8 3 2" xfId="24833" xr:uid="{00000000-0005-0000-0000-0000B9800000}"/>
    <cellStyle name="SAPBEXHLevel3X 5 8 4" xfId="11631" xr:uid="{00000000-0005-0000-0000-0000BA800000}"/>
    <cellStyle name="SAPBEXHLevel3X 5 8 4 2" xfId="27498" xr:uid="{00000000-0005-0000-0000-0000BB800000}"/>
    <cellStyle name="SAPBEXHLevel3X 5 8 5" xfId="7435" xr:uid="{00000000-0005-0000-0000-0000BC800000}"/>
    <cellStyle name="SAPBEXHLevel3X 5 8 5 2" xfId="23627" xr:uid="{00000000-0005-0000-0000-0000BD800000}"/>
    <cellStyle name="SAPBEXHLevel3X 5 8 6" xfId="16983" xr:uid="{00000000-0005-0000-0000-0000BE800000}"/>
    <cellStyle name="SAPBEXHLevel3X 5 8 6 2" xfId="32121" xr:uid="{00000000-0005-0000-0000-0000BF800000}"/>
    <cellStyle name="SAPBEXHLevel3X 5 8 7" xfId="19593" xr:uid="{00000000-0005-0000-0000-0000C0800000}"/>
    <cellStyle name="SAPBEXHLevel3X 5 8 7 2" xfId="34540" xr:uid="{00000000-0005-0000-0000-0000C1800000}"/>
    <cellStyle name="SAPBEXHLevel3X 5 9" xfId="3637" xr:uid="{00000000-0005-0000-0000-0000C2800000}"/>
    <cellStyle name="SAPBEXHLevel3X 5 9 2" xfId="3958" xr:uid="{00000000-0005-0000-0000-0000C3800000}"/>
    <cellStyle name="SAPBEXHLevel3X 5 9 2 2" xfId="9114" xr:uid="{00000000-0005-0000-0000-0000C4800000}"/>
    <cellStyle name="SAPBEXHLevel3X 5 9 2 2 2" xfId="25110" xr:uid="{00000000-0005-0000-0000-0000C5800000}"/>
    <cellStyle name="SAPBEXHLevel3X 5 9 2 3" xfId="11933" xr:uid="{00000000-0005-0000-0000-0000C6800000}"/>
    <cellStyle name="SAPBEXHLevel3X 5 9 2 3 2" xfId="27777" xr:uid="{00000000-0005-0000-0000-0000C7800000}"/>
    <cellStyle name="SAPBEXHLevel3X 5 9 2 4" xfId="13084" xr:uid="{00000000-0005-0000-0000-0000C8800000}"/>
    <cellStyle name="SAPBEXHLevel3X 5 9 2 4 2" xfId="28864" xr:uid="{00000000-0005-0000-0000-0000C9800000}"/>
    <cellStyle name="SAPBEXHLevel3X 5 9 2 5" xfId="17255" xr:uid="{00000000-0005-0000-0000-0000CA800000}"/>
    <cellStyle name="SAPBEXHLevel3X 5 9 2 5 2" xfId="32377" xr:uid="{00000000-0005-0000-0000-0000CB800000}"/>
    <cellStyle name="SAPBEXHLevel3X 5 9 2 6" xfId="19864" xr:uid="{00000000-0005-0000-0000-0000CC800000}"/>
    <cellStyle name="SAPBEXHLevel3X 5 9 2 6 2" xfId="34805" xr:uid="{00000000-0005-0000-0000-0000CD800000}"/>
    <cellStyle name="SAPBEXHLevel3X 5 9 2 7" xfId="21186" xr:uid="{00000000-0005-0000-0000-0000CE800000}"/>
    <cellStyle name="SAPBEXHLevel3X 5 9 2 7 2" xfId="36112" xr:uid="{00000000-0005-0000-0000-0000CF800000}"/>
    <cellStyle name="SAPBEXHLevel3X 5 9 3" xfId="8805" xr:uid="{00000000-0005-0000-0000-0000D0800000}"/>
    <cellStyle name="SAPBEXHLevel3X 5 9 3 2" xfId="24834" xr:uid="{00000000-0005-0000-0000-0000D1800000}"/>
    <cellStyle name="SAPBEXHLevel3X 5 9 4" xfId="11632" xr:uid="{00000000-0005-0000-0000-0000D2800000}"/>
    <cellStyle name="SAPBEXHLevel3X 5 9 4 2" xfId="27499" xr:uid="{00000000-0005-0000-0000-0000D3800000}"/>
    <cellStyle name="SAPBEXHLevel3X 5 9 5" xfId="14008" xr:uid="{00000000-0005-0000-0000-0000D4800000}"/>
    <cellStyle name="SAPBEXHLevel3X 5 9 5 2" xfId="29590" xr:uid="{00000000-0005-0000-0000-0000D5800000}"/>
    <cellStyle name="SAPBEXHLevel3X 5 9 6" xfId="16984" xr:uid="{00000000-0005-0000-0000-0000D6800000}"/>
    <cellStyle name="SAPBEXHLevel3X 5 9 6 2" xfId="32122" xr:uid="{00000000-0005-0000-0000-0000D7800000}"/>
    <cellStyle name="SAPBEXHLevel3X 5 9 7" xfId="19594" xr:uid="{00000000-0005-0000-0000-0000D8800000}"/>
    <cellStyle name="SAPBEXHLevel3X 5 9 7 2" xfId="34541" xr:uid="{00000000-0005-0000-0000-0000D9800000}"/>
    <cellStyle name="SAPBEXHLevel3X 6" xfId="929" xr:uid="{00000000-0005-0000-0000-0000DA800000}"/>
    <cellStyle name="SAPBEXHLevel3X 6 10" xfId="17142" xr:uid="{00000000-0005-0000-0000-0000DB800000}"/>
    <cellStyle name="SAPBEXHLevel3X 6 10 2" xfId="32274" xr:uid="{00000000-0005-0000-0000-0000DC800000}"/>
    <cellStyle name="SAPBEXHLevel3X 6 11" xfId="5105" xr:uid="{00000000-0005-0000-0000-0000DD800000}"/>
    <cellStyle name="SAPBEXHLevel3X 6 2" xfId="1900" xr:uid="{00000000-0005-0000-0000-0000DE800000}"/>
    <cellStyle name="SAPBEXHLevel3X 6 2 2" xfId="7158" xr:uid="{00000000-0005-0000-0000-0000DF800000}"/>
    <cellStyle name="SAPBEXHLevel3X 6 2 2 2" xfId="23440" xr:uid="{00000000-0005-0000-0000-0000E0800000}"/>
    <cellStyle name="SAPBEXHLevel3X 6 2 3" xfId="7504" xr:uid="{00000000-0005-0000-0000-0000E1800000}"/>
    <cellStyle name="SAPBEXHLevel3X 6 2 3 2" xfId="23680" xr:uid="{00000000-0005-0000-0000-0000E2800000}"/>
    <cellStyle name="SAPBEXHLevel3X 6 2 4" xfId="5237" xr:uid="{00000000-0005-0000-0000-0000E3800000}"/>
    <cellStyle name="SAPBEXHLevel3X 6 2 4 2" xfId="22552" xr:uid="{00000000-0005-0000-0000-0000E4800000}"/>
    <cellStyle name="SAPBEXHLevel3X 6 2 5" xfId="14678" xr:uid="{00000000-0005-0000-0000-0000E5800000}"/>
    <cellStyle name="SAPBEXHLevel3X 6 2 5 2" xfId="30169" xr:uid="{00000000-0005-0000-0000-0000E6800000}"/>
    <cellStyle name="SAPBEXHLevel3X 6 2 6" xfId="15737" xr:uid="{00000000-0005-0000-0000-0000E7800000}"/>
    <cellStyle name="SAPBEXHLevel3X 6 2 6 2" xfId="31009" xr:uid="{00000000-0005-0000-0000-0000E8800000}"/>
    <cellStyle name="SAPBEXHLevel3X 6 2 7" xfId="18414" xr:uid="{00000000-0005-0000-0000-0000E9800000}"/>
    <cellStyle name="SAPBEXHLevel3X 6 2 7 2" xfId="33473" xr:uid="{00000000-0005-0000-0000-0000EA800000}"/>
    <cellStyle name="SAPBEXHLevel3X 6 2 8" xfId="6091" xr:uid="{00000000-0005-0000-0000-0000EB800000}"/>
    <cellStyle name="SAPBEXHLevel3X 6 3" xfId="3638" xr:uid="{00000000-0005-0000-0000-0000EC800000}"/>
    <cellStyle name="SAPBEXHLevel3X 6 3 2" xfId="8806" xr:uid="{00000000-0005-0000-0000-0000ED800000}"/>
    <cellStyle name="SAPBEXHLevel3X 6 3 2 2" xfId="24835" xr:uid="{00000000-0005-0000-0000-0000EE800000}"/>
    <cellStyle name="SAPBEXHLevel3X 6 3 3" xfId="11633" xr:uid="{00000000-0005-0000-0000-0000EF800000}"/>
    <cellStyle name="SAPBEXHLevel3X 6 3 3 2" xfId="27500" xr:uid="{00000000-0005-0000-0000-0000F0800000}"/>
    <cellStyle name="SAPBEXHLevel3X 6 3 4" xfId="13736" xr:uid="{00000000-0005-0000-0000-0000F1800000}"/>
    <cellStyle name="SAPBEXHLevel3X 6 3 4 2" xfId="29348" xr:uid="{00000000-0005-0000-0000-0000F2800000}"/>
    <cellStyle name="SAPBEXHLevel3X 6 3 5" xfId="16985" xr:uid="{00000000-0005-0000-0000-0000F3800000}"/>
    <cellStyle name="SAPBEXHLevel3X 6 3 5 2" xfId="32123" xr:uid="{00000000-0005-0000-0000-0000F4800000}"/>
    <cellStyle name="SAPBEXHLevel3X 6 3 6" xfId="19595" xr:uid="{00000000-0005-0000-0000-0000F5800000}"/>
    <cellStyle name="SAPBEXHLevel3X 6 3 6 2" xfId="34542" xr:uid="{00000000-0005-0000-0000-0000F6800000}"/>
    <cellStyle name="SAPBEXHLevel3X 6 3 7" xfId="21506" xr:uid="{00000000-0005-0000-0000-0000F7800000}"/>
    <cellStyle name="SAPBEXHLevel3X 6 3 7 2" xfId="36432" xr:uid="{00000000-0005-0000-0000-0000F8800000}"/>
    <cellStyle name="SAPBEXHLevel3X 6 3 8" xfId="6412" xr:uid="{00000000-0005-0000-0000-0000F9800000}"/>
    <cellStyle name="SAPBEXHLevel3X 6 4" xfId="3957" xr:uid="{00000000-0005-0000-0000-0000FA800000}"/>
    <cellStyle name="SAPBEXHLevel3X 6 4 2" xfId="9113" xr:uid="{00000000-0005-0000-0000-0000FB800000}"/>
    <cellStyle name="SAPBEXHLevel3X 6 4 2 2" xfId="25109" xr:uid="{00000000-0005-0000-0000-0000FC800000}"/>
    <cellStyle name="SAPBEXHLevel3X 6 4 3" xfId="11932" xr:uid="{00000000-0005-0000-0000-0000FD800000}"/>
    <cellStyle name="SAPBEXHLevel3X 6 4 3 2" xfId="27776" xr:uid="{00000000-0005-0000-0000-0000FE800000}"/>
    <cellStyle name="SAPBEXHLevel3X 6 4 4" xfId="14606" xr:uid="{00000000-0005-0000-0000-0000FF800000}"/>
    <cellStyle name="SAPBEXHLevel3X 6 4 4 2" xfId="30108" xr:uid="{00000000-0005-0000-0000-000000810000}"/>
    <cellStyle name="SAPBEXHLevel3X 6 4 5" xfId="17254" xr:uid="{00000000-0005-0000-0000-000001810000}"/>
    <cellStyle name="SAPBEXHLevel3X 6 4 5 2" xfId="32376" xr:uid="{00000000-0005-0000-0000-000002810000}"/>
    <cellStyle name="SAPBEXHLevel3X 6 4 6" xfId="19863" xr:uid="{00000000-0005-0000-0000-000003810000}"/>
    <cellStyle name="SAPBEXHLevel3X 6 4 6 2" xfId="34804" xr:uid="{00000000-0005-0000-0000-000004810000}"/>
    <cellStyle name="SAPBEXHLevel3X 6 4 7" xfId="22033" xr:uid="{00000000-0005-0000-0000-000005810000}"/>
    <cellStyle name="SAPBEXHLevel3X 6 4 7 2" xfId="36952" xr:uid="{00000000-0005-0000-0000-000006810000}"/>
    <cellStyle name="SAPBEXHLevel3X 6 5" xfId="5340" xr:uid="{00000000-0005-0000-0000-000007810000}"/>
    <cellStyle name="SAPBEXHLevel3X 6 5 2" xfId="22620" xr:uid="{00000000-0005-0000-0000-000008810000}"/>
    <cellStyle name="SAPBEXHLevel3X 6 6" xfId="6489" xr:uid="{00000000-0005-0000-0000-000009810000}"/>
    <cellStyle name="SAPBEXHLevel3X 6 6 2" xfId="23096" xr:uid="{00000000-0005-0000-0000-00000A810000}"/>
    <cellStyle name="SAPBEXHLevel3X 6 7" xfId="13382" xr:uid="{00000000-0005-0000-0000-00000B810000}"/>
    <cellStyle name="SAPBEXHLevel3X 6 7 2" xfId="29067" xr:uid="{00000000-0005-0000-0000-00000C810000}"/>
    <cellStyle name="SAPBEXHLevel3X 6 8" xfId="6549" xr:uid="{00000000-0005-0000-0000-00000D810000}"/>
    <cellStyle name="SAPBEXHLevel3X 6 8 2" xfId="23110" xr:uid="{00000000-0005-0000-0000-00000E810000}"/>
    <cellStyle name="SAPBEXHLevel3X 6 9" xfId="15387" xr:uid="{00000000-0005-0000-0000-00000F810000}"/>
    <cellStyle name="SAPBEXHLevel3X 6 9 2" xfId="30780" xr:uid="{00000000-0005-0000-0000-000010810000}"/>
    <cellStyle name="SAPBEXHLevel3X 7" xfId="930" xr:uid="{00000000-0005-0000-0000-000011810000}"/>
    <cellStyle name="SAPBEXHLevel3X 7 10" xfId="5106" xr:uid="{00000000-0005-0000-0000-000012810000}"/>
    <cellStyle name="SAPBEXHLevel3X 7 2" xfId="3639" xr:uid="{00000000-0005-0000-0000-000013810000}"/>
    <cellStyle name="SAPBEXHLevel3X 7 2 2" xfId="8807" xr:uid="{00000000-0005-0000-0000-000014810000}"/>
    <cellStyle name="SAPBEXHLevel3X 7 2 2 2" xfId="24836" xr:uid="{00000000-0005-0000-0000-000015810000}"/>
    <cellStyle name="SAPBEXHLevel3X 7 2 3" xfId="11634" xr:uid="{00000000-0005-0000-0000-000016810000}"/>
    <cellStyle name="SAPBEXHLevel3X 7 2 3 2" xfId="27501" xr:uid="{00000000-0005-0000-0000-000017810000}"/>
    <cellStyle name="SAPBEXHLevel3X 7 2 4" xfId="14473" xr:uid="{00000000-0005-0000-0000-000018810000}"/>
    <cellStyle name="SAPBEXHLevel3X 7 2 4 2" xfId="29990" xr:uid="{00000000-0005-0000-0000-000019810000}"/>
    <cellStyle name="SAPBEXHLevel3X 7 2 5" xfId="16986" xr:uid="{00000000-0005-0000-0000-00001A810000}"/>
    <cellStyle name="SAPBEXHLevel3X 7 2 5 2" xfId="32124" xr:uid="{00000000-0005-0000-0000-00001B810000}"/>
    <cellStyle name="SAPBEXHLevel3X 7 2 6" xfId="19596" xr:uid="{00000000-0005-0000-0000-00001C810000}"/>
    <cellStyle name="SAPBEXHLevel3X 7 2 6 2" xfId="34543" xr:uid="{00000000-0005-0000-0000-00001D810000}"/>
    <cellStyle name="SAPBEXHLevel3X 7 2 7" xfId="21507" xr:uid="{00000000-0005-0000-0000-00001E810000}"/>
    <cellStyle name="SAPBEXHLevel3X 7 2 7 2" xfId="36433" xr:uid="{00000000-0005-0000-0000-00001F810000}"/>
    <cellStyle name="SAPBEXHLevel3X 7 2 8" xfId="6413" xr:uid="{00000000-0005-0000-0000-000020810000}"/>
    <cellStyle name="SAPBEXHLevel3X 7 3" xfId="3956" xr:uid="{00000000-0005-0000-0000-000021810000}"/>
    <cellStyle name="SAPBEXHLevel3X 7 3 2" xfId="9112" xr:uid="{00000000-0005-0000-0000-000022810000}"/>
    <cellStyle name="SAPBEXHLevel3X 7 3 2 2" xfId="25108" xr:uid="{00000000-0005-0000-0000-000023810000}"/>
    <cellStyle name="SAPBEXHLevel3X 7 3 3" xfId="11931" xr:uid="{00000000-0005-0000-0000-000024810000}"/>
    <cellStyle name="SAPBEXHLevel3X 7 3 3 2" xfId="27775" xr:uid="{00000000-0005-0000-0000-000025810000}"/>
    <cellStyle name="SAPBEXHLevel3X 7 3 4" xfId="14927" xr:uid="{00000000-0005-0000-0000-000026810000}"/>
    <cellStyle name="SAPBEXHLevel3X 7 3 4 2" xfId="30378" xr:uid="{00000000-0005-0000-0000-000027810000}"/>
    <cellStyle name="SAPBEXHLevel3X 7 3 5" xfId="17253" xr:uid="{00000000-0005-0000-0000-000028810000}"/>
    <cellStyle name="SAPBEXHLevel3X 7 3 5 2" xfId="32375" xr:uid="{00000000-0005-0000-0000-000029810000}"/>
    <cellStyle name="SAPBEXHLevel3X 7 3 6" xfId="19862" xr:uid="{00000000-0005-0000-0000-00002A810000}"/>
    <cellStyle name="SAPBEXHLevel3X 7 3 6 2" xfId="34803" xr:uid="{00000000-0005-0000-0000-00002B810000}"/>
    <cellStyle name="SAPBEXHLevel3X 7 3 7" xfId="21461" xr:uid="{00000000-0005-0000-0000-00002C810000}"/>
    <cellStyle name="SAPBEXHLevel3X 7 3 7 2" xfId="36387" xr:uid="{00000000-0005-0000-0000-00002D810000}"/>
    <cellStyle name="SAPBEXHLevel3X 7 4" xfId="5339" xr:uid="{00000000-0005-0000-0000-00002E810000}"/>
    <cellStyle name="SAPBEXHLevel3X 7 4 2" xfId="22619" xr:uid="{00000000-0005-0000-0000-00002F810000}"/>
    <cellStyle name="SAPBEXHLevel3X 7 5" xfId="7629" xr:uid="{00000000-0005-0000-0000-000030810000}"/>
    <cellStyle name="SAPBEXHLevel3X 7 5 2" xfId="23768" xr:uid="{00000000-0005-0000-0000-000031810000}"/>
    <cellStyle name="SAPBEXHLevel3X 7 6" xfId="10630" xr:uid="{00000000-0005-0000-0000-000032810000}"/>
    <cellStyle name="SAPBEXHLevel3X 7 6 2" xfId="26515" xr:uid="{00000000-0005-0000-0000-000033810000}"/>
    <cellStyle name="SAPBEXHLevel3X 7 7" xfId="7552" xr:uid="{00000000-0005-0000-0000-000034810000}"/>
    <cellStyle name="SAPBEXHLevel3X 7 7 2" xfId="23712" xr:uid="{00000000-0005-0000-0000-000035810000}"/>
    <cellStyle name="SAPBEXHLevel3X 7 8" xfId="15076" xr:uid="{00000000-0005-0000-0000-000036810000}"/>
    <cellStyle name="SAPBEXHLevel3X 7 8 2" xfId="30521" xr:uid="{00000000-0005-0000-0000-000037810000}"/>
    <cellStyle name="SAPBEXHLevel3X 7 9" xfId="14441" xr:uid="{00000000-0005-0000-0000-000038810000}"/>
    <cellStyle name="SAPBEXHLevel3X 7 9 2" xfId="29960" xr:uid="{00000000-0005-0000-0000-000039810000}"/>
    <cellStyle name="SAPBEXHLevel3X 8" xfId="1901" xr:uid="{00000000-0005-0000-0000-00003A810000}"/>
    <cellStyle name="SAPBEXHLevel3X 8 2" xfId="3955" xr:uid="{00000000-0005-0000-0000-00003B810000}"/>
    <cellStyle name="SAPBEXHLevel3X 8 2 2" xfId="9111" xr:uid="{00000000-0005-0000-0000-00003C810000}"/>
    <cellStyle name="SAPBEXHLevel3X 8 2 2 2" xfId="25107" xr:uid="{00000000-0005-0000-0000-00003D810000}"/>
    <cellStyle name="SAPBEXHLevel3X 8 2 3" xfId="11930" xr:uid="{00000000-0005-0000-0000-00003E810000}"/>
    <cellStyle name="SAPBEXHLevel3X 8 2 3 2" xfId="27774" xr:uid="{00000000-0005-0000-0000-00003F810000}"/>
    <cellStyle name="SAPBEXHLevel3X 8 2 4" xfId="14926" xr:uid="{00000000-0005-0000-0000-000040810000}"/>
    <cellStyle name="SAPBEXHLevel3X 8 2 4 2" xfId="30377" xr:uid="{00000000-0005-0000-0000-000041810000}"/>
    <cellStyle name="SAPBEXHLevel3X 8 2 5" xfId="17252" xr:uid="{00000000-0005-0000-0000-000042810000}"/>
    <cellStyle name="SAPBEXHLevel3X 8 2 5 2" xfId="32374" xr:uid="{00000000-0005-0000-0000-000043810000}"/>
    <cellStyle name="SAPBEXHLevel3X 8 2 6" xfId="19861" xr:uid="{00000000-0005-0000-0000-000044810000}"/>
    <cellStyle name="SAPBEXHLevel3X 8 2 6 2" xfId="34802" xr:uid="{00000000-0005-0000-0000-000045810000}"/>
    <cellStyle name="SAPBEXHLevel3X 8 2 7" xfId="22032" xr:uid="{00000000-0005-0000-0000-000046810000}"/>
    <cellStyle name="SAPBEXHLevel3X 8 2 7 2" xfId="36951" xr:uid="{00000000-0005-0000-0000-000047810000}"/>
    <cellStyle name="SAPBEXHLevel3X 8 3" xfId="7159" xr:uid="{00000000-0005-0000-0000-000048810000}"/>
    <cellStyle name="SAPBEXHLevel3X 8 3 2" xfId="23441" xr:uid="{00000000-0005-0000-0000-000049810000}"/>
    <cellStyle name="SAPBEXHLevel3X 8 4" xfId="7503" xr:uid="{00000000-0005-0000-0000-00004A810000}"/>
    <cellStyle name="SAPBEXHLevel3X 8 4 2" xfId="23679" xr:uid="{00000000-0005-0000-0000-00004B810000}"/>
    <cellStyle name="SAPBEXHLevel3X 8 5" xfId="10342" xr:uid="{00000000-0005-0000-0000-00004C810000}"/>
    <cellStyle name="SAPBEXHLevel3X 8 5 2" xfId="26280" xr:uid="{00000000-0005-0000-0000-00004D810000}"/>
    <cellStyle name="SAPBEXHLevel3X 8 6" xfId="5796" xr:uid="{00000000-0005-0000-0000-00004E810000}"/>
    <cellStyle name="SAPBEXHLevel3X 8 6 2" xfId="22831" xr:uid="{00000000-0005-0000-0000-00004F810000}"/>
    <cellStyle name="SAPBEXHLevel3X 8 7" xfId="15736" xr:uid="{00000000-0005-0000-0000-000050810000}"/>
    <cellStyle name="SAPBEXHLevel3X 8 7 2" xfId="31008" xr:uid="{00000000-0005-0000-0000-000051810000}"/>
    <cellStyle name="SAPBEXHLevel3X 9" xfId="1902" xr:uid="{00000000-0005-0000-0000-000052810000}"/>
    <cellStyle name="SAPBEXHLevel3X 9 2" xfId="3954" xr:uid="{00000000-0005-0000-0000-000053810000}"/>
    <cellStyle name="SAPBEXHLevel3X 9 2 2" xfId="9110" xr:uid="{00000000-0005-0000-0000-000054810000}"/>
    <cellStyle name="SAPBEXHLevel3X 9 2 2 2" xfId="25106" xr:uid="{00000000-0005-0000-0000-000055810000}"/>
    <cellStyle name="SAPBEXHLevel3X 9 2 3" xfId="11929" xr:uid="{00000000-0005-0000-0000-000056810000}"/>
    <cellStyle name="SAPBEXHLevel3X 9 2 3 2" xfId="27773" xr:uid="{00000000-0005-0000-0000-000057810000}"/>
    <cellStyle name="SAPBEXHLevel3X 9 2 4" xfId="10495" xr:uid="{00000000-0005-0000-0000-000058810000}"/>
    <cellStyle name="SAPBEXHLevel3X 9 2 4 2" xfId="26417" xr:uid="{00000000-0005-0000-0000-000059810000}"/>
    <cellStyle name="SAPBEXHLevel3X 9 2 5" xfId="17251" xr:uid="{00000000-0005-0000-0000-00005A810000}"/>
    <cellStyle name="SAPBEXHLevel3X 9 2 5 2" xfId="32373" xr:uid="{00000000-0005-0000-0000-00005B810000}"/>
    <cellStyle name="SAPBEXHLevel3X 9 2 6" xfId="19860" xr:uid="{00000000-0005-0000-0000-00005C810000}"/>
    <cellStyle name="SAPBEXHLevel3X 9 2 6 2" xfId="34801" xr:uid="{00000000-0005-0000-0000-00005D810000}"/>
    <cellStyle name="SAPBEXHLevel3X 9 2 7" xfId="21781" xr:uid="{00000000-0005-0000-0000-00005E810000}"/>
    <cellStyle name="SAPBEXHLevel3X 9 2 7 2" xfId="36703" xr:uid="{00000000-0005-0000-0000-00005F810000}"/>
    <cellStyle name="SAPBEXHLevel3X 9 3" xfId="7160" xr:uid="{00000000-0005-0000-0000-000060810000}"/>
    <cellStyle name="SAPBEXHLevel3X 9 3 2" xfId="23442" xr:uid="{00000000-0005-0000-0000-000061810000}"/>
    <cellStyle name="SAPBEXHLevel3X 9 4" xfId="7502" xr:uid="{00000000-0005-0000-0000-000062810000}"/>
    <cellStyle name="SAPBEXHLevel3X 9 4 2" xfId="23678" xr:uid="{00000000-0005-0000-0000-000063810000}"/>
    <cellStyle name="SAPBEXHLevel3X 9 5" xfId="7011" xr:uid="{00000000-0005-0000-0000-000064810000}"/>
    <cellStyle name="SAPBEXHLevel3X 9 5 2" xfId="23387" xr:uid="{00000000-0005-0000-0000-000065810000}"/>
    <cellStyle name="SAPBEXHLevel3X 9 6" xfId="10206" xr:uid="{00000000-0005-0000-0000-000066810000}"/>
    <cellStyle name="SAPBEXHLevel3X 9 6 2" xfId="26170" xr:uid="{00000000-0005-0000-0000-000067810000}"/>
    <cellStyle name="SAPBEXHLevel3X 9 7" xfId="15735" xr:uid="{00000000-0005-0000-0000-000068810000}"/>
    <cellStyle name="SAPBEXHLevel3X 9 7 2" xfId="31007" xr:uid="{00000000-0005-0000-0000-000069810000}"/>
    <cellStyle name="SAPBEXHLevel3X_CC - Div XRef" xfId="1903" xr:uid="{00000000-0005-0000-0000-00006A810000}"/>
    <cellStyle name="SAPBEXinputData" xfId="99" xr:uid="{00000000-0005-0000-0000-00006B810000}"/>
    <cellStyle name="SAPBEXinputData 10" xfId="1904" xr:uid="{00000000-0005-0000-0000-00006C810000}"/>
    <cellStyle name="SAPBEXinputData 11" xfId="1905" xr:uid="{00000000-0005-0000-0000-00006D810000}"/>
    <cellStyle name="SAPBEXinputData 12" xfId="1906" xr:uid="{00000000-0005-0000-0000-00006E810000}"/>
    <cellStyle name="SAPBEXinputData 13" xfId="2135" xr:uid="{00000000-0005-0000-0000-00006F810000}"/>
    <cellStyle name="SAPBEXinputData 13 2" xfId="13019" xr:uid="{00000000-0005-0000-0000-000070810000}"/>
    <cellStyle name="SAPBEXinputData 13 3" xfId="6990" xr:uid="{00000000-0005-0000-0000-000071810000}"/>
    <cellStyle name="SAPBEXinputData 13 4" xfId="15664" xr:uid="{00000000-0005-0000-0000-000072810000}"/>
    <cellStyle name="SAPBEXinputData 13 5" xfId="18350" xr:uid="{00000000-0005-0000-0000-000073810000}"/>
    <cellStyle name="SAPBEXinputData 14" xfId="7642" xr:uid="{00000000-0005-0000-0000-000074810000}"/>
    <cellStyle name="SAPBEXinputData 15" xfId="10240" xr:uid="{00000000-0005-0000-0000-000075810000}"/>
    <cellStyle name="SAPBEXinputData 16" xfId="15102" xr:uid="{00000000-0005-0000-0000-000076810000}"/>
    <cellStyle name="SAPBEXinputData 17" xfId="37920" xr:uid="{00000000-0005-0000-0000-000077810000}"/>
    <cellStyle name="SAPBEXinputData 2" xfId="931" xr:uid="{00000000-0005-0000-0000-000078810000}"/>
    <cellStyle name="SAPBEXinputData 2 2" xfId="1907" xr:uid="{00000000-0005-0000-0000-000079810000}"/>
    <cellStyle name="SAPBEXinputData 2 2 2" xfId="10325" xr:uid="{00000000-0005-0000-0000-00007A810000}"/>
    <cellStyle name="SAPBEXinputData 2 2 3" xfId="13755" xr:uid="{00000000-0005-0000-0000-00007B810000}"/>
    <cellStyle name="SAPBEXinputData 2 2 4" xfId="5916" xr:uid="{00000000-0005-0000-0000-00007C810000}"/>
    <cellStyle name="SAPBEXinputData 2 2 5" xfId="15734" xr:uid="{00000000-0005-0000-0000-00007D810000}"/>
    <cellStyle name="SAPBEXinputData 2 2 6" xfId="6092" xr:uid="{00000000-0005-0000-0000-00007E810000}"/>
    <cellStyle name="SAPBEXinputData 2 3" xfId="1990" xr:uid="{00000000-0005-0000-0000-00007F810000}"/>
    <cellStyle name="SAPBEXinputData 2 4" xfId="7573" xr:uid="{00000000-0005-0000-0000-000080810000}"/>
    <cellStyle name="SAPBEXinputData 2 5" xfId="14155" xr:uid="{00000000-0005-0000-0000-000081810000}"/>
    <cellStyle name="SAPBEXinputData 2 6" xfId="13383" xr:uid="{00000000-0005-0000-0000-000082810000}"/>
    <cellStyle name="SAPBEXinputData 2 7" xfId="15244" xr:uid="{00000000-0005-0000-0000-000083810000}"/>
    <cellStyle name="SAPBEXinputData 2 8" xfId="5107" xr:uid="{00000000-0005-0000-0000-000084810000}"/>
    <cellStyle name="SAPBEXinputData 3" xfId="932" xr:uid="{00000000-0005-0000-0000-000085810000}"/>
    <cellStyle name="SAPBEXinputData 3 2" xfId="933" xr:uid="{00000000-0005-0000-0000-000086810000}"/>
    <cellStyle name="SAPBEXinputData 3 2 2" xfId="7574" xr:uid="{00000000-0005-0000-0000-000087810000}"/>
    <cellStyle name="SAPBEXinputData 3 2 3" xfId="14154" xr:uid="{00000000-0005-0000-0000-000088810000}"/>
    <cellStyle name="SAPBEXinputData 3 2 4" xfId="13384" xr:uid="{00000000-0005-0000-0000-000089810000}"/>
    <cellStyle name="SAPBEXinputData 3 2 5" xfId="13490" xr:uid="{00000000-0005-0000-0000-00008A810000}"/>
    <cellStyle name="SAPBEXinputData 3 2 6" xfId="5109" xr:uid="{00000000-0005-0000-0000-00008B810000}"/>
    <cellStyle name="SAPBEXinputData 3 2 7" xfId="38063" xr:uid="{00000000-0005-0000-0000-00008C810000}"/>
    <cellStyle name="SAPBEXinputData 3 3" xfId="5966" xr:uid="{00000000-0005-0000-0000-00008D810000}"/>
    <cellStyle name="SAPBEXinputData 3 4" xfId="14753" xr:uid="{00000000-0005-0000-0000-00008E810000}"/>
    <cellStyle name="SAPBEXinputData 3 5" xfId="11786" xr:uid="{00000000-0005-0000-0000-00008F810000}"/>
    <cellStyle name="SAPBEXinputData 3 6" xfId="5922" xr:uid="{00000000-0005-0000-0000-000090810000}"/>
    <cellStyle name="SAPBEXinputData 3 7" xfId="5108" xr:uid="{00000000-0005-0000-0000-000091810000}"/>
    <cellStyle name="SAPBEXinputData 3 8" xfId="38062" xr:uid="{00000000-0005-0000-0000-000092810000}"/>
    <cellStyle name="SAPBEXinputData 4" xfId="934" xr:uid="{00000000-0005-0000-0000-000093810000}"/>
    <cellStyle name="SAPBEXinputData 4 2" xfId="1908" xr:uid="{00000000-0005-0000-0000-000094810000}"/>
    <cellStyle name="SAPBEXinputData 4 2 2" xfId="10324" xr:uid="{00000000-0005-0000-0000-000095810000}"/>
    <cellStyle name="SAPBEXinputData 4 2 3" xfId="15111" xr:uid="{00000000-0005-0000-0000-000096810000}"/>
    <cellStyle name="SAPBEXinputData 4 2 4" xfId="15429" xr:uid="{00000000-0005-0000-0000-000097810000}"/>
    <cellStyle name="SAPBEXinputData 4 2 5" xfId="15733" xr:uid="{00000000-0005-0000-0000-000098810000}"/>
    <cellStyle name="SAPBEXinputData 4 2 6" xfId="6093" xr:uid="{00000000-0005-0000-0000-000099810000}"/>
    <cellStyle name="SAPBEXinputData 4 3" xfId="8961" xr:uid="{00000000-0005-0000-0000-00009A810000}"/>
    <cellStyle name="SAPBEXinputData 4 4" xfId="14754" xr:uid="{00000000-0005-0000-0000-00009B810000}"/>
    <cellStyle name="SAPBEXinputData 4 5" xfId="14171" xr:uid="{00000000-0005-0000-0000-00009C810000}"/>
    <cellStyle name="SAPBEXinputData 4 6" xfId="15854" xr:uid="{00000000-0005-0000-0000-00009D810000}"/>
    <cellStyle name="SAPBEXinputData 4 7" xfId="5110" xr:uid="{00000000-0005-0000-0000-00009E810000}"/>
    <cellStyle name="SAPBEXinputData 4 8" xfId="38064" xr:uid="{00000000-0005-0000-0000-00009F810000}"/>
    <cellStyle name="SAPBEXinputData 5" xfId="935" xr:uid="{00000000-0005-0000-0000-0000A0810000}"/>
    <cellStyle name="SAPBEXinputData 5 2" xfId="7406" xr:uid="{00000000-0005-0000-0000-0000A1810000}"/>
    <cellStyle name="SAPBEXinputData 5 3" xfId="14153" xr:uid="{00000000-0005-0000-0000-0000A2810000}"/>
    <cellStyle name="SAPBEXinputData 5 4" xfId="14736" xr:uid="{00000000-0005-0000-0000-0000A3810000}"/>
    <cellStyle name="SAPBEXinputData 5 5" xfId="15853" xr:uid="{00000000-0005-0000-0000-0000A4810000}"/>
    <cellStyle name="SAPBEXinputData 5 6" xfId="5111" xr:uid="{00000000-0005-0000-0000-0000A5810000}"/>
    <cellStyle name="SAPBEXinputData 5 7" xfId="38065" xr:uid="{00000000-0005-0000-0000-0000A6810000}"/>
    <cellStyle name="SAPBEXinputData 6" xfId="1909" xr:uid="{00000000-0005-0000-0000-0000A7810000}"/>
    <cellStyle name="SAPBEXinputData 6 2" xfId="6411" xr:uid="{00000000-0005-0000-0000-0000A8810000}"/>
    <cellStyle name="SAPBEXinputData 7" xfId="1910" xr:uid="{00000000-0005-0000-0000-0000A9810000}"/>
    <cellStyle name="SAPBEXinputData 8" xfId="1911" xr:uid="{00000000-0005-0000-0000-0000AA810000}"/>
    <cellStyle name="SAPBEXinputData 9" xfId="1912" xr:uid="{00000000-0005-0000-0000-0000AB810000}"/>
    <cellStyle name="SAPBEXinputData_CC - Div XRef" xfId="1913" xr:uid="{00000000-0005-0000-0000-0000AC810000}"/>
    <cellStyle name="SAPBEXItemHeader" xfId="100" xr:uid="{00000000-0005-0000-0000-0000AD810000}"/>
    <cellStyle name="SAPBEXItemHeader 2" xfId="4894" xr:uid="{00000000-0005-0000-0000-0000AE810000}"/>
    <cellStyle name="SAPBEXItemHeader 2 2" xfId="10049" xr:uid="{00000000-0005-0000-0000-0000AF810000}"/>
    <cellStyle name="SAPBEXItemHeader 2 2 2" xfId="26031" xr:uid="{00000000-0005-0000-0000-0000B0810000}"/>
    <cellStyle name="SAPBEXItemHeader 2 3" xfId="12867" xr:uid="{00000000-0005-0000-0000-0000B1810000}"/>
    <cellStyle name="SAPBEXItemHeader 2 3 2" xfId="28708" xr:uid="{00000000-0005-0000-0000-0000B2810000}"/>
    <cellStyle name="SAPBEXItemHeader 2 4" xfId="13692" xr:uid="{00000000-0005-0000-0000-0000B3810000}"/>
    <cellStyle name="SAPBEXItemHeader 2 4 2" xfId="29312" xr:uid="{00000000-0005-0000-0000-0000B4810000}"/>
    <cellStyle name="SAPBEXItemHeader 2 5" xfId="18188" xr:uid="{00000000-0005-0000-0000-0000B5810000}"/>
    <cellStyle name="SAPBEXItemHeader 2 5 2" xfId="33294" xr:uid="{00000000-0005-0000-0000-0000B6810000}"/>
    <cellStyle name="SAPBEXItemHeader 2 6" xfId="20795" xr:uid="{00000000-0005-0000-0000-0000B7810000}"/>
    <cellStyle name="SAPBEXItemHeader 2 6 2" xfId="35728" xr:uid="{00000000-0005-0000-0000-0000B8810000}"/>
    <cellStyle name="SAPBEXItemHeader 2 7" xfId="20947" xr:uid="{00000000-0005-0000-0000-0000B9810000}"/>
    <cellStyle name="SAPBEXItemHeader 2 7 2" xfId="35873" xr:uid="{00000000-0005-0000-0000-0000BA810000}"/>
    <cellStyle name="SAPBEXItemHeader 3" xfId="5989" xr:uid="{00000000-0005-0000-0000-0000BB810000}"/>
    <cellStyle name="SAPBEXItemHeader 3 2" xfId="22958" xr:uid="{00000000-0005-0000-0000-0000BC810000}"/>
    <cellStyle name="SAPBEXItemHeader 4" xfId="5473" xr:uid="{00000000-0005-0000-0000-0000BD810000}"/>
    <cellStyle name="SAPBEXItemHeader 4 2" xfId="22695" xr:uid="{00000000-0005-0000-0000-0000BE810000}"/>
    <cellStyle name="SAPBEXItemHeader 5" xfId="5899" xr:uid="{00000000-0005-0000-0000-0000BF810000}"/>
    <cellStyle name="SAPBEXItemHeader 5 2" xfId="22887" xr:uid="{00000000-0005-0000-0000-0000C0810000}"/>
    <cellStyle name="SAPBEXItemHeader 6" xfId="13441" xr:uid="{00000000-0005-0000-0000-0000C1810000}"/>
    <cellStyle name="SAPBEXItemHeader 6 2" xfId="29097" xr:uid="{00000000-0005-0000-0000-0000C2810000}"/>
    <cellStyle name="SAPBEXItemHeader 7" xfId="15118" xr:uid="{00000000-0005-0000-0000-0000C3810000}"/>
    <cellStyle name="SAPBEXItemHeader 7 2" xfId="30541" xr:uid="{00000000-0005-0000-0000-0000C4810000}"/>
    <cellStyle name="SAPBEXresData" xfId="101" xr:uid="{00000000-0005-0000-0000-0000C5810000}"/>
    <cellStyle name="SAPBEXresData 10" xfId="3642" xr:uid="{00000000-0005-0000-0000-0000C6810000}"/>
    <cellStyle name="SAPBEXresData 10 2" xfId="3953" xr:uid="{00000000-0005-0000-0000-0000C7810000}"/>
    <cellStyle name="SAPBEXresData 10 2 2" xfId="9109" xr:uid="{00000000-0005-0000-0000-0000C8810000}"/>
    <cellStyle name="SAPBEXresData 10 2 2 2" xfId="25105" xr:uid="{00000000-0005-0000-0000-0000C9810000}"/>
    <cellStyle name="SAPBEXresData 10 2 3" xfId="11928" xr:uid="{00000000-0005-0000-0000-0000CA810000}"/>
    <cellStyle name="SAPBEXresData 10 2 3 2" xfId="27772" xr:uid="{00000000-0005-0000-0000-0000CB810000}"/>
    <cellStyle name="SAPBEXresData 10 2 4" xfId="13085" xr:uid="{00000000-0005-0000-0000-0000CC810000}"/>
    <cellStyle name="SAPBEXresData 10 2 4 2" xfId="28865" xr:uid="{00000000-0005-0000-0000-0000CD810000}"/>
    <cellStyle name="SAPBEXresData 10 2 5" xfId="17250" xr:uid="{00000000-0005-0000-0000-0000CE810000}"/>
    <cellStyle name="SAPBEXresData 10 2 5 2" xfId="32372" xr:uid="{00000000-0005-0000-0000-0000CF810000}"/>
    <cellStyle name="SAPBEXresData 10 2 6" xfId="19859" xr:uid="{00000000-0005-0000-0000-0000D0810000}"/>
    <cellStyle name="SAPBEXresData 10 2 6 2" xfId="34800" xr:uid="{00000000-0005-0000-0000-0000D1810000}"/>
    <cellStyle name="SAPBEXresData 10 2 7" xfId="6772" xr:uid="{00000000-0005-0000-0000-0000D2810000}"/>
    <cellStyle name="SAPBEXresData 10 2 7 2" xfId="23244" xr:uid="{00000000-0005-0000-0000-0000D3810000}"/>
    <cellStyle name="SAPBEXresData 10 3" xfId="8810" xr:uid="{00000000-0005-0000-0000-0000D4810000}"/>
    <cellStyle name="SAPBEXresData 10 3 2" xfId="24839" xr:uid="{00000000-0005-0000-0000-0000D5810000}"/>
    <cellStyle name="SAPBEXresData 10 4" xfId="11637" xr:uid="{00000000-0005-0000-0000-0000D6810000}"/>
    <cellStyle name="SAPBEXresData 10 4 2" xfId="27504" xr:uid="{00000000-0005-0000-0000-0000D7810000}"/>
    <cellStyle name="SAPBEXresData 10 5" xfId="5761" xr:uid="{00000000-0005-0000-0000-0000D8810000}"/>
    <cellStyle name="SAPBEXresData 10 5 2" xfId="22799" xr:uid="{00000000-0005-0000-0000-0000D9810000}"/>
    <cellStyle name="SAPBEXresData 10 6" xfId="16989" xr:uid="{00000000-0005-0000-0000-0000DA810000}"/>
    <cellStyle name="SAPBEXresData 10 6 2" xfId="32127" xr:uid="{00000000-0005-0000-0000-0000DB810000}"/>
    <cellStyle name="SAPBEXresData 10 7" xfId="19599" xr:uid="{00000000-0005-0000-0000-0000DC810000}"/>
    <cellStyle name="SAPBEXresData 10 7 2" xfId="34546" xr:uid="{00000000-0005-0000-0000-0000DD810000}"/>
    <cellStyle name="SAPBEXresData 11" xfId="3643" xr:uid="{00000000-0005-0000-0000-0000DE810000}"/>
    <cellStyle name="SAPBEXresData 11 2" xfId="3952" xr:uid="{00000000-0005-0000-0000-0000DF810000}"/>
    <cellStyle name="SAPBEXresData 11 2 2" xfId="9108" xr:uid="{00000000-0005-0000-0000-0000E0810000}"/>
    <cellStyle name="SAPBEXresData 11 2 2 2" xfId="25104" xr:uid="{00000000-0005-0000-0000-0000E1810000}"/>
    <cellStyle name="SAPBEXresData 11 2 3" xfId="11927" xr:uid="{00000000-0005-0000-0000-0000E2810000}"/>
    <cellStyle name="SAPBEXresData 11 2 3 2" xfId="27771" xr:uid="{00000000-0005-0000-0000-0000E3810000}"/>
    <cellStyle name="SAPBEXresData 11 2 4" xfId="5715" xr:uid="{00000000-0005-0000-0000-0000E4810000}"/>
    <cellStyle name="SAPBEXresData 11 2 4 2" xfId="22779" xr:uid="{00000000-0005-0000-0000-0000E5810000}"/>
    <cellStyle name="SAPBEXresData 11 2 5" xfId="17249" xr:uid="{00000000-0005-0000-0000-0000E6810000}"/>
    <cellStyle name="SAPBEXresData 11 2 5 2" xfId="32371" xr:uid="{00000000-0005-0000-0000-0000E7810000}"/>
    <cellStyle name="SAPBEXresData 11 2 6" xfId="19858" xr:uid="{00000000-0005-0000-0000-0000E8810000}"/>
    <cellStyle name="SAPBEXresData 11 2 6 2" xfId="34799" xr:uid="{00000000-0005-0000-0000-0000E9810000}"/>
    <cellStyle name="SAPBEXresData 11 2 7" xfId="21460" xr:uid="{00000000-0005-0000-0000-0000EA810000}"/>
    <cellStyle name="SAPBEXresData 11 2 7 2" xfId="36386" xr:uid="{00000000-0005-0000-0000-0000EB810000}"/>
    <cellStyle name="SAPBEXresData 11 3" xfId="8811" xr:uid="{00000000-0005-0000-0000-0000EC810000}"/>
    <cellStyle name="SAPBEXresData 11 3 2" xfId="24840" xr:uid="{00000000-0005-0000-0000-0000ED810000}"/>
    <cellStyle name="SAPBEXresData 11 4" xfId="11638" xr:uid="{00000000-0005-0000-0000-0000EE810000}"/>
    <cellStyle name="SAPBEXresData 11 4 2" xfId="27505" xr:uid="{00000000-0005-0000-0000-0000EF810000}"/>
    <cellStyle name="SAPBEXresData 11 5" xfId="10464" xr:uid="{00000000-0005-0000-0000-0000F0810000}"/>
    <cellStyle name="SAPBEXresData 11 5 2" xfId="26386" xr:uid="{00000000-0005-0000-0000-0000F1810000}"/>
    <cellStyle name="SAPBEXresData 11 6" xfId="16990" xr:uid="{00000000-0005-0000-0000-0000F2810000}"/>
    <cellStyle name="SAPBEXresData 11 6 2" xfId="32128" xr:uid="{00000000-0005-0000-0000-0000F3810000}"/>
    <cellStyle name="SAPBEXresData 11 7" xfId="19600" xr:uid="{00000000-0005-0000-0000-0000F4810000}"/>
    <cellStyle name="SAPBEXresData 11 7 2" xfId="34547" xr:uid="{00000000-0005-0000-0000-0000F5810000}"/>
    <cellStyle name="SAPBEXresData 12" xfId="3644" xr:uid="{00000000-0005-0000-0000-0000F6810000}"/>
    <cellStyle name="SAPBEXresData 12 2" xfId="3951" xr:uid="{00000000-0005-0000-0000-0000F7810000}"/>
    <cellStyle name="SAPBEXresData 12 2 2" xfId="9107" xr:uid="{00000000-0005-0000-0000-0000F8810000}"/>
    <cellStyle name="SAPBEXresData 12 2 2 2" xfId="25103" xr:uid="{00000000-0005-0000-0000-0000F9810000}"/>
    <cellStyle name="SAPBEXresData 12 2 3" xfId="11926" xr:uid="{00000000-0005-0000-0000-0000FA810000}"/>
    <cellStyle name="SAPBEXresData 12 2 3 2" xfId="27770" xr:uid="{00000000-0005-0000-0000-0000FB810000}"/>
    <cellStyle name="SAPBEXresData 12 2 4" xfId="15243" xr:uid="{00000000-0005-0000-0000-0000FC810000}"/>
    <cellStyle name="SAPBEXresData 12 2 4 2" xfId="30656" xr:uid="{00000000-0005-0000-0000-0000FD810000}"/>
    <cellStyle name="SAPBEXresData 12 2 5" xfId="17248" xr:uid="{00000000-0005-0000-0000-0000FE810000}"/>
    <cellStyle name="SAPBEXresData 12 2 5 2" xfId="32370" xr:uid="{00000000-0005-0000-0000-0000FF810000}"/>
    <cellStyle name="SAPBEXresData 12 2 6" xfId="19857" xr:uid="{00000000-0005-0000-0000-000000820000}"/>
    <cellStyle name="SAPBEXresData 12 2 6 2" xfId="34798" xr:uid="{00000000-0005-0000-0000-000001820000}"/>
    <cellStyle name="SAPBEXresData 12 2 7" xfId="20900" xr:uid="{00000000-0005-0000-0000-000002820000}"/>
    <cellStyle name="SAPBEXresData 12 2 7 2" xfId="35827" xr:uid="{00000000-0005-0000-0000-000003820000}"/>
    <cellStyle name="SAPBEXresData 12 3" xfId="8812" xr:uid="{00000000-0005-0000-0000-000004820000}"/>
    <cellStyle name="SAPBEXresData 12 3 2" xfId="24841" xr:uid="{00000000-0005-0000-0000-000005820000}"/>
    <cellStyle name="SAPBEXresData 12 4" xfId="11639" xr:uid="{00000000-0005-0000-0000-000006820000}"/>
    <cellStyle name="SAPBEXresData 12 4 2" xfId="27506" xr:uid="{00000000-0005-0000-0000-000007820000}"/>
    <cellStyle name="SAPBEXresData 12 5" xfId="10468" xr:uid="{00000000-0005-0000-0000-000008820000}"/>
    <cellStyle name="SAPBEXresData 12 5 2" xfId="26390" xr:uid="{00000000-0005-0000-0000-000009820000}"/>
    <cellStyle name="SAPBEXresData 12 6" xfId="16991" xr:uid="{00000000-0005-0000-0000-00000A820000}"/>
    <cellStyle name="SAPBEXresData 12 6 2" xfId="32129" xr:uid="{00000000-0005-0000-0000-00000B820000}"/>
    <cellStyle name="SAPBEXresData 12 7" xfId="19601" xr:uid="{00000000-0005-0000-0000-00000C820000}"/>
    <cellStyle name="SAPBEXresData 12 7 2" xfId="34548" xr:uid="{00000000-0005-0000-0000-00000D820000}"/>
    <cellStyle name="SAPBEXresData 13" xfId="3645" xr:uid="{00000000-0005-0000-0000-00000E820000}"/>
    <cellStyle name="SAPBEXresData 13 2" xfId="3950" xr:uid="{00000000-0005-0000-0000-00000F820000}"/>
    <cellStyle name="SAPBEXresData 13 2 2" xfId="9106" xr:uid="{00000000-0005-0000-0000-000010820000}"/>
    <cellStyle name="SAPBEXresData 13 2 2 2" xfId="25102" xr:uid="{00000000-0005-0000-0000-000011820000}"/>
    <cellStyle name="SAPBEXresData 13 2 3" xfId="11925" xr:uid="{00000000-0005-0000-0000-000012820000}"/>
    <cellStyle name="SAPBEXresData 13 2 3 2" xfId="27769" xr:uid="{00000000-0005-0000-0000-000013820000}"/>
    <cellStyle name="SAPBEXresData 13 2 4" xfId="13086" xr:uid="{00000000-0005-0000-0000-000014820000}"/>
    <cellStyle name="SAPBEXresData 13 2 4 2" xfId="28866" xr:uid="{00000000-0005-0000-0000-000015820000}"/>
    <cellStyle name="SAPBEXresData 13 2 5" xfId="17247" xr:uid="{00000000-0005-0000-0000-000016820000}"/>
    <cellStyle name="SAPBEXresData 13 2 5 2" xfId="32369" xr:uid="{00000000-0005-0000-0000-000017820000}"/>
    <cellStyle name="SAPBEXresData 13 2 6" xfId="19856" xr:uid="{00000000-0005-0000-0000-000018820000}"/>
    <cellStyle name="SAPBEXresData 13 2 6 2" xfId="34797" xr:uid="{00000000-0005-0000-0000-000019820000}"/>
    <cellStyle name="SAPBEXresData 13 2 7" xfId="22050" xr:uid="{00000000-0005-0000-0000-00001A820000}"/>
    <cellStyle name="SAPBEXresData 13 2 7 2" xfId="36967" xr:uid="{00000000-0005-0000-0000-00001B820000}"/>
    <cellStyle name="SAPBEXresData 13 3" xfId="8813" xr:uid="{00000000-0005-0000-0000-00001C820000}"/>
    <cellStyle name="SAPBEXresData 13 3 2" xfId="24842" xr:uid="{00000000-0005-0000-0000-00001D820000}"/>
    <cellStyle name="SAPBEXresData 13 4" xfId="11640" xr:uid="{00000000-0005-0000-0000-00001E820000}"/>
    <cellStyle name="SAPBEXresData 13 4 2" xfId="27507" xr:uid="{00000000-0005-0000-0000-00001F820000}"/>
    <cellStyle name="SAPBEXresData 13 5" xfId="8977" xr:uid="{00000000-0005-0000-0000-000020820000}"/>
    <cellStyle name="SAPBEXresData 13 5 2" xfId="24992" xr:uid="{00000000-0005-0000-0000-000021820000}"/>
    <cellStyle name="SAPBEXresData 13 6" xfId="16992" xr:uid="{00000000-0005-0000-0000-000022820000}"/>
    <cellStyle name="SAPBEXresData 13 6 2" xfId="32130" xr:uid="{00000000-0005-0000-0000-000023820000}"/>
    <cellStyle name="SAPBEXresData 13 7" xfId="19602" xr:uid="{00000000-0005-0000-0000-000024820000}"/>
    <cellStyle name="SAPBEXresData 13 7 2" xfId="34549" xr:uid="{00000000-0005-0000-0000-000025820000}"/>
    <cellStyle name="SAPBEXresData 14" xfId="3646" xr:uid="{00000000-0005-0000-0000-000026820000}"/>
    <cellStyle name="SAPBEXresData 14 2" xfId="3949" xr:uid="{00000000-0005-0000-0000-000027820000}"/>
    <cellStyle name="SAPBEXresData 14 2 2" xfId="9105" xr:uid="{00000000-0005-0000-0000-000028820000}"/>
    <cellStyle name="SAPBEXresData 14 2 2 2" xfId="25101" xr:uid="{00000000-0005-0000-0000-000029820000}"/>
    <cellStyle name="SAPBEXresData 14 2 3" xfId="11924" xr:uid="{00000000-0005-0000-0000-00002A820000}"/>
    <cellStyle name="SAPBEXresData 14 2 3 2" xfId="27768" xr:uid="{00000000-0005-0000-0000-00002B820000}"/>
    <cellStyle name="SAPBEXresData 14 2 4" xfId="7606" xr:uid="{00000000-0005-0000-0000-00002C820000}"/>
    <cellStyle name="SAPBEXresData 14 2 4 2" xfId="23748" xr:uid="{00000000-0005-0000-0000-00002D820000}"/>
    <cellStyle name="SAPBEXresData 14 2 5" xfId="17246" xr:uid="{00000000-0005-0000-0000-00002E820000}"/>
    <cellStyle name="SAPBEXresData 14 2 5 2" xfId="32368" xr:uid="{00000000-0005-0000-0000-00002F820000}"/>
    <cellStyle name="SAPBEXresData 14 2 6" xfId="19855" xr:uid="{00000000-0005-0000-0000-000030820000}"/>
    <cellStyle name="SAPBEXresData 14 2 6 2" xfId="34796" xr:uid="{00000000-0005-0000-0000-000031820000}"/>
    <cellStyle name="SAPBEXresData 14 2 7" xfId="13237" xr:uid="{00000000-0005-0000-0000-000032820000}"/>
    <cellStyle name="SAPBEXresData 14 2 7 2" xfId="28997" xr:uid="{00000000-0005-0000-0000-000033820000}"/>
    <cellStyle name="SAPBEXresData 14 3" xfId="8814" xr:uid="{00000000-0005-0000-0000-000034820000}"/>
    <cellStyle name="SAPBEXresData 14 3 2" xfId="24843" xr:uid="{00000000-0005-0000-0000-000035820000}"/>
    <cellStyle name="SAPBEXresData 14 4" xfId="11641" xr:uid="{00000000-0005-0000-0000-000036820000}"/>
    <cellStyle name="SAPBEXresData 14 4 2" xfId="27508" xr:uid="{00000000-0005-0000-0000-000037820000}"/>
    <cellStyle name="SAPBEXresData 14 5" xfId="10459" xr:uid="{00000000-0005-0000-0000-000038820000}"/>
    <cellStyle name="SAPBEXresData 14 5 2" xfId="26381" xr:uid="{00000000-0005-0000-0000-000039820000}"/>
    <cellStyle name="SAPBEXresData 14 6" xfId="16993" xr:uid="{00000000-0005-0000-0000-00003A820000}"/>
    <cellStyle name="SAPBEXresData 14 6 2" xfId="32131" xr:uid="{00000000-0005-0000-0000-00003B820000}"/>
    <cellStyle name="SAPBEXresData 14 7" xfId="19603" xr:uid="{00000000-0005-0000-0000-00003C820000}"/>
    <cellStyle name="SAPBEXresData 14 7 2" xfId="34550" xr:uid="{00000000-0005-0000-0000-00003D820000}"/>
    <cellStyle name="SAPBEXresData 15" xfId="3647" xr:uid="{00000000-0005-0000-0000-00003E820000}"/>
    <cellStyle name="SAPBEXresData 15 2" xfId="3948" xr:uid="{00000000-0005-0000-0000-00003F820000}"/>
    <cellStyle name="SAPBEXresData 15 2 2" xfId="9104" xr:uid="{00000000-0005-0000-0000-000040820000}"/>
    <cellStyle name="SAPBEXresData 15 2 2 2" xfId="25100" xr:uid="{00000000-0005-0000-0000-000041820000}"/>
    <cellStyle name="SAPBEXresData 15 2 3" xfId="11923" xr:uid="{00000000-0005-0000-0000-000042820000}"/>
    <cellStyle name="SAPBEXresData 15 2 3 2" xfId="27767" xr:uid="{00000000-0005-0000-0000-000043820000}"/>
    <cellStyle name="SAPBEXresData 15 2 4" xfId="14607" xr:uid="{00000000-0005-0000-0000-000044820000}"/>
    <cellStyle name="SAPBEXresData 15 2 4 2" xfId="30109" xr:uid="{00000000-0005-0000-0000-000045820000}"/>
    <cellStyle name="SAPBEXresData 15 2 5" xfId="17245" xr:uid="{00000000-0005-0000-0000-000046820000}"/>
    <cellStyle name="SAPBEXresData 15 2 5 2" xfId="32367" xr:uid="{00000000-0005-0000-0000-000047820000}"/>
    <cellStyle name="SAPBEXresData 15 2 6" xfId="19854" xr:uid="{00000000-0005-0000-0000-000048820000}"/>
    <cellStyle name="SAPBEXresData 15 2 6 2" xfId="34795" xr:uid="{00000000-0005-0000-0000-000049820000}"/>
    <cellStyle name="SAPBEXresData 15 2 7" xfId="14759" xr:uid="{00000000-0005-0000-0000-00004A820000}"/>
    <cellStyle name="SAPBEXresData 15 2 7 2" xfId="30215" xr:uid="{00000000-0005-0000-0000-00004B820000}"/>
    <cellStyle name="SAPBEXresData 15 3" xfId="8815" xr:uid="{00000000-0005-0000-0000-00004C820000}"/>
    <cellStyle name="SAPBEXresData 15 3 2" xfId="24844" xr:uid="{00000000-0005-0000-0000-00004D820000}"/>
    <cellStyle name="SAPBEXresData 15 4" xfId="11642" xr:uid="{00000000-0005-0000-0000-00004E820000}"/>
    <cellStyle name="SAPBEXresData 15 4 2" xfId="27509" xr:uid="{00000000-0005-0000-0000-00004F820000}"/>
    <cellStyle name="SAPBEXresData 15 5" xfId="13714" xr:uid="{00000000-0005-0000-0000-000050820000}"/>
    <cellStyle name="SAPBEXresData 15 5 2" xfId="29327" xr:uid="{00000000-0005-0000-0000-000051820000}"/>
    <cellStyle name="SAPBEXresData 15 6" xfId="16994" xr:uid="{00000000-0005-0000-0000-000052820000}"/>
    <cellStyle name="SAPBEXresData 15 6 2" xfId="32132" xr:uid="{00000000-0005-0000-0000-000053820000}"/>
    <cellStyle name="SAPBEXresData 15 7" xfId="19604" xr:uid="{00000000-0005-0000-0000-000054820000}"/>
    <cellStyle name="SAPBEXresData 15 7 2" xfId="34551" xr:uid="{00000000-0005-0000-0000-000055820000}"/>
    <cellStyle name="SAPBEXresData 16" xfId="3648" xr:uid="{00000000-0005-0000-0000-000056820000}"/>
    <cellStyle name="SAPBEXresData 16 2" xfId="3947" xr:uid="{00000000-0005-0000-0000-000057820000}"/>
    <cellStyle name="SAPBEXresData 16 2 2" xfId="9103" xr:uid="{00000000-0005-0000-0000-000058820000}"/>
    <cellStyle name="SAPBEXresData 16 2 2 2" xfId="25099" xr:uid="{00000000-0005-0000-0000-000059820000}"/>
    <cellStyle name="SAPBEXresData 16 2 3" xfId="11922" xr:uid="{00000000-0005-0000-0000-00005A820000}"/>
    <cellStyle name="SAPBEXresData 16 2 3 2" xfId="27766" xr:uid="{00000000-0005-0000-0000-00005B820000}"/>
    <cellStyle name="SAPBEXresData 16 2 4" xfId="13948" xr:uid="{00000000-0005-0000-0000-00005C820000}"/>
    <cellStyle name="SAPBEXresData 16 2 4 2" xfId="29531" xr:uid="{00000000-0005-0000-0000-00005D820000}"/>
    <cellStyle name="SAPBEXresData 16 2 5" xfId="17244" xr:uid="{00000000-0005-0000-0000-00005E820000}"/>
    <cellStyle name="SAPBEXresData 16 2 5 2" xfId="32366" xr:uid="{00000000-0005-0000-0000-00005F820000}"/>
    <cellStyle name="SAPBEXresData 16 2 6" xfId="19853" xr:uid="{00000000-0005-0000-0000-000060820000}"/>
    <cellStyle name="SAPBEXresData 16 2 6 2" xfId="34794" xr:uid="{00000000-0005-0000-0000-000061820000}"/>
    <cellStyle name="SAPBEXresData 16 2 7" xfId="22001" xr:uid="{00000000-0005-0000-0000-000062820000}"/>
    <cellStyle name="SAPBEXresData 16 2 7 2" xfId="36920" xr:uid="{00000000-0005-0000-0000-000063820000}"/>
    <cellStyle name="SAPBEXresData 16 3" xfId="8816" xr:uid="{00000000-0005-0000-0000-000064820000}"/>
    <cellStyle name="SAPBEXresData 16 3 2" xfId="24845" xr:uid="{00000000-0005-0000-0000-000065820000}"/>
    <cellStyle name="SAPBEXresData 16 4" xfId="11643" xr:uid="{00000000-0005-0000-0000-000066820000}"/>
    <cellStyle name="SAPBEXresData 16 4 2" xfId="27510" xr:uid="{00000000-0005-0000-0000-000067820000}"/>
    <cellStyle name="SAPBEXresData 16 5" xfId="6485" xr:uid="{00000000-0005-0000-0000-000068820000}"/>
    <cellStyle name="SAPBEXresData 16 5 2" xfId="23093" xr:uid="{00000000-0005-0000-0000-000069820000}"/>
    <cellStyle name="SAPBEXresData 16 6" xfId="16995" xr:uid="{00000000-0005-0000-0000-00006A820000}"/>
    <cellStyle name="SAPBEXresData 16 6 2" xfId="32133" xr:uid="{00000000-0005-0000-0000-00006B820000}"/>
    <cellStyle name="SAPBEXresData 16 7" xfId="19605" xr:uid="{00000000-0005-0000-0000-00006C820000}"/>
    <cellStyle name="SAPBEXresData 16 7 2" xfId="34552" xr:uid="{00000000-0005-0000-0000-00006D820000}"/>
    <cellStyle name="SAPBEXresData 17" xfId="4893" xr:uid="{00000000-0005-0000-0000-00006E820000}"/>
    <cellStyle name="SAPBEXresData 17 2" xfId="10048" xr:uid="{00000000-0005-0000-0000-00006F820000}"/>
    <cellStyle name="SAPBEXresData 17 2 2" xfId="26030" xr:uid="{00000000-0005-0000-0000-000070820000}"/>
    <cellStyle name="SAPBEXresData 17 3" xfId="12866" xr:uid="{00000000-0005-0000-0000-000071820000}"/>
    <cellStyle name="SAPBEXresData 17 3 2" xfId="28707" xr:uid="{00000000-0005-0000-0000-000072820000}"/>
    <cellStyle name="SAPBEXresData 17 4" xfId="10170" xr:uid="{00000000-0005-0000-0000-000073820000}"/>
    <cellStyle name="SAPBEXresData 17 4 2" xfId="26135" xr:uid="{00000000-0005-0000-0000-000074820000}"/>
    <cellStyle name="SAPBEXresData 17 5" xfId="18187" xr:uid="{00000000-0005-0000-0000-000075820000}"/>
    <cellStyle name="SAPBEXresData 17 5 2" xfId="33293" xr:uid="{00000000-0005-0000-0000-000076820000}"/>
    <cellStyle name="SAPBEXresData 17 6" xfId="20794" xr:uid="{00000000-0005-0000-0000-000077820000}"/>
    <cellStyle name="SAPBEXresData 17 6 2" xfId="35727" xr:uid="{00000000-0005-0000-0000-000078820000}"/>
    <cellStyle name="SAPBEXresData 17 7" xfId="20946" xr:uid="{00000000-0005-0000-0000-000079820000}"/>
    <cellStyle name="SAPBEXresData 17 7 2" xfId="35872" xr:uid="{00000000-0005-0000-0000-00007A820000}"/>
    <cellStyle name="SAPBEXresData 18" xfId="5988" xr:uid="{00000000-0005-0000-0000-00007B820000}"/>
    <cellStyle name="SAPBEXresData 18 2" xfId="22957" xr:uid="{00000000-0005-0000-0000-00007C820000}"/>
    <cellStyle name="SAPBEXresData 19" xfId="5474" xr:uid="{00000000-0005-0000-0000-00007D820000}"/>
    <cellStyle name="SAPBEXresData 19 2" xfId="22696" xr:uid="{00000000-0005-0000-0000-00007E820000}"/>
    <cellStyle name="SAPBEXresData 2" xfId="936" xr:uid="{00000000-0005-0000-0000-00007F820000}"/>
    <cellStyle name="SAPBEXresData 2 10" xfId="13264" xr:uid="{00000000-0005-0000-0000-000080820000}"/>
    <cellStyle name="SAPBEXresData 2 10 2" xfId="29009" xr:uid="{00000000-0005-0000-0000-000081820000}"/>
    <cellStyle name="SAPBEXresData 2 11" xfId="5112" xr:uid="{00000000-0005-0000-0000-000082820000}"/>
    <cellStyle name="SAPBEXresData 2 12" xfId="22143" xr:uid="{00000000-0005-0000-0000-000083820000}"/>
    <cellStyle name="SAPBEXresData 2 13" xfId="38066" xr:uid="{00000000-0005-0000-0000-000084820000}"/>
    <cellStyle name="SAPBEXresData 2 2" xfId="937" xr:uid="{00000000-0005-0000-0000-000085820000}"/>
    <cellStyle name="SAPBEXresData 2 2 2" xfId="5335" xr:uid="{00000000-0005-0000-0000-000086820000}"/>
    <cellStyle name="SAPBEXresData 2 2 2 2" xfId="22615" xr:uid="{00000000-0005-0000-0000-000087820000}"/>
    <cellStyle name="SAPBEXresData 2 2 3" xfId="6831" xr:uid="{00000000-0005-0000-0000-000088820000}"/>
    <cellStyle name="SAPBEXresData 2 2 3 2" xfId="23281" xr:uid="{00000000-0005-0000-0000-000089820000}"/>
    <cellStyle name="SAPBEXresData 2 2 4" xfId="13391" xr:uid="{00000000-0005-0000-0000-00008A820000}"/>
    <cellStyle name="SAPBEXresData 2 2 4 2" xfId="29073" xr:uid="{00000000-0005-0000-0000-00008B820000}"/>
    <cellStyle name="SAPBEXresData 2 2 5" xfId="15383" xr:uid="{00000000-0005-0000-0000-00008C820000}"/>
    <cellStyle name="SAPBEXresData 2 2 5 2" xfId="30779" xr:uid="{00000000-0005-0000-0000-00008D820000}"/>
    <cellStyle name="SAPBEXresData 2 2 6" xfId="10244" xr:uid="{00000000-0005-0000-0000-00008E820000}"/>
    <cellStyle name="SAPBEXresData 2 2 6 2" xfId="26203" xr:uid="{00000000-0005-0000-0000-00008F820000}"/>
    <cellStyle name="SAPBEXresData 2 2 7" xfId="15116" xr:uid="{00000000-0005-0000-0000-000090820000}"/>
    <cellStyle name="SAPBEXresData 2 2 7 2" xfId="30539" xr:uid="{00000000-0005-0000-0000-000091820000}"/>
    <cellStyle name="SAPBEXresData 2 2 8" xfId="5113" xr:uid="{00000000-0005-0000-0000-000092820000}"/>
    <cellStyle name="SAPBEXresData 2 2 9" xfId="38067" xr:uid="{00000000-0005-0000-0000-000093820000}"/>
    <cellStyle name="SAPBEXresData 2 3" xfId="3649" xr:uid="{00000000-0005-0000-0000-000094820000}"/>
    <cellStyle name="SAPBEXresData 2 3 2" xfId="8817" xr:uid="{00000000-0005-0000-0000-000095820000}"/>
    <cellStyle name="SAPBEXresData 2 3 2 2" xfId="24846" xr:uid="{00000000-0005-0000-0000-000096820000}"/>
    <cellStyle name="SAPBEXresData 2 3 3" xfId="11644" xr:uid="{00000000-0005-0000-0000-000097820000}"/>
    <cellStyle name="SAPBEXresData 2 3 3 2" xfId="27511" xr:uid="{00000000-0005-0000-0000-000098820000}"/>
    <cellStyle name="SAPBEXresData 2 3 4" xfId="7399" xr:uid="{00000000-0005-0000-0000-000099820000}"/>
    <cellStyle name="SAPBEXresData 2 3 4 2" xfId="23597" xr:uid="{00000000-0005-0000-0000-00009A820000}"/>
    <cellStyle name="SAPBEXresData 2 3 5" xfId="16996" xr:uid="{00000000-0005-0000-0000-00009B820000}"/>
    <cellStyle name="SAPBEXresData 2 3 5 2" xfId="32134" xr:uid="{00000000-0005-0000-0000-00009C820000}"/>
    <cellStyle name="SAPBEXresData 2 3 6" xfId="19606" xr:uid="{00000000-0005-0000-0000-00009D820000}"/>
    <cellStyle name="SAPBEXresData 2 3 6 2" xfId="34553" xr:uid="{00000000-0005-0000-0000-00009E820000}"/>
    <cellStyle name="SAPBEXresData 2 3 7" xfId="21515" xr:uid="{00000000-0005-0000-0000-00009F820000}"/>
    <cellStyle name="SAPBEXresData 2 3 7 2" xfId="36441" xr:uid="{00000000-0005-0000-0000-0000A0820000}"/>
    <cellStyle name="SAPBEXresData 2 3 8" xfId="6414" xr:uid="{00000000-0005-0000-0000-0000A1820000}"/>
    <cellStyle name="SAPBEXresData 2 3 9" xfId="22208" xr:uid="{00000000-0005-0000-0000-0000A2820000}"/>
    <cellStyle name="SAPBEXresData 2 4" xfId="3946" xr:uid="{00000000-0005-0000-0000-0000A3820000}"/>
    <cellStyle name="SAPBEXresData 2 4 2" xfId="9102" xr:uid="{00000000-0005-0000-0000-0000A4820000}"/>
    <cellStyle name="SAPBEXresData 2 4 2 2" xfId="25098" xr:uid="{00000000-0005-0000-0000-0000A5820000}"/>
    <cellStyle name="SAPBEXresData 2 4 3" xfId="11921" xr:uid="{00000000-0005-0000-0000-0000A6820000}"/>
    <cellStyle name="SAPBEXresData 2 4 3 2" xfId="27765" xr:uid="{00000000-0005-0000-0000-0000A7820000}"/>
    <cellStyle name="SAPBEXresData 2 4 4" xfId="13947" xr:uid="{00000000-0005-0000-0000-0000A8820000}"/>
    <cellStyle name="SAPBEXresData 2 4 4 2" xfId="29530" xr:uid="{00000000-0005-0000-0000-0000A9820000}"/>
    <cellStyle name="SAPBEXresData 2 4 5" xfId="17243" xr:uid="{00000000-0005-0000-0000-0000AA820000}"/>
    <cellStyle name="SAPBEXresData 2 4 5 2" xfId="32365" xr:uid="{00000000-0005-0000-0000-0000AB820000}"/>
    <cellStyle name="SAPBEXresData 2 4 6" xfId="19852" xr:uid="{00000000-0005-0000-0000-0000AC820000}"/>
    <cellStyle name="SAPBEXresData 2 4 6 2" xfId="34793" xr:uid="{00000000-0005-0000-0000-0000AD820000}"/>
    <cellStyle name="SAPBEXresData 2 4 7" xfId="21014" xr:uid="{00000000-0005-0000-0000-0000AE820000}"/>
    <cellStyle name="SAPBEXresData 2 4 7 2" xfId="35940" xr:uid="{00000000-0005-0000-0000-0000AF820000}"/>
    <cellStyle name="SAPBEXresData 2 5" xfId="5336" xr:uid="{00000000-0005-0000-0000-0000B0820000}"/>
    <cellStyle name="SAPBEXresData 2 5 2" xfId="22616" xr:uid="{00000000-0005-0000-0000-0000B1820000}"/>
    <cellStyle name="SAPBEXresData 2 6" xfId="6053" xr:uid="{00000000-0005-0000-0000-0000B2820000}"/>
    <cellStyle name="SAPBEXresData 2 6 2" xfId="23003" xr:uid="{00000000-0005-0000-0000-0000B3820000}"/>
    <cellStyle name="SAPBEXresData 2 7" xfId="7769" xr:uid="{00000000-0005-0000-0000-0000B4820000}"/>
    <cellStyle name="SAPBEXresData 2 7 2" xfId="23817" xr:uid="{00000000-0005-0000-0000-0000B5820000}"/>
    <cellStyle name="SAPBEXresData 2 8" xfId="7039" xr:uid="{00000000-0005-0000-0000-0000B6820000}"/>
    <cellStyle name="SAPBEXresData 2 8 2" xfId="23394" xr:uid="{00000000-0005-0000-0000-0000B7820000}"/>
    <cellStyle name="SAPBEXresData 2 9" xfId="15852" xr:uid="{00000000-0005-0000-0000-0000B8820000}"/>
    <cellStyle name="SAPBEXresData 2 9 2" xfId="31077" xr:uid="{00000000-0005-0000-0000-0000B9820000}"/>
    <cellStyle name="SAPBEXresData 20" xfId="5971" xr:uid="{00000000-0005-0000-0000-0000BA820000}"/>
    <cellStyle name="SAPBEXresData 20 2" xfId="22944" xr:uid="{00000000-0005-0000-0000-0000BB820000}"/>
    <cellStyle name="SAPBEXresData 21" xfId="7018" xr:uid="{00000000-0005-0000-0000-0000BC820000}"/>
    <cellStyle name="SAPBEXresData 21 2" xfId="23392" xr:uid="{00000000-0005-0000-0000-0000BD820000}"/>
    <cellStyle name="SAPBEXresData 22" xfId="13238" xr:uid="{00000000-0005-0000-0000-0000BE820000}"/>
    <cellStyle name="SAPBEXresData 22 2" xfId="28998" xr:uid="{00000000-0005-0000-0000-0000BF820000}"/>
    <cellStyle name="SAPBEXresData 3" xfId="938" xr:uid="{00000000-0005-0000-0000-0000C0820000}"/>
    <cellStyle name="SAPBEXresData 3 10" xfId="5114" xr:uid="{00000000-0005-0000-0000-0000C1820000}"/>
    <cellStyle name="SAPBEXresData 3 2" xfId="939" xr:uid="{00000000-0005-0000-0000-0000C2820000}"/>
    <cellStyle name="SAPBEXresData 3 2 2" xfId="5333" xr:uid="{00000000-0005-0000-0000-0000C3820000}"/>
    <cellStyle name="SAPBEXresData 3 2 2 2" xfId="22613" xr:uid="{00000000-0005-0000-0000-0000C4820000}"/>
    <cellStyle name="SAPBEXresData 3 2 3" xfId="6829" xr:uid="{00000000-0005-0000-0000-0000C5820000}"/>
    <cellStyle name="SAPBEXresData 3 2 3 2" xfId="23279" xr:uid="{00000000-0005-0000-0000-0000C6820000}"/>
    <cellStyle name="SAPBEXresData 3 2 4" xfId="13385" xr:uid="{00000000-0005-0000-0000-0000C7820000}"/>
    <cellStyle name="SAPBEXresData 3 2 4 2" xfId="29068" xr:uid="{00000000-0005-0000-0000-0000C8820000}"/>
    <cellStyle name="SAPBEXresData 3 2 5" xfId="13494" xr:uid="{00000000-0005-0000-0000-0000C9820000}"/>
    <cellStyle name="SAPBEXresData 3 2 5 2" xfId="29129" xr:uid="{00000000-0005-0000-0000-0000CA820000}"/>
    <cellStyle name="SAPBEXresData 3 2 6" xfId="14675" xr:uid="{00000000-0005-0000-0000-0000CB820000}"/>
    <cellStyle name="SAPBEXresData 3 2 6 2" xfId="30167" xr:uid="{00000000-0005-0000-0000-0000CC820000}"/>
    <cellStyle name="SAPBEXresData 3 2 7" xfId="15808" xr:uid="{00000000-0005-0000-0000-0000CD820000}"/>
    <cellStyle name="SAPBEXresData 3 2 7 2" xfId="31052" xr:uid="{00000000-0005-0000-0000-0000CE820000}"/>
    <cellStyle name="SAPBEXresData 3 2 8" xfId="5115" xr:uid="{00000000-0005-0000-0000-0000CF820000}"/>
    <cellStyle name="SAPBEXresData 3 3" xfId="3945" xr:uid="{00000000-0005-0000-0000-0000D0820000}"/>
    <cellStyle name="SAPBEXresData 3 3 2" xfId="9101" xr:uid="{00000000-0005-0000-0000-0000D1820000}"/>
    <cellStyle name="SAPBEXresData 3 3 2 2" xfId="25097" xr:uid="{00000000-0005-0000-0000-0000D2820000}"/>
    <cellStyle name="SAPBEXresData 3 3 3" xfId="11920" xr:uid="{00000000-0005-0000-0000-0000D3820000}"/>
    <cellStyle name="SAPBEXresData 3 3 3 2" xfId="27764" xr:uid="{00000000-0005-0000-0000-0000D4820000}"/>
    <cellStyle name="SAPBEXresData 3 3 4" xfId="13732" xr:uid="{00000000-0005-0000-0000-0000D5820000}"/>
    <cellStyle name="SAPBEXresData 3 3 4 2" xfId="29344" xr:uid="{00000000-0005-0000-0000-0000D6820000}"/>
    <cellStyle name="SAPBEXresData 3 3 5" xfId="17242" xr:uid="{00000000-0005-0000-0000-0000D7820000}"/>
    <cellStyle name="SAPBEXresData 3 3 5 2" xfId="32364" xr:uid="{00000000-0005-0000-0000-0000D8820000}"/>
    <cellStyle name="SAPBEXresData 3 3 6" xfId="19851" xr:uid="{00000000-0005-0000-0000-0000D9820000}"/>
    <cellStyle name="SAPBEXresData 3 3 6 2" xfId="34792" xr:uid="{00000000-0005-0000-0000-0000DA820000}"/>
    <cellStyle name="SAPBEXresData 3 3 7" xfId="15388" xr:uid="{00000000-0005-0000-0000-0000DB820000}"/>
    <cellStyle name="SAPBEXresData 3 3 7 2" xfId="30781" xr:uid="{00000000-0005-0000-0000-0000DC820000}"/>
    <cellStyle name="SAPBEXresData 3 4" xfId="5334" xr:uid="{00000000-0005-0000-0000-0000DD820000}"/>
    <cellStyle name="SAPBEXresData 3 4 2" xfId="22614" xr:uid="{00000000-0005-0000-0000-0000DE820000}"/>
    <cellStyle name="SAPBEXresData 3 5" xfId="6830" xr:uid="{00000000-0005-0000-0000-0000DF820000}"/>
    <cellStyle name="SAPBEXresData 3 5 2" xfId="23280" xr:uid="{00000000-0005-0000-0000-0000E0820000}"/>
    <cellStyle name="SAPBEXresData 3 6" xfId="11787" xr:uid="{00000000-0005-0000-0000-0000E1820000}"/>
    <cellStyle name="SAPBEXresData 3 6 2" xfId="27648" xr:uid="{00000000-0005-0000-0000-0000E2820000}"/>
    <cellStyle name="SAPBEXresData 3 7" xfId="5925" xr:uid="{00000000-0005-0000-0000-0000E3820000}"/>
    <cellStyle name="SAPBEXresData 3 7 2" xfId="22902" xr:uid="{00000000-0005-0000-0000-0000E4820000}"/>
    <cellStyle name="SAPBEXresData 3 8" xfId="15851" xr:uid="{00000000-0005-0000-0000-0000E5820000}"/>
    <cellStyle name="SAPBEXresData 3 8 2" xfId="31076" xr:uid="{00000000-0005-0000-0000-0000E6820000}"/>
    <cellStyle name="SAPBEXresData 3 9" xfId="6781" xr:uid="{00000000-0005-0000-0000-0000E7820000}"/>
    <cellStyle name="SAPBEXresData 3 9 2" xfId="23251" xr:uid="{00000000-0005-0000-0000-0000E8820000}"/>
    <cellStyle name="SAPBEXresData 4" xfId="940" xr:uid="{00000000-0005-0000-0000-0000E9820000}"/>
    <cellStyle name="SAPBEXresData 4 10" xfId="5116" xr:uid="{00000000-0005-0000-0000-0000EA820000}"/>
    <cellStyle name="SAPBEXresData 4 11" xfId="38068" xr:uid="{00000000-0005-0000-0000-0000EB820000}"/>
    <cellStyle name="SAPBEXresData 4 2" xfId="3651" xr:uid="{00000000-0005-0000-0000-0000EC820000}"/>
    <cellStyle name="SAPBEXresData 4 2 2" xfId="8819" xr:uid="{00000000-0005-0000-0000-0000ED820000}"/>
    <cellStyle name="SAPBEXresData 4 2 2 2" xfId="24848" xr:uid="{00000000-0005-0000-0000-0000EE820000}"/>
    <cellStyle name="SAPBEXresData 4 2 3" xfId="11646" xr:uid="{00000000-0005-0000-0000-0000EF820000}"/>
    <cellStyle name="SAPBEXresData 4 2 3 2" xfId="27513" xr:uid="{00000000-0005-0000-0000-0000F0820000}"/>
    <cellStyle name="SAPBEXresData 4 2 4" xfId="10360" xr:uid="{00000000-0005-0000-0000-0000F1820000}"/>
    <cellStyle name="SAPBEXresData 4 2 4 2" xfId="26298" xr:uid="{00000000-0005-0000-0000-0000F2820000}"/>
    <cellStyle name="SAPBEXresData 4 2 5" xfId="16998" xr:uid="{00000000-0005-0000-0000-0000F3820000}"/>
    <cellStyle name="SAPBEXresData 4 2 5 2" xfId="32136" xr:uid="{00000000-0005-0000-0000-0000F4820000}"/>
    <cellStyle name="SAPBEXresData 4 2 6" xfId="19608" xr:uid="{00000000-0005-0000-0000-0000F5820000}"/>
    <cellStyle name="SAPBEXresData 4 2 6 2" xfId="34555" xr:uid="{00000000-0005-0000-0000-0000F6820000}"/>
    <cellStyle name="SAPBEXresData 4 2 7" xfId="21516" xr:uid="{00000000-0005-0000-0000-0000F7820000}"/>
    <cellStyle name="SAPBEXresData 4 2 7 2" xfId="36442" xr:uid="{00000000-0005-0000-0000-0000F8820000}"/>
    <cellStyle name="SAPBEXresData 4 2 8" xfId="6415" xr:uid="{00000000-0005-0000-0000-0000F9820000}"/>
    <cellStyle name="SAPBEXresData 4 3" xfId="3944" xr:uid="{00000000-0005-0000-0000-0000FA820000}"/>
    <cellStyle name="SAPBEXresData 4 3 2" xfId="9100" xr:uid="{00000000-0005-0000-0000-0000FB820000}"/>
    <cellStyle name="SAPBEXresData 4 3 2 2" xfId="25096" xr:uid="{00000000-0005-0000-0000-0000FC820000}"/>
    <cellStyle name="SAPBEXresData 4 3 3" xfId="11919" xr:uid="{00000000-0005-0000-0000-0000FD820000}"/>
    <cellStyle name="SAPBEXresData 4 3 3 2" xfId="27763" xr:uid="{00000000-0005-0000-0000-0000FE820000}"/>
    <cellStyle name="SAPBEXresData 4 3 4" xfId="15155" xr:uid="{00000000-0005-0000-0000-0000FF820000}"/>
    <cellStyle name="SAPBEXresData 4 3 4 2" xfId="30574" xr:uid="{00000000-0005-0000-0000-000000830000}"/>
    <cellStyle name="SAPBEXresData 4 3 5" xfId="17241" xr:uid="{00000000-0005-0000-0000-000001830000}"/>
    <cellStyle name="SAPBEXresData 4 3 5 2" xfId="32363" xr:uid="{00000000-0005-0000-0000-000002830000}"/>
    <cellStyle name="SAPBEXresData 4 3 6" xfId="19850" xr:uid="{00000000-0005-0000-0000-000003830000}"/>
    <cellStyle name="SAPBEXresData 4 3 6 2" xfId="34791" xr:uid="{00000000-0005-0000-0000-000004830000}"/>
    <cellStyle name="SAPBEXresData 4 3 7" xfId="15487" xr:uid="{00000000-0005-0000-0000-000005830000}"/>
    <cellStyle name="SAPBEXresData 4 3 7 2" xfId="30849" xr:uid="{00000000-0005-0000-0000-000006830000}"/>
    <cellStyle name="SAPBEXresData 4 4" xfId="5332" xr:uid="{00000000-0005-0000-0000-000007830000}"/>
    <cellStyle name="SAPBEXresData 4 4 2" xfId="22612" xr:uid="{00000000-0005-0000-0000-000008830000}"/>
    <cellStyle name="SAPBEXresData 4 5" xfId="6828" xr:uid="{00000000-0005-0000-0000-000009830000}"/>
    <cellStyle name="SAPBEXresData 4 5 2" xfId="23278" xr:uid="{00000000-0005-0000-0000-00000A830000}"/>
    <cellStyle name="SAPBEXresData 4 6" xfId="6597" xr:uid="{00000000-0005-0000-0000-00000B830000}"/>
    <cellStyle name="SAPBEXresData 4 6 2" xfId="23135" xr:uid="{00000000-0005-0000-0000-00000C830000}"/>
    <cellStyle name="SAPBEXresData 4 7" xfId="13418" xr:uid="{00000000-0005-0000-0000-00000D830000}"/>
    <cellStyle name="SAPBEXresData 4 7 2" xfId="29086" xr:uid="{00000000-0005-0000-0000-00000E830000}"/>
    <cellStyle name="SAPBEXresData 4 8" xfId="15850" xr:uid="{00000000-0005-0000-0000-00000F830000}"/>
    <cellStyle name="SAPBEXresData 4 8 2" xfId="31075" xr:uid="{00000000-0005-0000-0000-000010830000}"/>
    <cellStyle name="SAPBEXresData 4 9" xfId="18484" xr:uid="{00000000-0005-0000-0000-000011830000}"/>
    <cellStyle name="SAPBEXresData 4 9 2" xfId="33511" xr:uid="{00000000-0005-0000-0000-000012830000}"/>
    <cellStyle name="SAPBEXresData 5" xfId="941" xr:uid="{00000000-0005-0000-0000-000013830000}"/>
    <cellStyle name="SAPBEXresData 5 10" xfId="5117" xr:uid="{00000000-0005-0000-0000-000014830000}"/>
    <cellStyle name="SAPBEXresData 5 2" xfId="3652" xr:uid="{00000000-0005-0000-0000-000015830000}"/>
    <cellStyle name="SAPBEXresData 5 2 2" xfId="8820" xr:uid="{00000000-0005-0000-0000-000016830000}"/>
    <cellStyle name="SAPBEXresData 5 2 2 2" xfId="24849" xr:uid="{00000000-0005-0000-0000-000017830000}"/>
    <cellStyle name="SAPBEXresData 5 2 3" xfId="11647" xr:uid="{00000000-0005-0000-0000-000018830000}"/>
    <cellStyle name="SAPBEXresData 5 2 3 2" xfId="27514" xr:uid="{00000000-0005-0000-0000-000019830000}"/>
    <cellStyle name="SAPBEXresData 5 2 4" xfId="10288" xr:uid="{00000000-0005-0000-0000-00001A830000}"/>
    <cellStyle name="SAPBEXresData 5 2 4 2" xfId="26231" xr:uid="{00000000-0005-0000-0000-00001B830000}"/>
    <cellStyle name="SAPBEXresData 5 2 5" xfId="16999" xr:uid="{00000000-0005-0000-0000-00001C830000}"/>
    <cellStyle name="SAPBEXresData 5 2 5 2" xfId="32137" xr:uid="{00000000-0005-0000-0000-00001D830000}"/>
    <cellStyle name="SAPBEXresData 5 2 6" xfId="19609" xr:uid="{00000000-0005-0000-0000-00001E830000}"/>
    <cellStyle name="SAPBEXresData 5 2 6 2" xfId="34556" xr:uid="{00000000-0005-0000-0000-00001F830000}"/>
    <cellStyle name="SAPBEXresData 5 2 7" xfId="21517" xr:uid="{00000000-0005-0000-0000-000020830000}"/>
    <cellStyle name="SAPBEXresData 5 2 7 2" xfId="36443" xr:uid="{00000000-0005-0000-0000-000021830000}"/>
    <cellStyle name="SAPBEXresData 5 2 8" xfId="6416" xr:uid="{00000000-0005-0000-0000-000022830000}"/>
    <cellStyle name="SAPBEXresData 5 3" xfId="3943" xr:uid="{00000000-0005-0000-0000-000023830000}"/>
    <cellStyle name="SAPBEXresData 5 3 2" xfId="9099" xr:uid="{00000000-0005-0000-0000-000024830000}"/>
    <cellStyle name="SAPBEXresData 5 3 2 2" xfId="25095" xr:uid="{00000000-0005-0000-0000-000025830000}"/>
    <cellStyle name="SAPBEXresData 5 3 3" xfId="11918" xr:uid="{00000000-0005-0000-0000-000026830000}"/>
    <cellStyle name="SAPBEXresData 5 3 3 2" xfId="27762" xr:uid="{00000000-0005-0000-0000-000027830000}"/>
    <cellStyle name="SAPBEXresData 5 3 4" xfId="15242" xr:uid="{00000000-0005-0000-0000-000028830000}"/>
    <cellStyle name="SAPBEXresData 5 3 4 2" xfId="30655" xr:uid="{00000000-0005-0000-0000-000029830000}"/>
    <cellStyle name="SAPBEXresData 5 3 5" xfId="17240" xr:uid="{00000000-0005-0000-0000-00002A830000}"/>
    <cellStyle name="SAPBEXresData 5 3 5 2" xfId="32362" xr:uid="{00000000-0005-0000-0000-00002B830000}"/>
    <cellStyle name="SAPBEXresData 5 3 6" xfId="19849" xr:uid="{00000000-0005-0000-0000-00002C830000}"/>
    <cellStyle name="SAPBEXresData 5 3 6 2" xfId="34790" xr:uid="{00000000-0005-0000-0000-00002D830000}"/>
    <cellStyle name="SAPBEXresData 5 3 7" xfId="21001" xr:uid="{00000000-0005-0000-0000-00002E830000}"/>
    <cellStyle name="SAPBEXresData 5 3 7 2" xfId="35927" xr:uid="{00000000-0005-0000-0000-00002F830000}"/>
    <cellStyle name="SAPBEXresData 5 4" xfId="5331" xr:uid="{00000000-0005-0000-0000-000030830000}"/>
    <cellStyle name="SAPBEXresData 5 4 2" xfId="22611" xr:uid="{00000000-0005-0000-0000-000031830000}"/>
    <cellStyle name="SAPBEXresData 5 5" xfId="6827" xr:uid="{00000000-0005-0000-0000-000032830000}"/>
    <cellStyle name="SAPBEXresData 5 5 2" xfId="23277" xr:uid="{00000000-0005-0000-0000-000033830000}"/>
    <cellStyle name="SAPBEXresData 5 6" xfId="13386" xr:uid="{00000000-0005-0000-0000-000034830000}"/>
    <cellStyle name="SAPBEXresData 5 6 2" xfId="29069" xr:uid="{00000000-0005-0000-0000-000035830000}"/>
    <cellStyle name="SAPBEXresData 5 7" xfId="7202" xr:uid="{00000000-0005-0000-0000-000036830000}"/>
    <cellStyle name="SAPBEXresData 5 7 2" xfId="23476" xr:uid="{00000000-0005-0000-0000-000037830000}"/>
    <cellStyle name="SAPBEXresData 5 8" xfId="13005" xr:uid="{00000000-0005-0000-0000-000038830000}"/>
    <cellStyle name="SAPBEXresData 5 8 2" xfId="28806" xr:uid="{00000000-0005-0000-0000-000039830000}"/>
    <cellStyle name="SAPBEXresData 5 9" xfId="18483" xr:uid="{00000000-0005-0000-0000-00003A830000}"/>
    <cellStyle name="SAPBEXresData 5 9 2" xfId="33510" xr:uid="{00000000-0005-0000-0000-00003B830000}"/>
    <cellStyle name="SAPBEXresData 6" xfId="3653" xr:uid="{00000000-0005-0000-0000-00003C830000}"/>
    <cellStyle name="SAPBEXresData 6 2" xfId="3942" xr:uid="{00000000-0005-0000-0000-00003D830000}"/>
    <cellStyle name="SAPBEXresData 6 2 2" xfId="9098" xr:uid="{00000000-0005-0000-0000-00003E830000}"/>
    <cellStyle name="SAPBEXresData 6 2 2 2" xfId="25094" xr:uid="{00000000-0005-0000-0000-00003F830000}"/>
    <cellStyle name="SAPBEXresData 6 2 3" xfId="11917" xr:uid="{00000000-0005-0000-0000-000040830000}"/>
    <cellStyle name="SAPBEXresData 6 2 3 2" xfId="27761" xr:uid="{00000000-0005-0000-0000-000041830000}"/>
    <cellStyle name="SAPBEXresData 6 2 4" xfId="14330" xr:uid="{00000000-0005-0000-0000-000042830000}"/>
    <cellStyle name="SAPBEXresData 6 2 4 2" xfId="29853" xr:uid="{00000000-0005-0000-0000-000043830000}"/>
    <cellStyle name="SAPBEXresData 6 2 5" xfId="17239" xr:uid="{00000000-0005-0000-0000-000044830000}"/>
    <cellStyle name="SAPBEXresData 6 2 5 2" xfId="32361" xr:uid="{00000000-0005-0000-0000-000045830000}"/>
    <cellStyle name="SAPBEXresData 6 2 6" xfId="19848" xr:uid="{00000000-0005-0000-0000-000046830000}"/>
    <cellStyle name="SAPBEXresData 6 2 6 2" xfId="34789" xr:uid="{00000000-0005-0000-0000-000047830000}"/>
    <cellStyle name="SAPBEXresData 6 2 7" xfId="22042" xr:uid="{00000000-0005-0000-0000-000048830000}"/>
    <cellStyle name="SAPBEXresData 6 2 7 2" xfId="36961" xr:uid="{00000000-0005-0000-0000-000049830000}"/>
    <cellStyle name="SAPBEXresData 6 3" xfId="8821" xr:uid="{00000000-0005-0000-0000-00004A830000}"/>
    <cellStyle name="SAPBEXresData 6 3 2" xfId="24850" xr:uid="{00000000-0005-0000-0000-00004B830000}"/>
    <cellStyle name="SAPBEXresData 6 4" xfId="11648" xr:uid="{00000000-0005-0000-0000-00004C830000}"/>
    <cellStyle name="SAPBEXresData 6 4 2" xfId="27515" xr:uid="{00000000-0005-0000-0000-00004D830000}"/>
    <cellStyle name="SAPBEXresData 6 5" xfId="7421" xr:uid="{00000000-0005-0000-0000-00004E830000}"/>
    <cellStyle name="SAPBEXresData 6 5 2" xfId="23614" xr:uid="{00000000-0005-0000-0000-00004F830000}"/>
    <cellStyle name="SAPBEXresData 6 6" xfId="17000" xr:uid="{00000000-0005-0000-0000-000050830000}"/>
    <cellStyle name="SAPBEXresData 6 6 2" xfId="32138" xr:uid="{00000000-0005-0000-0000-000051830000}"/>
    <cellStyle name="SAPBEXresData 6 7" xfId="19610" xr:uid="{00000000-0005-0000-0000-000052830000}"/>
    <cellStyle name="SAPBEXresData 6 7 2" xfId="34557" xr:uid="{00000000-0005-0000-0000-000053830000}"/>
    <cellStyle name="SAPBEXresData 7" xfId="3654" xr:uid="{00000000-0005-0000-0000-000054830000}"/>
    <cellStyle name="SAPBEXresData 7 2" xfId="3941" xr:uid="{00000000-0005-0000-0000-000055830000}"/>
    <cellStyle name="SAPBEXresData 7 2 2" xfId="9097" xr:uid="{00000000-0005-0000-0000-000056830000}"/>
    <cellStyle name="SAPBEXresData 7 2 2 2" xfId="25093" xr:uid="{00000000-0005-0000-0000-000057830000}"/>
    <cellStyle name="SAPBEXresData 7 2 3" xfId="11916" xr:uid="{00000000-0005-0000-0000-000058830000}"/>
    <cellStyle name="SAPBEXresData 7 2 3 2" xfId="27760" xr:uid="{00000000-0005-0000-0000-000059830000}"/>
    <cellStyle name="SAPBEXresData 7 2 4" xfId="15135" xr:uid="{00000000-0005-0000-0000-00005A830000}"/>
    <cellStyle name="SAPBEXresData 7 2 4 2" xfId="30557" xr:uid="{00000000-0005-0000-0000-00005B830000}"/>
    <cellStyle name="SAPBEXresData 7 2 5" xfId="17238" xr:uid="{00000000-0005-0000-0000-00005C830000}"/>
    <cellStyle name="SAPBEXresData 7 2 5 2" xfId="32360" xr:uid="{00000000-0005-0000-0000-00005D830000}"/>
    <cellStyle name="SAPBEXresData 7 2 6" xfId="19847" xr:uid="{00000000-0005-0000-0000-00005E830000}"/>
    <cellStyle name="SAPBEXresData 7 2 6 2" xfId="34788" xr:uid="{00000000-0005-0000-0000-00005F830000}"/>
    <cellStyle name="SAPBEXresData 7 2 7" xfId="21009" xr:uid="{00000000-0005-0000-0000-000060830000}"/>
    <cellStyle name="SAPBEXresData 7 2 7 2" xfId="35935" xr:uid="{00000000-0005-0000-0000-000061830000}"/>
    <cellStyle name="SAPBEXresData 7 3" xfId="8822" xr:uid="{00000000-0005-0000-0000-000062830000}"/>
    <cellStyle name="SAPBEXresData 7 3 2" xfId="24851" xr:uid="{00000000-0005-0000-0000-000063830000}"/>
    <cellStyle name="SAPBEXresData 7 4" xfId="11649" xr:uid="{00000000-0005-0000-0000-000064830000}"/>
    <cellStyle name="SAPBEXresData 7 4 2" xfId="27516" xr:uid="{00000000-0005-0000-0000-000065830000}"/>
    <cellStyle name="SAPBEXresData 7 5" xfId="8988" xr:uid="{00000000-0005-0000-0000-000066830000}"/>
    <cellStyle name="SAPBEXresData 7 5 2" xfId="24999" xr:uid="{00000000-0005-0000-0000-000067830000}"/>
    <cellStyle name="SAPBEXresData 7 6" xfId="17001" xr:uid="{00000000-0005-0000-0000-000068830000}"/>
    <cellStyle name="SAPBEXresData 7 6 2" xfId="32139" xr:uid="{00000000-0005-0000-0000-000069830000}"/>
    <cellStyle name="SAPBEXresData 7 7" xfId="19611" xr:uid="{00000000-0005-0000-0000-00006A830000}"/>
    <cellStyle name="SAPBEXresData 7 7 2" xfId="34558" xr:uid="{00000000-0005-0000-0000-00006B830000}"/>
    <cellStyle name="SAPBEXresData 8" xfId="3655" xr:uid="{00000000-0005-0000-0000-00006C830000}"/>
    <cellStyle name="SAPBEXresData 8 2" xfId="3940" xr:uid="{00000000-0005-0000-0000-00006D830000}"/>
    <cellStyle name="SAPBEXresData 8 2 2" xfId="9096" xr:uid="{00000000-0005-0000-0000-00006E830000}"/>
    <cellStyle name="SAPBEXresData 8 2 2 2" xfId="25092" xr:uid="{00000000-0005-0000-0000-00006F830000}"/>
    <cellStyle name="SAPBEXresData 8 2 3" xfId="11915" xr:uid="{00000000-0005-0000-0000-000070830000}"/>
    <cellStyle name="SAPBEXresData 8 2 3 2" xfId="27759" xr:uid="{00000000-0005-0000-0000-000071830000}"/>
    <cellStyle name="SAPBEXresData 8 2 4" xfId="10474" xr:uid="{00000000-0005-0000-0000-000072830000}"/>
    <cellStyle name="SAPBEXresData 8 2 4 2" xfId="26396" xr:uid="{00000000-0005-0000-0000-000073830000}"/>
    <cellStyle name="SAPBEXresData 8 2 5" xfId="17237" xr:uid="{00000000-0005-0000-0000-000074830000}"/>
    <cellStyle name="SAPBEXresData 8 2 5 2" xfId="32359" xr:uid="{00000000-0005-0000-0000-000075830000}"/>
    <cellStyle name="SAPBEXresData 8 2 6" xfId="19846" xr:uid="{00000000-0005-0000-0000-000076830000}"/>
    <cellStyle name="SAPBEXresData 8 2 6 2" xfId="34787" xr:uid="{00000000-0005-0000-0000-000077830000}"/>
    <cellStyle name="SAPBEXresData 8 2 7" xfId="22039" xr:uid="{00000000-0005-0000-0000-000078830000}"/>
    <cellStyle name="SAPBEXresData 8 2 7 2" xfId="36958" xr:uid="{00000000-0005-0000-0000-000079830000}"/>
    <cellStyle name="SAPBEXresData 8 3" xfId="8823" xr:uid="{00000000-0005-0000-0000-00007A830000}"/>
    <cellStyle name="SAPBEXresData 8 3 2" xfId="24852" xr:uid="{00000000-0005-0000-0000-00007B830000}"/>
    <cellStyle name="SAPBEXresData 8 4" xfId="11650" xr:uid="{00000000-0005-0000-0000-00007C830000}"/>
    <cellStyle name="SAPBEXresData 8 4 2" xfId="27517" xr:uid="{00000000-0005-0000-0000-00007D830000}"/>
    <cellStyle name="SAPBEXresData 8 5" xfId="10462" xr:uid="{00000000-0005-0000-0000-00007E830000}"/>
    <cellStyle name="SAPBEXresData 8 5 2" xfId="26384" xr:uid="{00000000-0005-0000-0000-00007F830000}"/>
    <cellStyle name="SAPBEXresData 8 6" xfId="17002" xr:uid="{00000000-0005-0000-0000-000080830000}"/>
    <cellStyle name="SAPBEXresData 8 6 2" xfId="32140" xr:uid="{00000000-0005-0000-0000-000081830000}"/>
    <cellStyle name="SAPBEXresData 8 7" xfId="19612" xr:uid="{00000000-0005-0000-0000-000082830000}"/>
    <cellStyle name="SAPBEXresData 8 7 2" xfId="34559" xr:uid="{00000000-0005-0000-0000-000083830000}"/>
    <cellStyle name="SAPBEXresData 9" xfId="3656" xr:uid="{00000000-0005-0000-0000-000084830000}"/>
    <cellStyle name="SAPBEXresData 9 2" xfId="3939" xr:uid="{00000000-0005-0000-0000-000085830000}"/>
    <cellStyle name="SAPBEXresData 9 2 2" xfId="9095" xr:uid="{00000000-0005-0000-0000-000086830000}"/>
    <cellStyle name="SAPBEXresData 9 2 2 2" xfId="25091" xr:uid="{00000000-0005-0000-0000-000087830000}"/>
    <cellStyle name="SAPBEXresData 9 2 3" xfId="11914" xr:uid="{00000000-0005-0000-0000-000088830000}"/>
    <cellStyle name="SAPBEXresData 9 2 3 2" xfId="27758" xr:uid="{00000000-0005-0000-0000-000089830000}"/>
    <cellStyle name="SAPBEXresData 9 2 4" xfId="13629" xr:uid="{00000000-0005-0000-0000-00008A830000}"/>
    <cellStyle name="SAPBEXresData 9 2 4 2" xfId="29250" xr:uid="{00000000-0005-0000-0000-00008B830000}"/>
    <cellStyle name="SAPBEXresData 9 2 5" xfId="17236" xr:uid="{00000000-0005-0000-0000-00008C830000}"/>
    <cellStyle name="SAPBEXresData 9 2 5 2" xfId="32358" xr:uid="{00000000-0005-0000-0000-00008D830000}"/>
    <cellStyle name="SAPBEXresData 9 2 6" xfId="19845" xr:uid="{00000000-0005-0000-0000-00008E830000}"/>
    <cellStyle name="SAPBEXresData 9 2 6 2" xfId="34786" xr:uid="{00000000-0005-0000-0000-00008F830000}"/>
    <cellStyle name="SAPBEXresData 9 2 7" xfId="22044" xr:uid="{00000000-0005-0000-0000-000090830000}"/>
    <cellStyle name="SAPBEXresData 9 2 7 2" xfId="36963" xr:uid="{00000000-0005-0000-0000-000091830000}"/>
    <cellStyle name="SAPBEXresData 9 3" xfId="8824" xr:uid="{00000000-0005-0000-0000-000092830000}"/>
    <cellStyle name="SAPBEXresData 9 3 2" xfId="24853" xr:uid="{00000000-0005-0000-0000-000093830000}"/>
    <cellStyle name="SAPBEXresData 9 4" xfId="11651" xr:uid="{00000000-0005-0000-0000-000094830000}"/>
    <cellStyle name="SAPBEXresData 9 4 2" xfId="27518" xr:uid="{00000000-0005-0000-0000-000095830000}"/>
    <cellStyle name="SAPBEXresData 9 5" xfId="5758" xr:uid="{00000000-0005-0000-0000-000096830000}"/>
    <cellStyle name="SAPBEXresData 9 5 2" xfId="22798" xr:uid="{00000000-0005-0000-0000-000097830000}"/>
    <cellStyle name="SAPBEXresData 9 6" xfId="17003" xr:uid="{00000000-0005-0000-0000-000098830000}"/>
    <cellStyle name="SAPBEXresData 9 6 2" xfId="32141" xr:uid="{00000000-0005-0000-0000-000099830000}"/>
    <cellStyle name="SAPBEXresData 9 7" xfId="19613" xr:uid="{00000000-0005-0000-0000-00009A830000}"/>
    <cellStyle name="SAPBEXresData 9 7 2" xfId="34560" xr:uid="{00000000-0005-0000-0000-00009B830000}"/>
    <cellStyle name="SAPBEXresData_CC - Div XRef" xfId="1914" xr:uid="{00000000-0005-0000-0000-00009C830000}"/>
    <cellStyle name="SAPBEXresDataEmph" xfId="102" xr:uid="{00000000-0005-0000-0000-00009D830000}"/>
    <cellStyle name="SAPBEXresDataEmph 10" xfId="3657" xr:uid="{00000000-0005-0000-0000-00009E830000}"/>
    <cellStyle name="SAPBEXresDataEmph 10 2" xfId="3938" xr:uid="{00000000-0005-0000-0000-00009F830000}"/>
    <cellStyle name="SAPBEXresDataEmph 10 2 2" xfId="9094" xr:uid="{00000000-0005-0000-0000-0000A0830000}"/>
    <cellStyle name="SAPBEXresDataEmph 10 2 2 2" xfId="25090" xr:uid="{00000000-0005-0000-0000-0000A1830000}"/>
    <cellStyle name="SAPBEXresDataEmph 10 2 3" xfId="11913" xr:uid="{00000000-0005-0000-0000-0000A2830000}"/>
    <cellStyle name="SAPBEXresDataEmph 10 2 3 2" xfId="27757" xr:uid="{00000000-0005-0000-0000-0000A3830000}"/>
    <cellStyle name="SAPBEXresDataEmph 10 2 4" xfId="10446" xr:uid="{00000000-0005-0000-0000-0000A4830000}"/>
    <cellStyle name="SAPBEXresDataEmph 10 2 4 2" xfId="26369" xr:uid="{00000000-0005-0000-0000-0000A5830000}"/>
    <cellStyle name="SAPBEXresDataEmph 10 2 5" xfId="17235" xr:uid="{00000000-0005-0000-0000-0000A6830000}"/>
    <cellStyle name="SAPBEXresDataEmph 10 2 5 2" xfId="32357" xr:uid="{00000000-0005-0000-0000-0000A7830000}"/>
    <cellStyle name="SAPBEXresDataEmph 10 2 6" xfId="19844" xr:uid="{00000000-0005-0000-0000-0000A8830000}"/>
    <cellStyle name="SAPBEXresDataEmph 10 2 6 2" xfId="34785" xr:uid="{00000000-0005-0000-0000-0000A9830000}"/>
    <cellStyle name="SAPBEXresDataEmph 10 2 7" xfId="20997" xr:uid="{00000000-0005-0000-0000-0000AA830000}"/>
    <cellStyle name="SAPBEXresDataEmph 10 2 7 2" xfId="35923" xr:uid="{00000000-0005-0000-0000-0000AB830000}"/>
    <cellStyle name="SAPBEXresDataEmph 10 3" xfId="8825" xr:uid="{00000000-0005-0000-0000-0000AC830000}"/>
    <cellStyle name="SAPBEXresDataEmph 10 3 2" xfId="24854" xr:uid="{00000000-0005-0000-0000-0000AD830000}"/>
    <cellStyle name="SAPBEXresDataEmph 10 4" xfId="11652" xr:uid="{00000000-0005-0000-0000-0000AE830000}"/>
    <cellStyle name="SAPBEXresDataEmph 10 4 2" xfId="27519" xr:uid="{00000000-0005-0000-0000-0000AF830000}"/>
    <cellStyle name="SAPBEXresDataEmph 10 5" xfId="6783" xr:uid="{00000000-0005-0000-0000-0000B0830000}"/>
    <cellStyle name="SAPBEXresDataEmph 10 5 2" xfId="23253" xr:uid="{00000000-0005-0000-0000-0000B1830000}"/>
    <cellStyle name="SAPBEXresDataEmph 10 6" xfId="17004" xr:uid="{00000000-0005-0000-0000-0000B2830000}"/>
    <cellStyle name="SAPBEXresDataEmph 10 6 2" xfId="32142" xr:uid="{00000000-0005-0000-0000-0000B3830000}"/>
    <cellStyle name="SAPBEXresDataEmph 10 7" xfId="19614" xr:uid="{00000000-0005-0000-0000-0000B4830000}"/>
    <cellStyle name="SAPBEXresDataEmph 10 7 2" xfId="34561" xr:uid="{00000000-0005-0000-0000-0000B5830000}"/>
    <cellStyle name="SAPBEXresDataEmph 11" xfId="3658" xr:uid="{00000000-0005-0000-0000-0000B6830000}"/>
    <cellStyle name="SAPBEXresDataEmph 11 2" xfId="3937" xr:uid="{00000000-0005-0000-0000-0000B7830000}"/>
    <cellStyle name="SAPBEXresDataEmph 11 2 2" xfId="9093" xr:uid="{00000000-0005-0000-0000-0000B8830000}"/>
    <cellStyle name="SAPBEXresDataEmph 11 2 2 2" xfId="25089" xr:uid="{00000000-0005-0000-0000-0000B9830000}"/>
    <cellStyle name="SAPBEXresDataEmph 11 2 3" xfId="11912" xr:uid="{00000000-0005-0000-0000-0000BA830000}"/>
    <cellStyle name="SAPBEXresDataEmph 11 2 3 2" xfId="27756" xr:uid="{00000000-0005-0000-0000-0000BB830000}"/>
    <cellStyle name="SAPBEXresDataEmph 11 2 4" xfId="6944" xr:uid="{00000000-0005-0000-0000-0000BC830000}"/>
    <cellStyle name="SAPBEXresDataEmph 11 2 4 2" xfId="23348" xr:uid="{00000000-0005-0000-0000-0000BD830000}"/>
    <cellStyle name="SAPBEXresDataEmph 11 2 5" xfId="17234" xr:uid="{00000000-0005-0000-0000-0000BE830000}"/>
    <cellStyle name="SAPBEXresDataEmph 11 2 5 2" xfId="32356" xr:uid="{00000000-0005-0000-0000-0000BF830000}"/>
    <cellStyle name="SAPBEXresDataEmph 11 2 6" xfId="19843" xr:uid="{00000000-0005-0000-0000-0000C0830000}"/>
    <cellStyle name="SAPBEXresDataEmph 11 2 6 2" xfId="34784" xr:uid="{00000000-0005-0000-0000-0000C1830000}"/>
    <cellStyle name="SAPBEXresDataEmph 11 2 7" xfId="22083" xr:uid="{00000000-0005-0000-0000-0000C2830000}"/>
    <cellStyle name="SAPBEXresDataEmph 11 2 7 2" xfId="37000" xr:uid="{00000000-0005-0000-0000-0000C3830000}"/>
    <cellStyle name="SAPBEXresDataEmph 11 3" xfId="8826" xr:uid="{00000000-0005-0000-0000-0000C4830000}"/>
    <cellStyle name="SAPBEXresDataEmph 11 3 2" xfId="24855" xr:uid="{00000000-0005-0000-0000-0000C5830000}"/>
    <cellStyle name="SAPBEXresDataEmph 11 4" xfId="11653" xr:uid="{00000000-0005-0000-0000-0000C6830000}"/>
    <cellStyle name="SAPBEXresDataEmph 11 4 2" xfId="27520" xr:uid="{00000000-0005-0000-0000-0000C7830000}"/>
    <cellStyle name="SAPBEXresDataEmph 11 5" xfId="10156" xr:uid="{00000000-0005-0000-0000-0000C8830000}"/>
    <cellStyle name="SAPBEXresDataEmph 11 5 2" xfId="26123" xr:uid="{00000000-0005-0000-0000-0000C9830000}"/>
    <cellStyle name="SAPBEXresDataEmph 11 6" xfId="17005" xr:uid="{00000000-0005-0000-0000-0000CA830000}"/>
    <cellStyle name="SAPBEXresDataEmph 11 6 2" xfId="32143" xr:uid="{00000000-0005-0000-0000-0000CB830000}"/>
    <cellStyle name="SAPBEXresDataEmph 11 7" xfId="19615" xr:uid="{00000000-0005-0000-0000-0000CC830000}"/>
    <cellStyle name="SAPBEXresDataEmph 11 7 2" xfId="34562" xr:uid="{00000000-0005-0000-0000-0000CD830000}"/>
    <cellStyle name="SAPBEXresDataEmph 12" xfId="3659" xr:uid="{00000000-0005-0000-0000-0000CE830000}"/>
    <cellStyle name="SAPBEXresDataEmph 12 2" xfId="3936" xr:uid="{00000000-0005-0000-0000-0000CF830000}"/>
    <cellStyle name="SAPBEXresDataEmph 12 2 2" xfId="9092" xr:uid="{00000000-0005-0000-0000-0000D0830000}"/>
    <cellStyle name="SAPBEXresDataEmph 12 2 2 2" xfId="25088" xr:uid="{00000000-0005-0000-0000-0000D1830000}"/>
    <cellStyle name="SAPBEXresDataEmph 12 2 3" xfId="11911" xr:uid="{00000000-0005-0000-0000-0000D2830000}"/>
    <cellStyle name="SAPBEXresDataEmph 12 2 3 2" xfId="27755" xr:uid="{00000000-0005-0000-0000-0000D3830000}"/>
    <cellStyle name="SAPBEXresDataEmph 12 2 4" xfId="7222" xr:uid="{00000000-0005-0000-0000-0000D4830000}"/>
    <cellStyle name="SAPBEXresDataEmph 12 2 4 2" xfId="23489" xr:uid="{00000000-0005-0000-0000-0000D5830000}"/>
    <cellStyle name="SAPBEXresDataEmph 12 2 5" xfId="17233" xr:uid="{00000000-0005-0000-0000-0000D6830000}"/>
    <cellStyle name="SAPBEXresDataEmph 12 2 5 2" xfId="32355" xr:uid="{00000000-0005-0000-0000-0000D7830000}"/>
    <cellStyle name="SAPBEXresDataEmph 12 2 6" xfId="19842" xr:uid="{00000000-0005-0000-0000-0000D8830000}"/>
    <cellStyle name="SAPBEXresDataEmph 12 2 6 2" xfId="34783" xr:uid="{00000000-0005-0000-0000-0000D9830000}"/>
    <cellStyle name="SAPBEXresDataEmph 12 2 7" xfId="22046" xr:uid="{00000000-0005-0000-0000-0000DA830000}"/>
    <cellStyle name="SAPBEXresDataEmph 12 2 7 2" xfId="36964" xr:uid="{00000000-0005-0000-0000-0000DB830000}"/>
    <cellStyle name="SAPBEXresDataEmph 12 3" xfId="8827" xr:uid="{00000000-0005-0000-0000-0000DC830000}"/>
    <cellStyle name="SAPBEXresDataEmph 12 3 2" xfId="24856" xr:uid="{00000000-0005-0000-0000-0000DD830000}"/>
    <cellStyle name="SAPBEXresDataEmph 12 4" xfId="11654" xr:uid="{00000000-0005-0000-0000-0000DE830000}"/>
    <cellStyle name="SAPBEXresDataEmph 12 4 2" xfId="27521" xr:uid="{00000000-0005-0000-0000-0000DF830000}"/>
    <cellStyle name="SAPBEXresDataEmph 12 5" xfId="6002" xr:uid="{00000000-0005-0000-0000-0000E0830000}"/>
    <cellStyle name="SAPBEXresDataEmph 12 5 2" xfId="22969" xr:uid="{00000000-0005-0000-0000-0000E1830000}"/>
    <cellStyle name="SAPBEXresDataEmph 12 6" xfId="17006" xr:uid="{00000000-0005-0000-0000-0000E2830000}"/>
    <cellStyle name="SAPBEXresDataEmph 12 6 2" xfId="32144" xr:uid="{00000000-0005-0000-0000-0000E3830000}"/>
    <cellStyle name="SAPBEXresDataEmph 12 7" xfId="19616" xr:uid="{00000000-0005-0000-0000-0000E4830000}"/>
    <cellStyle name="SAPBEXresDataEmph 12 7 2" xfId="34563" xr:uid="{00000000-0005-0000-0000-0000E5830000}"/>
    <cellStyle name="SAPBEXresDataEmph 13" xfId="3660" xr:uid="{00000000-0005-0000-0000-0000E6830000}"/>
    <cellStyle name="SAPBEXresDataEmph 13 2" xfId="3935" xr:uid="{00000000-0005-0000-0000-0000E7830000}"/>
    <cellStyle name="SAPBEXresDataEmph 13 2 2" xfId="9091" xr:uid="{00000000-0005-0000-0000-0000E8830000}"/>
    <cellStyle name="SAPBEXresDataEmph 13 2 2 2" xfId="25087" xr:uid="{00000000-0005-0000-0000-0000E9830000}"/>
    <cellStyle name="SAPBEXresDataEmph 13 2 3" xfId="11910" xr:uid="{00000000-0005-0000-0000-0000EA830000}"/>
    <cellStyle name="SAPBEXresDataEmph 13 2 3 2" xfId="27754" xr:uid="{00000000-0005-0000-0000-0000EB830000}"/>
    <cellStyle name="SAPBEXresDataEmph 13 2 4" xfId="13265" xr:uid="{00000000-0005-0000-0000-0000EC830000}"/>
    <cellStyle name="SAPBEXresDataEmph 13 2 4 2" xfId="29010" xr:uid="{00000000-0005-0000-0000-0000ED830000}"/>
    <cellStyle name="SAPBEXresDataEmph 13 2 5" xfId="17232" xr:uid="{00000000-0005-0000-0000-0000EE830000}"/>
    <cellStyle name="SAPBEXresDataEmph 13 2 5 2" xfId="32354" xr:uid="{00000000-0005-0000-0000-0000EF830000}"/>
    <cellStyle name="SAPBEXresDataEmph 13 2 6" xfId="19841" xr:uid="{00000000-0005-0000-0000-0000F0830000}"/>
    <cellStyle name="SAPBEXresDataEmph 13 2 6 2" xfId="34782" xr:uid="{00000000-0005-0000-0000-0000F1830000}"/>
    <cellStyle name="SAPBEXresDataEmph 13 2 7" xfId="20992" xr:uid="{00000000-0005-0000-0000-0000F2830000}"/>
    <cellStyle name="SAPBEXresDataEmph 13 2 7 2" xfId="35918" xr:uid="{00000000-0005-0000-0000-0000F3830000}"/>
    <cellStyle name="SAPBEXresDataEmph 13 3" xfId="8828" xr:uid="{00000000-0005-0000-0000-0000F4830000}"/>
    <cellStyle name="SAPBEXresDataEmph 13 3 2" xfId="24857" xr:uid="{00000000-0005-0000-0000-0000F5830000}"/>
    <cellStyle name="SAPBEXresDataEmph 13 4" xfId="11655" xr:uid="{00000000-0005-0000-0000-0000F6830000}"/>
    <cellStyle name="SAPBEXresDataEmph 13 4 2" xfId="27522" xr:uid="{00000000-0005-0000-0000-0000F7830000}"/>
    <cellStyle name="SAPBEXresDataEmph 13 5" xfId="7439" xr:uid="{00000000-0005-0000-0000-0000F8830000}"/>
    <cellStyle name="SAPBEXresDataEmph 13 5 2" xfId="23630" xr:uid="{00000000-0005-0000-0000-0000F9830000}"/>
    <cellStyle name="SAPBEXresDataEmph 13 6" xfId="17007" xr:uid="{00000000-0005-0000-0000-0000FA830000}"/>
    <cellStyle name="SAPBEXresDataEmph 13 6 2" xfId="32145" xr:uid="{00000000-0005-0000-0000-0000FB830000}"/>
    <cellStyle name="SAPBEXresDataEmph 13 7" xfId="19617" xr:uid="{00000000-0005-0000-0000-0000FC830000}"/>
    <cellStyle name="SAPBEXresDataEmph 13 7 2" xfId="34564" xr:uid="{00000000-0005-0000-0000-0000FD830000}"/>
    <cellStyle name="SAPBEXresDataEmph 14" xfId="3661" xr:uid="{00000000-0005-0000-0000-0000FE830000}"/>
    <cellStyle name="SAPBEXresDataEmph 14 2" xfId="3934" xr:uid="{00000000-0005-0000-0000-0000FF830000}"/>
    <cellStyle name="SAPBEXresDataEmph 14 2 2" xfId="9090" xr:uid="{00000000-0005-0000-0000-000000840000}"/>
    <cellStyle name="SAPBEXresDataEmph 14 2 2 2" xfId="25086" xr:uid="{00000000-0005-0000-0000-000001840000}"/>
    <cellStyle name="SAPBEXresDataEmph 14 2 3" xfId="11909" xr:uid="{00000000-0005-0000-0000-000002840000}"/>
    <cellStyle name="SAPBEXresDataEmph 14 2 3 2" xfId="27753" xr:uid="{00000000-0005-0000-0000-000003840000}"/>
    <cellStyle name="SAPBEXresDataEmph 14 2 4" xfId="10129" xr:uid="{00000000-0005-0000-0000-000004840000}"/>
    <cellStyle name="SAPBEXresDataEmph 14 2 4 2" xfId="26100" xr:uid="{00000000-0005-0000-0000-000005840000}"/>
    <cellStyle name="SAPBEXresDataEmph 14 2 5" xfId="17231" xr:uid="{00000000-0005-0000-0000-000006840000}"/>
    <cellStyle name="SAPBEXresDataEmph 14 2 5 2" xfId="32353" xr:uid="{00000000-0005-0000-0000-000007840000}"/>
    <cellStyle name="SAPBEXresDataEmph 14 2 6" xfId="19840" xr:uid="{00000000-0005-0000-0000-000008840000}"/>
    <cellStyle name="SAPBEXresDataEmph 14 2 6 2" xfId="34781" xr:uid="{00000000-0005-0000-0000-000009840000}"/>
    <cellStyle name="SAPBEXresDataEmph 14 2 7" xfId="15679" xr:uid="{00000000-0005-0000-0000-00000A840000}"/>
    <cellStyle name="SAPBEXresDataEmph 14 2 7 2" xfId="30975" xr:uid="{00000000-0005-0000-0000-00000B840000}"/>
    <cellStyle name="SAPBEXresDataEmph 14 3" xfId="8829" xr:uid="{00000000-0005-0000-0000-00000C840000}"/>
    <cellStyle name="SAPBEXresDataEmph 14 3 2" xfId="24858" xr:uid="{00000000-0005-0000-0000-00000D840000}"/>
    <cellStyle name="SAPBEXresDataEmph 14 4" xfId="11656" xr:uid="{00000000-0005-0000-0000-00000E840000}"/>
    <cellStyle name="SAPBEXresDataEmph 14 4 2" xfId="27523" xr:uid="{00000000-0005-0000-0000-00000F840000}"/>
    <cellStyle name="SAPBEXresDataEmph 14 5" xfId="7600" xr:uid="{00000000-0005-0000-0000-000010840000}"/>
    <cellStyle name="SAPBEXresDataEmph 14 5 2" xfId="23742" xr:uid="{00000000-0005-0000-0000-000011840000}"/>
    <cellStyle name="SAPBEXresDataEmph 14 6" xfId="17008" xr:uid="{00000000-0005-0000-0000-000012840000}"/>
    <cellStyle name="SAPBEXresDataEmph 14 6 2" xfId="32146" xr:uid="{00000000-0005-0000-0000-000013840000}"/>
    <cellStyle name="SAPBEXresDataEmph 14 7" xfId="19618" xr:uid="{00000000-0005-0000-0000-000014840000}"/>
    <cellStyle name="SAPBEXresDataEmph 14 7 2" xfId="34565" xr:uid="{00000000-0005-0000-0000-000015840000}"/>
    <cellStyle name="SAPBEXresDataEmph 15" xfId="3662" xr:uid="{00000000-0005-0000-0000-000016840000}"/>
    <cellStyle name="SAPBEXresDataEmph 15 2" xfId="3933" xr:uid="{00000000-0005-0000-0000-000017840000}"/>
    <cellStyle name="SAPBEXresDataEmph 15 2 2" xfId="9089" xr:uid="{00000000-0005-0000-0000-000018840000}"/>
    <cellStyle name="SAPBEXresDataEmph 15 2 2 2" xfId="25085" xr:uid="{00000000-0005-0000-0000-000019840000}"/>
    <cellStyle name="SAPBEXresDataEmph 15 2 3" xfId="11908" xr:uid="{00000000-0005-0000-0000-00001A840000}"/>
    <cellStyle name="SAPBEXresDataEmph 15 2 3 2" xfId="27752" xr:uid="{00000000-0005-0000-0000-00001B840000}"/>
    <cellStyle name="SAPBEXresDataEmph 15 2 4" xfId="13266" xr:uid="{00000000-0005-0000-0000-00001C840000}"/>
    <cellStyle name="SAPBEXresDataEmph 15 2 4 2" xfId="29011" xr:uid="{00000000-0005-0000-0000-00001D840000}"/>
    <cellStyle name="SAPBEXresDataEmph 15 2 5" xfId="17230" xr:uid="{00000000-0005-0000-0000-00001E840000}"/>
    <cellStyle name="SAPBEXresDataEmph 15 2 5 2" xfId="32352" xr:uid="{00000000-0005-0000-0000-00001F840000}"/>
    <cellStyle name="SAPBEXresDataEmph 15 2 6" xfId="19839" xr:uid="{00000000-0005-0000-0000-000020840000}"/>
    <cellStyle name="SAPBEXresDataEmph 15 2 6 2" xfId="34780" xr:uid="{00000000-0005-0000-0000-000021840000}"/>
    <cellStyle name="SAPBEXresDataEmph 15 2 7" xfId="21638" xr:uid="{00000000-0005-0000-0000-000022840000}"/>
    <cellStyle name="SAPBEXresDataEmph 15 2 7 2" xfId="36564" xr:uid="{00000000-0005-0000-0000-000023840000}"/>
    <cellStyle name="SAPBEXresDataEmph 15 3" xfId="8830" xr:uid="{00000000-0005-0000-0000-000024840000}"/>
    <cellStyle name="SAPBEXresDataEmph 15 3 2" xfId="24859" xr:uid="{00000000-0005-0000-0000-000025840000}"/>
    <cellStyle name="SAPBEXresDataEmph 15 4" xfId="11657" xr:uid="{00000000-0005-0000-0000-000026840000}"/>
    <cellStyle name="SAPBEXresDataEmph 15 4 2" xfId="27524" xr:uid="{00000000-0005-0000-0000-000027840000}"/>
    <cellStyle name="SAPBEXresDataEmph 15 5" xfId="7458" xr:uid="{00000000-0005-0000-0000-000028840000}"/>
    <cellStyle name="SAPBEXresDataEmph 15 5 2" xfId="23644" xr:uid="{00000000-0005-0000-0000-000029840000}"/>
    <cellStyle name="SAPBEXresDataEmph 15 6" xfId="17009" xr:uid="{00000000-0005-0000-0000-00002A840000}"/>
    <cellStyle name="SAPBEXresDataEmph 15 6 2" xfId="32147" xr:uid="{00000000-0005-0000-0000-00002B840000}"/>
    <cellStyle name="SAPBEXresDataEmph 15 7" xfId="19619" xr:uid="{00000000-0005-0000-0000-00002C840000}"/>
    <cellStyle name="SAPBEXresDataEmph 15 7 2" xfId="34566" xr:uid="{00000000-0005-0000-0000-00002D840000}"/>
    <cellStyle name="SAPBEXresDataEmph 16" xfId="3663" xr:uid="{00000000-0005-0000-0000-00002E840000}"/>
    <cellStyle name="SAPBEXresDataEmph 16 2" xfId="3932" xr:uid="{00000000-0005-0000-0000-00002F840000}"/>
    <cellStyle name="SAPBEXresDataEmph 16 2 2" xfId="9088" xr:uid="{00000000-0005-0000-0000-000030840000}"/>
    <cellStyle name="SAPBEXresDataEmph 16 2 2 2" xfId="25084" xr:uid="{00000000-0005-0000-0000-000031840000}"/>
    <cellStyle name="SAPBEXresDataEmph 16 2 3" xfId="11907" xr:uid="{00000000-0005-0000-0000-000032840000}"/>
    <cellStyle name="SAPBEXresDataEmph 16 2 3 2" xfId="27751" xr:uid="{00000000-0005-0000-0000-000033840000}"/>
    <cellStyle name="SAPBEXresDataEmph 16 2 4" xfId="15245" xr:uid="{00000000-0005-0000-0000-000034840000}"/>
    <cellStyle name="SAPBEXresDataEmph 16 2 4 2" xfId="30657" xr:uid="{00000000-0005-0000-0000-000035840000}"/>
    <cellStyle name="SAPBEXresDataEmph 16 2 5" xfId="17229" xr:uid="{00000000-0005-0000-0000-000036840000}"/>
    <cellStyle name="SAPBEXresDataEmph 16 2 5 2" xfId="32351" xr:uid="{00000000-0005-0000-0000-000037840000}"/>
    <cellStyle name="SAPBEXresDataEmph 16 2 6" xfId="19838" xr:uid="{00000000-0005-0000-0000-000038840000}"/>
    <cellStyle name="SAPBEXresDataEmph 16 2 6 2" xfId="34779" xr:uid="{00000000-0005-0000-0000-000039840000}"/>
    <cellStyle name="SAPBEXresDataEmph 16 2 7" xfId="21185" xr:uid="{00000000-0005-0000-0000-00003A840000}"/>
    <cellStyle name="SAPBEXresDataEmph 16 2 7 2" xfId="36111" xr:uid="{00000000-0005-0000-0000-00003B840000}"/>
    <cellStyle name="SAPBEXresDataEmph 16 3" xfId="8831" xr:uid="{00000000-0005-0000-0000-00003C840000}"/>
    <cellStyle name="SAPBEXresDataEmph 16 3 2" xfId="24860" xr:uid="{00000000-0005-0000-0000-00003D840000}"/>
    <cellStyle name="SAPBEXresDataEmph 16 4" xfId="11658" xr:uid="{00000000-0005-0000-0000-00003E840000}"/>
    <cellStyle name="SAPBEXresDataEmph 16 4 2" xfId="27525" xr:uid="{00000000-0005-0000-0000-00003F840000}"/>
    <cellStyle name="SAPBEXresDataEmph 16 5" xfId="13737" xr:uid="{00000000-0005-0000-0000-000040840000}"/>
    <cellStyle name="SAPBEXresDataEmph 16 5 2" xfId="29349" xr:uid="{00000000-0005-0000-0000-000041840000}"/>
    <cellStyle name="SAPBEXresDataEmph 16 6" xfId="17010" xr:uid="{00000000-0005-0000-0000-000042840000}"/>
    <cellStyle name="SAPBEXresDataEmph 16 6 2" xfId="32148" xr:uid="{00000000-0005-0000-0000-000043840000}"/>
    <cellStyle name="SAPBEXresDataEmph 16 7" xfId="19620" xr:uid="{00000000-0005-0000-0000-000044840000}"/>
    <cellStyle name="SAPBEXresDataEmph 16 7 2" xfId="34567" xr:uid="{00000000-0005-0000-0000-000045840000}"/>
    <cellStyle name="SAPBEXresDataEmph 17" xfId="4892" xr:uid="{00000000-0005-0000-0000-000046840000}"/>
    <cellStyle name="SAPBEXresDataEmph 17 2" xfId="10047" xr:uid="{00000000-0005-0000-0000-000047840000}"/>
    <cellStyle name="SAPBEXresDataEmph 17 2 2" xfId="26029" xr:uid="{00000000-0005-0000-0000-000048840000}"/>
    <cellStyle name="SAPBEXresDataEmph 17 3" xfId="12865" xr:uid="{00000000-0005-0000-0000-000049840000}"/>
    <cellStyle name="SAPBEXresDataEmph 17 3 2" xfId="28706" xr:uid="{00000000-0005-0000-0000-00004A840000}"/>
    <cellStyle name="SAPBEXresDataEmph 17 4" xfId="10185" xr:uid="{00000000-0005-0000-0000-00004B840000}"/>
    <cellStyle name="SAPBEXresDataEmph 17 4 2" xfId="26150" xr:uid="{00000000-0005-0000-0000-00004C840000}"/>
    <cellStyle name="SAPBEXresDataEmph 17 5" xfId="18186" xr:uid="{00000000-0005-0000-0000-00004D840000}"/>
    <cellStyle name="SAPBEXresDataEmph 17 5 2" xfId="33292" xr:uid="{00000000-0005-0000-0000-00004E840000}"/>
    <cellStyle name="SAPBEXresDataEmph 17 6" xfId="20793" xr:uid="{00000000-0005-0000-0000-00004F840000}"/>
    <cellStyle name="SAPBEXresDataEmph 17 6 2" xfId="35726" xr:uid="{00000000-0005-0000-0000-000050840000}"/>
    <cellStyle name="SAPBEXresDataEmph 17 7" xfId="7607" xr:uid="{00000000-0005-0000-0000-000051840000}"/>
    <cellStyle name="SAPBEXresDataEmph 17 7 2" xfId="23749" xr:uid="{00000000-0005-0000-0000-000052840000}"/>
    <cellStyle name="SAPBEXresDataEmph 18" xfId="5987" xr:uid="{00000000-0005-0000-0000-000053840000}"/>
    <cellStyle name="SAPBEXresDataEmph 18 2" xfId="22956" xr:uid="{00000000-0005-0000-0000-000054840000}"/>
    <cellStyle name="SAPBEXresDataEmph 19" xfId="8115" xr:uid="{00000000-0005-0000-0000-000055840000}"/>
    <cellStyle name="SAPBEXresDataEmph 19 2" xfId="24144" xr:uid="{00000000-0005-0000-0000-000056840000}"/>
    <cellStyle name="SAPBEXresDataEmph 2" xfId="942" xr:uid="{00000000-0005-0000-0000-000057840000}"/>
    <cellStyle name="SAPBEXresDataEmph 2 10" xfId="5118" xr:uid="{00000000-0005-0000-0000-000058840000}"/>
    <cellStyle name="SAPBEXresDataEmph 2 11" xfId="6456" xr:uid="{00000000-0005-0000-0000-000059840000}"/>
    <cellStyle name="SAPBEXresDataEmph 2 12" xfId="38069" xr:uid="{00000000-0005-0000-0000-00005A840000}"/>
    <cellStyle name="SAPBEXresDataEmph 2 2" xfId="3664" xr:uid="{00000000-0005-0000-0000-00005B840000}"/>
    <cellStyle name="SAPBEXresDataEmph 2 2 2" xfId="8832" xr:uid="{00000000-0005-0000-0000-00005C840000}"/>
    <cellStyle name="SAPBEXresDataEmph 2 2 2 2" xfId="24861" xr:uid="{00000000-0005-0000-0000-00005D840000}"/>
    <cellStyle name="SAPBEXresDataEmph 2 2 3" xfId="11659" xr:uid="{00000000-0005-0000-0000-00005E840000}"/>
    <cellStyle name="SAPBEXresDataEmph 2 2 3 2" xfId="27526" xr:uid="{00000000-0005-0000-0000-00005F840000}"/>
    <cellStyle name="SAPBEXresDataEmph 2 2 4" xfId="14003" xr:uid="{00000000-0005-0000-0000-000060840000}"/>
    <cellStyle name="SAPBEXresDataEmph 2 2 4 2" xfId="29585" xr:uid="{00000000-0005-0000-0000-000061840000}"/>
    <cellStyle name="SAPBEXresDataEmph 2 2 5" xfId="17011" xr:uid="{00000000-0005-0000-0000-000062840000}"/>
    <cellStyle name="SAPBEXresDataEmph 2 2 5 2" xfId="32149" xr:uid="{00000000-0005-0000-0000-000063840000}"/>
    <cellStyle name="SAPBEXresDataEmph 2 2 6" xfId="19621" xr:uid="{00000000-0005-0000-0000-000064840000}"/>
    <cellStyle name="SAPBEXresDataEmph 2 2 6 2" xfId="34568" xr:uid="{00000000-0005-0000-0000-000065840000}"/>
    <cellStyle name="SAPBEXresDataEmph 2 2 7" xfId="21529" xr:uid="{00000000-0005-0000-0000-000066840000}"/>
    <cellStyle name="SAPBEXresDataEmph 2 2 7 2" xfId="36455" xr:uid="{00000000-0005-0000-0000-000067840000}"/>
    <cellStyle name="SAPBEXresDataEmph 2 2 8" xfId="6417" xr:uid="{00000000-0005-0000-0000-000068840000}"/>
    <cellStyle name="SAPBEXresDataEmph 2 2 9" xfId="22228" xr:uid="{00000000-0005-0000-0000-000069840000}"/>
    <cellStyle name="SAPBEXresDataEmph 2 3" xfId="3931" xr:uid="{00000000-0005-0000-0000-00006A840000}"/>
    <cellStyle name="SAPBEXresDataEmph 2 3 2" xfId="9087" xr:uid="{00000000-0005-0000-0000-00006B840000}"/>
    <cellStyle name="SAPBEXresDataEmph 2 3 2 2" xfId="25083" xr:uid="{00000000-0005-0000-0000-00006C840000}"/>
    <cellStyle name="SAPBEXresDataEmph 2 3 3" xfId="11906" xr:uid="{00000000-0005-0000-0000-00006D840000}"/>
    <cellStyle name="SAPBEXresDataEmph 2 3 3 2" xfId="27750" xr:uid="{00000000-0005-0000-0000-00006E840000}"/>
    <cellStyle name="SAPBEXresDataEmph 2 3 4" xfId="14929" xr:uid="{00000000-0005-0000-0000-00006F840000}"/>
    <cellStyle name="SAPBEXresDataEmph 2 3 4 2" xfId="30380" xr:uid="{00000000-0005-0000-0000-000070840000}"/>
    <cellStyle name="SAPBEXresDataEmph 2 3 5" xfId="17228" xr:uid="{00000000-0005-0000-0000-000071840000}"/>
    <cellStyle name="SAPBEXresDataEmph 2 3 5 2" xfId="32350" xr:uid="{00000000-0005-0000-0000-000072840000}"/>
    <cellStyle name="SAPBEXresDataEmph 2 3 6" xfId="19837" xr:uid="{00000000-0005-0000-0000-000073840000}"/>
    <cellStyle name="SAPBEXresDataEmph 2 3 6 2" xfId="34778" xr:uid="{00000000-0005-0000-0000-000074840000}"/>
    <cellStyle name="SAPBEXresDataEmph 2 3 7" xfId="22036" xr:uid="{00000000-0005-0000-0000-000075840000}"/>
    <cellStyle name="SAPBEXresDataEmph 2 3 7 2" xfId="36955" xr:uid="{00000000-0005-0000-0000-000076840000}"/>
    <cellStyle name="SAPBEXresDataEmph 2 4" xfId="5330" xr:uid="{00000000-0005-0000-0000-000077840000}"/>
    <cellStyle name="SAPBEXresDataEmph 2 4 2" xfId="22610" xr:uid="{00000000-0005-0000-0000-000078840000}"/>
    <cellStyle name="SAPBEXresDataEmph 2 5" xfId="6826" xr:uid="{00000000-0005-0000-0000-000079840000}"/>
    <cellStyle name="SAPBEXresDataEmph 2 5 2" xfId="23276" xr:uid="{00000000-0005-0000-0000-00007A840000}"/>
    <cellStyle name="SAPBEXresDataEmph 2 6" xfId="10609" xr:uid="{00000000-0005-0000-0000-00007B840000}"/>
    <cellStyle name="SAPBEXresDataEmph 2 6 2" xfId="26504" xr:uid="{00000000-0005-0000-0000-00007C840000}"/>
    <cellStyle name="SAPBEXresDataEmph 2 7" xfId="7040" xr:uid="{00000000-0005-0000-0000-00007D840000}"/>
    <cellStyle name="SAPBEXresDataEmph 2 7 2" xfId="23395" xr:uid="{00000000-0005-0000-0000-00007E840000}"/>
    <cellStyle name="SAPBEXresDataEmph 2 8" xfId="15849" xr:uid="{00000000-0005-0000-0000-00007F840000}"/>
    <cellStyle name="SAPBEXresDataEmph 2 8 2" xfId="31074" xr:uid="{00000000-0005-0000-0000-000080840000}"/>
    <cellStyle name="SAPBEXresDataEmph 2 9" xfId="18482" xr:uid="{00000000-0005-0000-0000-000081840000}"/>
    <cellStyle name="SAPBEXresDataEmph 2 9 2" xfId="33509" xr:uid="{00000000-0005-0000-0000-000082840000}"/>
    <cellStyle name="SAPBEXresDataEmph 20" xfId="12894" xr:uid="{00000000-0005-0000-0000-000083840000}"/>
    <cellStyle name="SAPBEXresDataEmph 20 2" xfId="28734" xr:uid="{00000000-0005-0000-0000-000084840000}"/>
    <cellStyle name="SAPBEXresDataEmph 21" xfId="13442" xr:uid="{00000000-0005-0000-0000-000085840000}"/>
    <cellStyle name="SAPBEXresDataEmph 21 2" xfId="29098" xr:uid="{00000000-0005-0000-0000-000086840000}"/>
    <cellStyle name="SAPBEXresDataEmph 22" xfId="14772" xr:uid="{00000000-0005-0000-0000-000087840000}"/>
    <cellStyle name="SAPBEXresDataEmph 22 2" xfId="30225" xr:uid="{00000000-0005-0000-0000-000088840000}"/>
    <cellStyle name="SAPBEXresDataEmph 3" xfId="943" xr:uid="{00000000-0005-0000-0000-000089840000}"/>
    <cellStyle name="SAPBEXresDataEmph 3 2" xfId="2025" xr:uid="{00000000-0005-0000-0000-00008A840000}"/>
    <cellStyle name="SAPBEXresDataEmph 3 2 2" xfId="7268" xr:uid="{00000000-0005-0000-0000-00008B840000}"/>
    <cellStyle name="SAPBEXresDataEmph 3 2 2 2" xfId="23513" xr:uid="{00000000-0005-0000-0000-00008C840000}"/>
    <cellStyle name="SAPBEXresDataEmph 3 2 3" xfId="7397" xr:uid="{00000000-0005-0000-0000-00008D840000}"/>
    <cellStyle name="SAPBEXresDataEmph 3 2 3 2" xfId="23595" xr:uid="{00000000-0005-0000-0000-00008E840000}"/>
    <cellStyle name="SAPBEXresDataEmph 3 2 4" xfId="13776" xr:uid="{00000000-0005-0000-0000-00008F840000}"/>
    <cellStyle name="SAPBEXresDataEmph 3 2 4 2" xfId="29372" xr:uid="{00000000-0005-0000-0000-000090840000}"/>
    <cellStyle name="SAPBEXresDataEmph 3 2 5" xfId="15561" xr:uid="{00000000-0005-0000-0000-000091840000}"/>
    <cellStyle name="SAPBEXresDataEmph 3 2 5 2" xfId="30907" xr:uid="{00000000-0005-0000-0000-000092840000}"/>
    <cellStyle name="SAPBEXresDataEmph 3 2 6" xfId="18262" xr:uid="{00000000-0005-0000-0000-000093840000}"/>
    <cellStyle name="SAPBEXresDataEmph 3 2 6 2" xfId="33359" xr:uid="{00000000-0005-0000-0000-000094840000}"/>
    <cellStyle name="SAPBEXresDataEmph 3 2 7" xfId="20859" xr:uid="{00000000-0005-0000-0000-000095840000}"/>
    <cellStyle name="SAPBEXresDataEmph 3 2 7 2" xfId="35787" xr:uid="{00000000-0005-0000-0000-000096840000}"/>
    <cellStyle name="SAPBEXresDataEmph 3 2 8" xfId="6123" xr:uid="{00000000-0005-0000-0000-000097840000}"/>
    <cellStyle name="SAPBEXresDataEmph 3 3" xfId="3930" xr:uid="{00000000-0005-0000-0000-000098840000}"/>
    <cellStyle name="SAPBEXresDataEmph 3 3 2" xfId="9086" xr:uid="{00000000-0005-0000-0000-000099840000}"/>
    <cellStyle name="SAPBEXresDataEmph 3 3 2 2" xfId="25082" xr:uid="{00000000-0005-0000-0000-00009A840000}"/>
    <cellStyle name="SAPBEXresDataEmph 3 3 3" xfId="11905" xr:uid="{00000000-0005-0000-0000-00009B840000}"/>
    <cellStyle name="SAPBEXresDataEmph 3 3 3 2" xfId="27749" xr:uid="{00000000-0005-0000-0000-00009C840000}"/>
    <cellStyle name="SAPBEXresDataEmph 3 3 4" xfId="15148" xr:uid="{00000000-0005-0000-0000-00009D840000}"/>
    <cellStyle name="SAPBEXresDataEmph 3 3 4 2" xfId="30568" xr:uid="{00000000-0005-0000-0000-00009E840000}"/>
    <cellStyle name="SAPBEXresDataEmph 3 3 5" xfId="17227" xr:uid="{00000000-0005-0000-0000-00009F840000}"/>
    <cellStyle name="SAPBEXresDataEmph 3 3 5 2" xfId="32349" xr:uid="{00000000-0005-0000-0000-0000A0840000}"/>
    <cellStyle name="SAPBEXresDataEmph 3 3 6" xfId="19836" xr:uid="{00000000-0005-0000-0000-0000A1840000}"/>
    <cellStyle name="SAPBEXresDataEmph 3 3 6 2" xfId="34777" xr:uid="{00000000-0005-0000-0000-0000A2840000}"/>
    <cellStyle name="SAPBEXresDataEmph 3 3 7" xfId="22122" xr:uid="{00000000-0005-0000-0000-0000A3840000}"/>
    <cellStyle name="SAPBEXresDataEmph 3 3 7 2" xfId="37032" xr:uid="{00000000-0005-0000-0000-0000A4840000}"/>
    <cellStyle name="SAPBEXresDataEmph 3 4" xfId="5329" xr:uid="{00000000-0005-0000-0000-0000A5840000}"/>
    <cellStyle name="SAPBEXresDataEmph 3 5" xfId="6825" xr:uid="{00000000-0005-0000-0000-0000A6840000}"/>
    <cellStyle name="SAPBEXresDataEmph 3 6" xfId="13387" xr:uid="{00000000-0005-0000-0000-0000A7840000}"/>
    <cellStyle name="SAPBEXresDataEmph 3 7" xfId="15382" xr:uid="{00000000-0005-0000-0000-0000A8840000}"/>
    <cellStyle name="SAPBEXresDataEmph 3 8" xfId="15159" xr:uid="{00000000-0005-0000-0000-0000A9840000}"/>
    <cellStyle name="SAPBEXresDataEmph 3 9" xfId="5119" xr:uid="{00000000-0005-0000-0000-0000AA840000}"/>
    <cellStyle name="SAPBEXresDataEmph 4" xfId="944" xr:uid="{00000000-0005-0000-0000-0000AB840000}"/>
    <cellStyle name="SAPBEXresDataEmph 4 10" xfId="5120" xr:uid="{00000000-0005-0000-0000-0000AC840000}"/>
    <cellStyle name="SAPBEXresDataEmph 4 2" xfId="3666" xr:uid="{00000000-0005-0000-0000-0000AD840000}"/>
    <cellStyle name="SAPBEXresDataEmph 4 2 2" xfId="8834" xr:uid="{00000000-0005-0000-0000-0000AE840000}"/>
    <cellStyle name="SAPBEXresDataEmph 4 2 2 2" xfId="24863" xr:uid="{00000000-0005-0000-0000-0000AF840000}"/>
    <cellStyle name="SAPBEXresDataEmph 4 2 3" xfId="11661" xr:uid="{00000000-0005-0000-0000-0000B0840000}"/>
    <cellStyle name="SAPBEXresDataEmph 4 2 3 2" xfId="27528" xr:uid="{00000000-0005-0000-0000-0000B1840000}"/>
    <cellStyle name="SAPBEXresDataEmph 4 2 4" xfId="15473" xr:uid="{00000000-0005-0000-0000-0000B2840000}"/>
    <cellStyle name="SAPBEXresDataEmph 4 2 4 2" xfId="30841" xr:uid="{00000000-0005-0000-0000-0000B3840000}"/>
    <cellStyle name="SAPBEXresDataEmph 4 2 5" xfId="17013" xr:uid="{00000000-0005-0000-0000-0000B4840000}"/>
    <cellStyle name="SAPBEXresDataEmph 4 2 5 2" xfId="32151" xr:uid="{00000000-0005-0000-0000-0000B5840000}"/>
    <cellStyle name="SAPBEXresDataEmph 4 2 6" xfId="19623" xr:uid="{00000000-0005-0000-0000-0000B6840000}"/>
    <cellStyle name="SAPBEXresDataEmph 4 2 6 2" xfId="34570" xr:uid="{00000000-0005-0000-0000-0000B7840000}"/>
    <cellStyle name="SAPBEXresDataEmph 4 2 7" xfId="21530" xr:uid="{00000000-0005-0000-0000-0000B8840000}"/>
    <cellStyle name="SAPBEXresDataEmph 4 2 7 2" xfId="36456" xr:uid="{00000000-0005-0000-0000-0000B9840000}"/>
    <cellStyle name="SAPBEXresDataEmph 4 2 8" xfId="6418" xr:uid="{00000000-0005-0000-0000-0000BA840000}"/>
    <cellStyle name="SAPBEXresDataEmph 4 3" xfId="3929" xr:uid="{00000000-0005-0000-0000-0000BB840000}"/>
    <cellStyle name="SAPBEXresDataEmph 4 3 2" xfId="9085" xr:uid="{00000000-0005-0000-0000-0000BC840000}"/>
    <cellStyle name="SAPBEXresDataEmph 4 3 2 2" xfId="25081" xr:uid="{00000000-0005-0000-0000-0000BD840000}"/>
    <cellStyle name="SAPBEXresDataEmph 4 3 3" xfId="11904" xr:uid="{00000000-0005-0000-0000-0000BE840000}"/>
    <cellStyle name="SAPBEXresDataEmph 4 3 3 2" xfId="27748" xr:uid="{00000000-0005-0000-0000-0000BF840000}"/>
    <cellStyle name="SAPBEXresDataEmph 4 3 4" xfId="10497" xr:uid="{00000000-0005-0000-0000-0000C0840000}"/>
    <cellStyle name="SAPBEXresDataEmph 4 3 4 2" xfId="26419" xr:uid="{00000000-0005-0000-0000-0000C1840000}"/>
    <cellStyle name="SAPBEXresDataEmph 4 3 5" xfId="17226" xr:uid="{00000000-0005-0000-0000-0000C2840000}"/>
    <cellStyle name="SAPBEXresDataEmph 4 3 5 2" xfId="32348" xr:uid="{00000000-0005-0000-0000-0000C3840000}"/>
    <cellStyle name="SAPBEXresDataEmph 4 3 6" xfId="19835" xr:uid="{00000000-0005-0000-0000-0000C4840000}"/>
    <cellStyle name="SAPBEXresDataEmph 4 3 6 2" xfId="34776" xr:uid="{00000000-0005-0000-0000-0000C5840000}"/>
    <cellStyle name="SAPBEXresDataEmph 4 3 7" xfId="22048" xr:uid="{00000000-0005-0000-0000-0000C6840000}"/>
    <cellStyle name="SAPBEXresDataEmph 4 3 7 2" xfId="36965" xr:uid="{00000000-0005-0000-0000-0000C7840000}"/>
    <cellStyle name="SAPBEXresDataEmph 4 4" xfId="5328" xr:uid="{00000000-0005-0000-0000-0000C8840000}"/>
    <cellStyle name="SAPBEXresDataEmph 4 4 2" xfId="22609" xr:uid="{00000000-0005-0000-0000-0000C9840000}"/>
    <cellStyle name="SAPBEXresDataEmph 4 5" xfId="6824" xr:uid="{00000000-0005-0000-0000-0000CA840000}"/>
    <cellStyle name="SAPBEXresDataEmph 4 5 2" xfId="23275" xr:uid="{00000000-0005-0000-0000-0000CB840000}"/>
    <cellStyle name="SAPBEXresDataEmph 4 6" xfId="7812" xr:uid="{00000000-0005-0000-0000-0000CC840000}"/>
    <cellStyle name="SAPBEXresDataEmph 4 6 2" xfId="23849" xr:uid="{00000000-0005-0000-0000-0000CD840000}"/>
    <cellStyle name="SAPBEXresDataEmph 4 7" xfId="6679" xr:uid="{00000000-0005-0000-0000-0000CE840000}"/>
    <cellStyle name="SAPBEXresDataEmph 4 7 2" xfId="23177" xr:uid="{00000000-0005-0000-0000-0000CF840000}"/>
    <cellStyle name="SAPBEXresDataEmph 4 8" xfId="14448" xr:uid="{00000000-0005-0000-0000-0000D0840000}"/>
    <cellStyle name="SAPBEXresDataEmph 4 8 2" xfId="29967" xr:uid="{00000000-0005-0000-0000-0000D1840000}"/>
    <cellStyle name="SAPBEXresDataEmph 4 9" xfId="18481" xr:uid="{00000000-0005-0000-0000-0000D2840000}"/>
    <cellStyle name="SAPBEXresDataEmph 4 9 2" xfId="33508" xr:uid="{00000000-0005-0000-0000-0000D3840000}"/>
    <cellStyle name="SAPBEXresDataEmph 5" xfId="3667" xr:uid="{00000000-0005-0000-0000-0000D4840000}"/>
    <cellStyle name="SAPBEXresDataEmph 5 2" xfId="3928" xr:uid="{00000000-0005-0000-0000-0000D5840000}"/>
    <cellStyle name="SAPBEXresDataEmph 5 2 2" xfId="9084" xr:uid="{00000000-0005-0000-0000-0000D6840000}"/>
    <cellStyle name="SAPBEXresDataEmph 5 2 2 2" xfId="25080" xr:uid="{00000000-0005-0000-0000-0000D7840000}"/>
    <cellStyle name="SAPBEXresDataEmph 5 2 3" xfId="11903" xr:uid="{00000000-0005-0000-0000-0000D8840000}"/>
    <cellStyle name="SAPBEXresDataEmph 5 2 3 2" xfId="27747" xr:uid="{00000000-0005-0000-0000-0000D9840000}"/>
    <cellStyle name="SAPBEXresDataEmph 5 2 4" xfId="13273" xr:uid="{00000000-0005-0000-0000-0000DA840000}"/>
    <cellStyle name="SAPBEXresDataEmph 5 2 4 2" xfId="29018" xr:uid="{00000000-0005-0000-0000-0000DB840000}"/>
    <cellStyle name="SAPBEXresDataEmph 5 2 5" xfId="17225" xr:uid="{00000000-0005-0000-0000-0000DC840000}"/>
    <cellStyle name="SAPBEXresDataEmph 5 2 5 2" xfId="32347" xr:uid="{00000000-0005-0000-0000-0000DD840000}"/>
    <cellStyle name="SAPBEXresDataEmph 5 2 6" xfId="19834" xr:uid="{00000000-0005-0000-0000-0000DE840000}"/>
    <cellStyle name="SAPBEXresDataEmph 5 2 6 2" xfId="34775" xr:uid="{00000000-0005-0000-0000-0000DF840000}"/>
    <cellStyle name="SAPBEXresDataEmph 5 2 7" xfId="22125" xr:uid="{00000000-0005-0000-0000-0000E0840000}"/>
    <cellStyle name="SAPBEXresDataEmph 5 2 7 2" xfId="37035" xr:uid="{00000000-0005-0000-0000-0000E1840000}"/>
    <cellStyle name="SAPBEXresDataEmph 5 3" xfId="8835" xr:uid="{00000000-0005-0000-0000-0000E2840000}"/>
    <cellStyle name="SAPBEXresDataEmph 5 3 2" xfId="24864" xr:uid="{00000000-0005-0000-0000-0000E3840000}"/>
    <cellStyle name="SAPBEXresDataEmph 5 4" xfId="11662" xr:uid="{00000000-0005-0000-0000-0000E4840000}"/>
    <cellStyle name="SAPBEXresDataEmph 5 4 2" xfId="27529" xr:uid="{00000000-0005-0000-0000-0000E5840000}"/>
    <cellStyle name="SAPBEXresDataEmph 5 5" xfId="15153" xr:uid="{00000000-0005-0000-0000-0000E6840000}"/>
    <cellStyle name="SAPBEXresDataEmph 5 5 2" xfId="30572" xr:uid="{00000000-0005-0000-0000-0000E7840000}"/>
    <cellStyle name="SAPBEXresDataEmph 5 6" xfId="17014" xr:uid="{00000000-0005-0000-0000-0000E8840000}"/>
    <cellStyle name="SAPBEXresDataEmph 5 6 2" xfId="32152" xr:uid="{00000000-0005-0000-0000-0000E9840000}"/>
    <cellStyle name="SAPBEXresDataEmph 5 7" xfId="19624" xr:uid="{00000000-0005-0000-0000-0000EA840000}"/>
    <cellStyle name="SAPBEXresDataEmph 5 7 2" xfId="34571" xr:uid="{00000000-0005-0000-0000-0000EB840000}"/>
    <cellStyle name="SAPBEXresDataEmph 6" xfId="3668" xr:uid="{00000000-0005-0000-0000-0000EC840000}"/>
    <cellStyle name="SAPBEXresDataEmph 6 2" xfId="3927" xr:uid="{00000000-0005-0000-0000-0000ED840000}"/>
    <cellStyle name="SAPBEXresDataEmph 6 2 2" xfId="9083" xr:uid="{00000000-0005-0000-0000-0000EE840000}"/>
    <cellStyle name="SAPBEXresDataEmph 6 2 2 2" xfId="25079" xr:uid="{00000000-0005-0000-0000-0000EF840000}"/>
    <cellStyle name="SAPBEXresDataEmph 6 2 3" xfId="11902" xr:uid="{00000000-0005-0000-0000-0000F0840000}"/>
    <cellStyle name="SAPBEXresDataEmph 6 2 3 2" xfId="27746" xr:uid="{00000000-0005-0000-0000-0000F1840000}"/>
    <cellStyle name="SAPBEXresDataEmph 6 2 4" xfId="10473" xr:uid="{00000000-0005-0000-0000-0000F2840000}"/>
    <cellStyle name="SAPBEXresDataEmph 6 2 4 2" xfId="26395" xr:uid="{00000000-0005-0000-0000-0000F3840000}"/>
    <cellStyle name="SAPBEXresDataEmph 6 2 5" xfId="17224" xr:uid="{00000000-0005-0000-0000-0000F4840000}"/>
    <cellStyle name="SAPBEXresDataEmph 6 2 5 2" xfId="32346" xr:uid="{00000000-0005-0000-0000-0000F5840000}"/>
    <cellStyle name="SAPBEXresDataEmph 6 2 6" xfId="19833" xr:uid="{00000000-0005-0000-0000-0000F6840000}"/>
    <cellStyle name="SAPBEXresDataEmph 6 2 6 2" xfId="34774" xr:uid="{00000000-0005-0000-0000-0000F7840000}"/>
    <cellStyle name="SAPBEXresDataEmph 6 2 7" xfId="22116" xr:uid="{00000000-0005-0000-0000-0000F8840000}"/>
    <cellStyle name="SAPBEXresDataEmph 6 2 7 2" xfId="37027" xr:uid="{00000000-0005-0000-0000-0000F9840000}"/>
    <cellStyle name="SAPBEXresDataEmph 6 3" xfId="8836" xr:uid="{00000000-0005-0000-0000-0000FA840000}"/>
    <cellStyle name="SAPBEXresDataEmph 6 3 2" xfId="24865" xr:uid="{00000000-0005-0000-0000-0000FB840000}"/>
    <cellStyle name="SAPBEXresDataEmph 6 4" xfId="11663" xr:uid="{00000000-0005-0000-0000-0000FC840000}"/>
    <cellStyle name="SAPBEXresDataEmph 6 4 2" xfId="27530" xr:uid="{00000000-0005-0000-0000-0000FD840000}"/>
    <cellStyle name="SAPBEXresDataEmph 6 5" xfId="10133" xr:uid="{00000000-0005-0000-0000-0000FE840000}"/>
    <cellStyle name="SAPBEXresDataEmph 6 5 2" xfId="26104" xr:uid="{00000000-0005-0000-0000-0000FF840000}"/>
    <cellStyle name="SAPBEXresDataEmph 6 6" xfId="17015" xr:uid="{00000000-0005-0000-0000-000000850000}"/>
    <cellStyle name="SAPBEXresDataEmph 6 6 2" xfId="32153" xr:uid="{00000000-0005-0000-0000-000001850000}"/>
    <cellStyle name="SAPBEXresDataEmph 6 7" xfId="19625" xr:uid="{00000000-0005-0000-0000-000002850000}"/>
    <cellStyle name="SAPBEXresDataEmph 6 7 2" xfId="34572" xr:uid="{00000000-0005-0000-0000-000003850000}"/>
    <cellStyle name="SAPBEXresDataEmph 7" xfId="3669" xr:uid="{00000000-0005-0000-0000-000004850000}"/>
    <cellStyle name="SAPBEXresDataEmph 7 2" xfId="3926" xr:uid="{00000000-0005-0000-0000-000005850000}"/>
    <cellStyle name="SAPBEXresDataEmph 7 2 2" xfId="9082" xr:uid="{00000000-0005-0000-0000-000006850000}"/>
    <cellStyle name="SAPBEXresDataEmph 7 2 2 2" xfId="25078" xr:uid="{00000000-0005-0000-0000-000007850000}"/>
    <cellStyle name="SAPBEXresDataEmph 7 2 3" xfId="11901" xr:uid="{00000000-0005-0000-0000-000008850000}"/>
    <cellStyle name="SAPBEXresDataEmph 7 2 3 2" xfId="27745" xr:uid="{00000000-0005-0000-0000-000009850000}"/>
    <cellStyle name="SAPBEXresDataEmph 7 2 4" xfId="10470" xr:uid="{00000000-0005-0000-0000-00000A850000}"/>
    <cellStyle name="SAPBEXresDataEmph 7 2 4 2" xfId="26392" xr:uid="{00000000-0005-0000-0000-00000B850000}"/>
    <cellStyle name="SAPBEXresDataEmph 7 2 5" xfId="17223" xr:uid="{00000000-0005-0000-0000-00000C850000}"/>
    <cellStyle name="SAPBEXresDataEmph 7 2 5 2" xfId="32345" xr:uid="{00000000-0005-0000-0000-00000D850000}"/>
    <cellStyle name="SAPBEXresDataEmph 7 2 6" xfId="19832" xr:uid="{00000000-0005-0000-0000-00000E850000}"/>
    <cellStyle name="SAPBEXresDataEmph 7 2 6 2" xfId="34773" xr:uid="{00000000-0005-0000-0000-00000F850000}"/>
    <cellStyle name="SAPBEXresDataEmph 7 2 7" xfId="20901" xr:uid="{00000000-0005-0000-0000-000010850000}"/>
    <cellStyle name="SAPBEXresDataEmph 7 2 7 2" xfId="35828" xr:uid="{00000000-0005-0000-0000-000011850000}"/>
    <cellStyle name="SAPBEXresDataEmph 7 3" xfId="8837" xr:uid="{00000000-0005-0000-0000-000012850000}"/>
    <cellStyle name="SAPBEXresDataEmph 7 3 2" xfId="24866" xr:uid="{00000000-0005-0000-0000-000013850000}"/>
    <cellStyle name="SAPBEXresDataEmph 7 4" xfId="11664" xr:uid="{00000000-0005-0000-0000-000014850000}"/>
    <cellStyle name="SAPBEXresDataEmph 7 4 2" xfId="27531" xr:uid="{00000000-0005-0000-0000-000015850000}"/>
    <cellStyle name="SAPBEXresDataEmph 7 5" xfId="13739" xr:uid="{00000000-0005-0000-0000-000016850000}"/>
    <cellStyle name="SAPBEXresDataEmph 7 5 2" xfId="29351" xr:uid="{00000000-0005-0000-0000-000017850000}"/>
    <cellStyle name="SAPBEXresDataEmph 7 6" xfId="17016" xr:uid="{00000000-0005-0000-0000-000018850000}"/>
    <cellStyle name="SAPBEXresDataEmph 7 6 2" xfId="32154" xr:uid="{00000000-0005-0000-0000-000019850000}"/>
    <cellStyle name="SAPBEXresDataEmph 7 7" xfId="19626" xr:uid="{00000000-0005-0000-0000-00001A850000}"/>
    <cellStyle name="SAPBEXresDataEmph 7 7 2" xfId="34573" xr:uid="{00000000-0005-0000-0000-00001B850000}"/>
    <cellStyle name="SAPBEXresDataEmph 8" xfId="3670" xr:uid="{00000000-0005-0000-0000-00001C850000}"/>
    <cellStyle name="SAPBEXresDataEmph 8 2" xfId="3925" xr:uid="{00000000-0005-0000-0000-00001D850000}"/>
    <cellStyle name="SAPBEXresDataEmph 8 2 2" xfId="9081" xr:uid="{00000000-0005-0000-0000-00001E850000}"/>
    <cellStyle name="SAPBEXresDataEmph 8 2 2 2" xfId="25077" xr:uid="{00000000-0005-0000-0000-00001F850000}"/>
    <cellStyle name="SAPBEXresDataEmph 8 2 3" xfId="11900" xr:uid="{00000000-0005-0000-0000-000020850000}"/>
    <cellStyle name="SAPBEXresDataEmph 8 2 3 2" xfId="27744" xr:uid="{00000000-0005-0000-0000-000021850000}"/>
    <cellStyle name="SAPBEXresDataEmph 8 2 4" xfId="7427" xr:uid="{00000000-0005-0000-0000-000022850000}"/>
    <cellStyle name="SAPBEXresDataEmph 8 2 4 2" xfId="23620" xr:uid="{00000000-0005-0000-0000-000023850000}"/>
    <cellStyle name="SAPBEXresDataEmph 8 2 5" xfId="17222" xr:uid="{00000000-0005-0000-0000-000024850000}"/>
    <cellStyle name="SAPBEXresDataEmph 8 2 5 2" xfId="32344" xr:uid="{00000000-0005-0000-0000-000025850000}"/>
    <cellStyle name="SAPBEXresDataEmph 8 2 6" xfId="19831" xr:uid="{00000000-0005-0000-0000-000026850000}"/>
    <cellStyle name="SAPBEXresDataEmph 8 2 6 2" xfId="34772" xr:uid="{00000000-0005-0000-0000-000027850000}"/>
    <cellStyle name="SAPBEXresDataEmph 8 2 7" xfId="22115" xr:uid="{00000000-0005-0000-0000-000028850000}"/>
    <cellStyle name="SAPBEXresDataEmph 8 2 7 2" xfId="37026" xr:uid="{00000000-0005-0000-0000-000029850000}"/>
    <cellStyle name="SAPBEXresDataEmph 8 3" xfId="8838" xr:uid="{00000000-0005-0000-0000-00002A850000}"/>
    <cellStyle name="SAPBEXresDataEmph 8 3 2" xfId="24867" xr:uid="{00000000-0005-0000-0000-00002B850000}"/>
    <cellStyle name="SAPBEXresDataEmph 8 4" xfId="11665" xr:uid="{00000000-0005-0000-0000-00002C850000}"/>
    <cellStyle name="SAPBEXresDataEmph 8 4 2" xfId="27532" xr:uid="{00000000-0005-0000-0000-00002D850000}"/>
    <cellStyle name="SAPBEXresDataEmph 8 5" xfId="13720" xr:uid="{00000000-0005-0000-0000-00002E850000}"/>
    <cellStyle name="SAPBEXresDataEmph 8 5 2" xfId="29333" xr:uid="{00000000-0005-0000-0000-00002F850000}"/>
    <cellStyle name="SAPBEXresDataEmph 8 6" xfId="17017" xr:uid="{00000000-0005-0000-0000-000030850000}"/>
    <cellStyle name="SAPBEXresDataEmph 8 6 2" xfId="32155" xr:uid="{00000000-0005-0000-0000-000031850000}"/>
    <cellStyle name="SAPBEXresDataEmph 8 7" xfId="19627" xr:uid="{00000000-0005-0000-0000-000032850000}"/>
    <cellStyle name="SAPBEXresDataEmph 8 7 2" xfId="34574" xr:uid="{00000000-0005-0000-0000-000033850000}"/>
    <cellStyle name="SAPBEXresDataEmph 9" xfId="3671" xr:uid="{00000000-0005-0000-0000-000034850000}"/>
    <cellStyle name="SAPBEXresDataEmph 9 2" xfId="3924" xr:uid="{00000000-0005-0000-0000-000035850000}"/>
    <cellStyle name="SAPBEXresDataEmph 9 2 2" xfId="9080" xr:uid="{00000000-0005-0000-0000-000036850000}"/>
    <cellStyle name="SAPBEXresDataEmph 9 2 2 2" xfId="25076" xr:uid="{00000000-0005-0000-0000-000037850000}"/>
    <cellStyle name="SAPBEXresDataEmph 9 2 3" xfId="11899" xr:uid="{00000000-0005-0000-0000-000038850000}"/>
    <cellStyle name="SAPBEXresDataEmph 9 2 3 2" xfId="27743" xr:uid="{00000000-0005-0000-0000-000039850000}"/>
    <cellStyle name="SAPBEXresDataEmph 9 2 4" xfId="10460" xr:uid="{00000000-0005-0000-0000-00003A850000}"/>
    <cellStyle name="SAPBEXresDataEmph 9 2 4 2" xfId="26382" xr:uid="{00000000-0005-0000-0000-00003B850000}"/>
    <cellStyle name="SAPBEXresDataEmph 9 2 5" xfId="17221" xr:uid="{00000000-0005-0000-0000-00003C850000}"/>
    <cellStyle name="SAPBEXresDataEmph 9 2 5 2" xfId="32343" xr:uid="{00000000-0005-0000-0000-00003D850000}"/>
    <cellStyle name="SAPBEXresDataEmph 9 2 6" xfId="19830" xr:uid="{00000000-0005-0000-0000-00003E850000}"/>
    <cellStyle name="SAPBEXresDataEmph 9 2 6 2" xfId="34771" xr:uid="{00000000-0005-0000-0000-00003F850000}"/>
    <cellStyle name="SAPBEXresDataEmph 9 2 7" xfId="22124" xr:uid="{00000000-0005-0000-0000-000040850000}"/>
    <cellStyle name="SAPBEXresDataEmph 9 2 7 2" xfId="37034" xr:uid="{00000000-0005-0000-0000-000041850000}"/>
    <cellStyle name="SAPBEXresDataEmph 9 3" xfId="8839" xr:uid="{00000000-0005-0000-0000-000042850000}"/>
    <cellStyle name="SAPBEXresDataEmph 9 3 2" xfId="24868" xr:uid="{00000000-0005-0000-0000-000043850000}"/>
    <cellStyle name="SAPBEXresDataEmph 9 4" xfId="11666" xr:uid="{00000000-0005-0000-0000-000044850000}"/>
    <cellStyle name="SAPBEXresDataEmph 9 4 2" xfId="27533" xr:uid="{00000000-0005-0000-0000-000045850000}"/>
    <cellStyle name="SAPBEXresDataEmph 9 5" xfId="15142" xr:uid="{00000000-0005-0000-0000-000046850000}"/>
    <cellStyle name="SAPBEXresDataEmph 9 5 2" xfId="30564" xr:uid="{00000000-0005-0000-0000-000047850000}"/>
    <cellStyle name="SAPBEXresDataEmph 9 6" xfId="17018" xr:uid="{00000000-0005-0000-0000-000048850000}"/>
    <cellStyle name="SAPBEXresDataEmph 9 6 2" xfId="32156" xr:uid="{00000000-0005-0000-0000-000049850000}"/>
    <cellStyle name="SAPBEXresDataEmph 9 7" xfId="19628" xr:uid="{00000000-0005-0000-0000-00004A850000}"/>
    <cellStyle name="SAPBEXresDataEmph 9 7 2" xfId="34575" xr:uid="{00000000-0005-0000-0000-00004B850000}"/>
    <cellStyle name="SAPBEXresDataEmph_CC - Div XRef" xfId="1915" xr:uid="{00000000-0005-0000-0000-00004C850000}"/>
    <cellStyle name="SAPBEXresItem" xfId="103" xr:uid="{00000000-0005-0000-0000-00004D850000}"/>
    <cellStyle name="SAPBEXresItem 10" xfId="3672" xr:uid="{00000000-0005-0000-0000-00004E850000}"/>
    <cellStyle name="SAPBEXresItem 10 2" xfId="3923" xr:uid="{00000000-0005-0000-0000-00004F850000}"/>
    <cellStyle name="SAPBEXresItem 10 2 2" xfId="9079" xr:uid="{00000000-0005-0000-0000-000050850000}"/>
    <cellStyle name="SAPBEXresItem 10 2 2 2" xfId="25075" xr:uid="{00000000-0005-0000-0000-000051850000}"/>
    <cellStyle name="SAPBEXresItem 10 2 3" xfId="11898" xr:uid="{00000000-0005-0000-0000-000052850000}"/>
    <cellStyle name="SAPBEXresItem 10 2 3 2" xfId="27742" xr:uid="{00000000-0005-0000-0000-000053850000}"/>
    <cellStyle name="SAPBEXresItem 10 2 4" xfId="15154" xr:uid="{00000000-0005-0000-0000-000054850000}"/>
    <cellStyle name="SAPBEXresItem 10 2 4 2" xfId="30573" xr:uid="{00000000-0005-0000-0000-000055850000}"/>
    <cellStyle name="SAPBEXresItem 10 2 5" xfId="17220" xr:uid="{00000000-0005-0000-0000-000056850000}"/>
    <cellStyle name="SAPBEXresItem 10 2 5 2" xfId="32342" xr:uid="{00000000-0005-0000-0000-000057850000}"/>
    <cellStyle name="SAPBEXresItem 10 2 6" xfId="19829" xr:uid="{00000000-0005-0000-0000-000058850000}"/>
    <cellStyle name="SAPBEXresItem 10 2 6 2" xfId="34770" xr:uid="{00000000-0005-0000-0000-000059850000}"/>
    <cellStyle name="SAPBEXresItem 10 2 7" xfId="13403" xr:uid="{00000000-0005-0000-0000-00005A850000}"/>
    <cellStyle name="SAPBEXresItem 10 2 7 2" xfId="29079" xr:uid="{00000000-0005-0000-0000-00005B850000}"/>
    <cellStyle name="SAPBEXresItem 10 3" xfId="8840" xr:uid="{00000000-0005-0000-0000-00005C850000}"/>
    <cellStyle name="SAPBEXresItem 10 3 2" xfId="24869" xr:uid="{00000000-0005-0000-0000-00005D850000}"/>
    <cellStyle name="SAPBEXresItem 10 4" xfId="11667" xr:uid="{00000000-0005-0000-0000-00005E850000}"/>
    <cellStyle name="SAPBEXresItem 10 4 2" xfId="27534" xr:uid="{00000000-0005-0000-0000-00005F850000}"/>
    <cellStyle name="SAPBEXresItem 10 5" xfId="10135" xr:uid="{00000000-0005-0000-0000-000060850000}"/>
    <cellStyle name="SAPBEXresItem 10 5 2" xfId="26106" xr:uid="{00000000-0005-0000-0000-000061850000}"/>
    <cellStyle name="SAPBEXresItem 10 6" xfId="17019" xr:uid="{00000000-0005-0000-0000-000062850000}"/>
    <cellStyle name="SAPBEXresItem 10 6 2" xfId="32157" xr:uid="{00000000-0005-0000-0000-000063850000}"/>
    <cellStyle name="SAPBEXresItem 10 7" xfId="19629" xr:uid="{00000000-0005-0000-0000-000064850000}"/>
    <cellStyle name="SAPBEXresItem 10 7 2" xfId="34576" xr:uid="{00000000-0005-0000-0000-000065850000}"/>
    <cellStyle name="SAPBEXresItem 11" xfId="3673" xr:uid="{00000000-0005-0000-0000-000066850000}"/>
    <cellStyle name="SAPBEXresItem 11 2" xfId="3922" xr:uid="{00000000-0005-0000-0000-000067850000}"/>
    <cellStyle name="SAPBEXresItem 11 2 2" xfId="9078" xr:uid="{00000000-0005-0000-0000-000068850000}"/>
    <cellStyle name="SAPBEXresItem 11 2 2 2" xfId="25074" xr:uid="{00000000-0005-0000-0000-000069850000}"/>
    <cellStyle name="SAPBEXresItem 11 2 3" xfId="11897" xr:uid="{00000000-0005-0000-0000-00006A850000}"/>
    <cellStyle name="SAPBEXresItem 11 2 3 2" xfId="27741" xr:uid="{00000000-0005-0000-0000-00006B850000}"/>
    <cellStyle name="SAPBEXresItem 11 2 4" xfId="13905" xr:uid="{00000000-0005-0000-0000-00006C850000}"/>
    <cellStyle name="SAPBEXresItem 11 2 4 2" xfId="29493" xr:uid="{00000000-0005-0000-0000-00006D850000}"/>
    <cellStyle name="SAPBEXresItem 11 2 5" xfId="17219" xr:uid="{00000000-0005-0000-0000-00006E850000}"/>
    <cellStyle name="SAPBEXresItem 11 2 5 2" xfId="32341" xr:uid="{00000000-0005-0000-0000-00006F850000}"/>
    <cellStyle name="SAPBEXresItem 11 2 6" xfId="19828" xr:uid="{00000000-0005-0000-0000-000070850000}"/>
    <cellStyle name="SAPBEXresItem 11 2 6 2" xfId="34769" xr:uid="{00000000-0005-0000-0000-000071850000}"/>
    <cellStyle name="SAPBEXresItem 11 2 7" xfId="22123" xr:uid="{00000000-0005-0000-0000-000072850000}"/>
    <cellStyle name="SAPBEXresItem 11 2 7 2" xfId="37033" xr:uid="{00000000-0005-0000-0000-000073850000}"/>
    <cellStyle name="SAPBEXresItem 11 3" xfId="8841" xr:uid="{00000000-0005-0000-0000-000074850000}"/>
    <cellStyle name="SAPBEXresItem 11 3 2" xfId="24870" xr:uid="{00000000-0005-0000-0000-000075850000}"/>
    <cellStyle name="SAPBEXresItem 11 4" xfId="11668" xr:uid="{00000000-0005-0000-0000-000076850000}"/>
    <cellStyle name="SAPBEXresItem 11 4 2" xfId="27535" xr:uid="{00000000-0005-0000-0000-000077850000}"/>
    <cellStyle name="SAPBEXresItem 11 5" xfId="13726" xr:uid="{00000000-0005-0000-0000-000078850000}"/>
    <cellStyle name="SAPBEXresItem 11 5 2" xfId="29339" xr:uid="{00000000-0005-0000-0000-000079850000}"/>
    <cellStyle name="SAPBEXresItem 11 6" xfId="17020" xr:uid="{00000000-0005-0000-0000-00007A850000}"/>
    <cellStyle name="SAPBEXresItem 11 6 2" xfId="32158" xr:uid="{00000000-0005-0000-0000-00007B850000}"/>
    <cellStyle name="SAPBEXresItem 11 7" xfId="19630" xr:uid="{00000000-0005-0000-0000-00007C850000}"/>
    <cellStyle name="SAPBEXresItem 11 7 2" xfId="34577" xr:uid="{00000000-0005-0000-0000-00007D850000}"/>
    <cellStyle name="SAPBEXresItem 12" xfId="3674" xr:uid="{00000000-0005-0000-0000-00007E850000}"/>
    <cellStyle name="SAPBEXresItem 12 2" xfId="3921" xr:uid="{00000000-0005-0000-0000-00007F850000}"/>
    <cellStyle name="SAPBEXresItem 12 2 2" xfId="9077" xr:uid="{00000000-0005-0000-0000-000080850000}"/>
    <cellStyle name="SAPBEXresItem 12 2 2 2" xfId="25073" xr:uid="{00000000-0005-0000-0000-000081850000}"/>
    <cellStyle name="SAPBEXresItem 12 2 3" xfId="11896" xr:uid="{00000000-0005-0000-0000-000082850000}"/>
    <cellStyle name="SAPBEXresItem 12 2 3 2" xfId="27740" xr:uid="{00000000-0005-0000-0000-000083850000}"/>
    <cellStyle name="SAPBEXresItem 12 2 4" xfId="15156" xr:uid="{00000000-0005-0000-0000-000084850000}"/>
    <cellStyle name="SAPBEXresItem 12 2 4 2" xfId="30575" xr:uid="{00000000-0005-0000-0000-000085850000}"/>
    <cellStyle name="SAPBEXresItem 12 2 5" xfId="17218" xr:uid="{00000000-0005-0000-0000-000086850000}"/>
    <cellStyle name="SAPBEXresItem 12 2 5 2" xfId="32340" xr:uid="{00000000-0005-0000-0000-000087850000}"/>
    <cellStyle name="SAPBEXresItem 12 2 6" xfId="19827" xr:uid="{00000000-0005-0000-0000-000088850000}"/>
    <cellStyle name="SAPBEXresItem 12 2 6 2" xfId="34768" xr:uid="{00000000-0005-0000-0000-000089850000}"/>
    <cellStyle name="SAPBEXresItem 12 2 7" xfId="22002" xr:uid="{00000000-0005-0000-0000-00008A850000}"/>
    <cellStyle name="SAPBEXresItem 12 2 7 2" xfId="36921" xr:uid="{00000000-0005-0000-0000-00008B850000}"/>
    <cellStyle name="SAPBEXresItem 12 3" xfId="8842" xr:uid="{00000000-0005-0000-0000-00008C850000}"/>
    <cellStyle name="SAPBEXresItem 12 3 2" xfId="24871" xr:uid="{00000000-0005-0000-0000-00008D850000}"/>
    <cellStyle name="SAPBEXresItem 12 4" xfId="11669" xr:uid="{00000000-0005-0000-0000-00008E850000}"/>
    <cellStyle name="SAPBEXresItem 12 4 2" xfId="27536" xr:uid="{00000000-0005-0000-0000-00008F850000}"/>
    <cellStyle name="SAPBEXresItem 12 5" xfId="13717" xr:uid="{00000000-0005-0000-0000-000090850000}"/>
    <cellStyle name="SAPBEXresItem 12 5 2" xfId="29330" xr:uid="{00000000-0005-0000-0000-000091850000}"/>
    <cellStyle name="SAPBEXresItem 12 6" xfId="17021" xr:uid="{00000000-0005-0000-0000-000092850000}"/>
    <cellStyle name="SAPBEXresItem 12 6 2" xfId="32159" xr:uid="{00000000-0005-0000-0000-000093850000}"/>
    <cellStyle name="SAPBEXresItem 12 7" xfId="19631" xr:uid="{00000000-0005-0000-0000-000094850000}"/>
    <cellStyle name="SAPBEXresItem 12 7 2" xfId="34578" xr:uid="{00000000-0005-0000-0000-000095850000}"/>
    <cellStyle name="SAPBEXresItem 13" xfId="3675" xr:uid="{00000000-0005-0000-0000-000096850000}"/>
    <cellStyle name="SAPBEXresItem 13 2" xfId="3920" xr:uid="{00000000-0005-0000-0000-000097850000}"/>
    <cellStyle name="SAPBEXresItem 13 2 2" xfId="9076" xr:uid="{00000000-0005-0000-0000-000098850000}"/>
    <cellStyle name="SAPBEXresItem 13 2 2 2" xfId="25072" xr:uid="{00000000-0005-0000-0000-000099850000}"/>
    <cellStyle name="SAPBEXresItem 13 2 3" xfId="11895" xr:uid="{00000000-0005-0000-0000-00009A850000}"/>
    <cellStyle name="SAPBEXresItem 13 2 3 2" xfId="27739" xr:uid="{00000000-0005-0000-0000-00009B850000}"/>
    <cellStyle name="SAPBEXresItem 13 2 4" xfId="13710" xr:uid="{00000000-0005-0000-0000-00009C850000}"/>
    <cellStyle name="SAPBEXresItem 13 2 4 2" xfId="29323" xr:uid="{00000000-0005-0000-0000-00009D850000}"/>
    <cellStyle name="SAPBEXresItem 13 2 5" xfId="17217" xr:uid="{00000000-0005-0000-0000-00009E850000}"/>
    <cellStyle name="SAPBEXresItem 13 2 5 2" xfId="32339" xr:uid="{00000000-0005-0000-0000-00009F850000}"/>
    <cellStyle name="SAPBEXresItem 13 2 6" xfId="19826" xr:uid="{00000000-0005-0000-0000-0000A0850000}"/>
    <cellStyle name="SAPBEXresItem 13 2 6 2" xfId="34767" xr:uid="{00000000-0005-0000-0000-0000A1850000}"/>
    <cellStyle name="SAPBEXresItem 13 2 7" xfId="21184" xr:uid="{00000000-0005-0000-0000-0000A2850000}"/>
    <cellStyle name="SAPBEXresItem 13 2 7 2" xfId="36110" xr:uid="{00000000-0005-0000-0000-0000A3850000}"/>
    <cellStyle name="SAPBEXresItem 13 3" xfId="8843" xr:uid="{00000000-0005-0000-0000-0000A4850000}"/>
    <cellStyle name="SAPBEXresItem 13 3 2" xfId="24872" xr:uid="{00000000-0005-0000-0000-0000A5850000}"/>
    <cellStyle name="SAPBEXresItem 13 4" xfId="11670" xr:uid="{00000000-0005-0000-0000-0000A6850000}"/>
    <cellStyle name="SAPBEXresItem 13 4 2" xfId="27537" xr:uid="{00000000-0005-0000-0000-0000A7850000}"/>
    <cellStyle name="SAPBEXresItem 13 5" xfId="13723" xr:uid="{00000000-0005-0000-0000-0000A8850000}"/>
    <cellStyle name="SAPBEXresItem 13 5 2" xfId="29336" xr:uid="{00000000-0005-0000-0000-0000A9850000}"/>
    <cellStyle name="SAPBEXresItem 13 6" xfId="17022" xr:uid="{00000000-0005-0000-0000-0000AA850000}"/>
    <cellStyle name="SAPBEXresItem 13 6 2" xfId="32160" xr:uid="{00000000-0005-0000-0000-0000AB850000}"/>
    <cellStyle name="SAPBEXresItem 13 7" xfId="19632" xr:uid="{00000000-0005-0000-0000-0000AC850000}"/>
    <cellStyle name="SAPBEXresItem 13 7 2" xfId="34579" xr:uid="{00000000-0005-0000-0000-0000AD850000}"/>
    <cellStyle name="SAPBEXresItem 14" xfId="3676" xr:uid="{00000000-0005-0000-0000-0000AE850000}"/>
    <cellStyle name="SAPBEXresItem 14 2" xfId="3919" xr:uid="{00000000-0005-0000-0000-0000AF850000}"/>
    <cellStyle name="SAPBEXresItem 14 2 2" xfId="9075" xr:uid="{00000000-0005-0000-0000-0000B0850000}"/>
    <cellStyle name="SAPBEXresItem 14 2 2 2" xfId="25071" xr:uid="{00000000-0005-0000-0000-0000B1850000}"/>
    <cellStyle name="SAPBEXresItem 14 2 3" xfId="11894" xr:uid="{00000000-0005-0000-0000-0000B2850000}"/>
    <cellStyle name="SAPBEXresItem 14 2 3 2" xfId="27738" xr:uid="{00000000-0005-0000-0000-0000B3850000}"/>
    <cellStyle name="SAPBEXresItem 14 2 4" xfId="13013" xr:uid="{00000000-0005-0000-0000-0000B4850000}"/>
    <cellStyle name="SAPBEXresItem 14 2 4 2" xfId="28813" xr:uid="{00000000-0005-0000-0000-0000B5850000}"/>
    <cellStyle name="SAPBEXresItem 14 2 5" xfId="17216" xr:uid="{00000000-0005-0000-0000-0000B6850000}"/>
    <cellStyle name="SAPBEXresItem 14 2 5 2" xfId="32338" xr:uid="{00000000-0005-0000-0000-0000B7850000}"/>
    <cellStyle name="SAPBEXresItem 14 2 6" xfId="19825" xr:uid="{00000000-0005-0000-0000-0000B8850000}"/>
    <cellStyle name="SAPBEXresItem 14 2 6 2" xfId="34766" xr:uid="{00000000-0005-0000-0000-0000B9850000}"/>
    <cellStyle name="SAPBEXresItem 14 2 7" xfId="20885" xr:uid="{00000000-0005-0000-0000-0000BA850000}"/>
    <cellStyle name="SAPBEXresItem 14 2 7 2" xfId="35812" xr:uid="{00000000-0005-0000-0000-0000BB850000}"/>
    <cellStyle name="SAPBEXresItem 14 3" xfId="8844" xr:uid="{00000000-0005-0000-0000-0000BC850000}"/>
    <cellStyle name="SAPBEXresItem 14 3 2" xfId="24873" xr:uid="{00000000-0005-0000-0000-0000BD850000}"/>
    <cellStyle name="SAPBEXresItem 14 4" xfId="11671" xr:uid="{00000000-0005-0000-0000-0000BE850000}"/>
    <cellStyle name="SAPBEXresItem 14 4 2" xfId="27538" xr:uid="{00000000-0005-0000-0000-0000BF850000}"/>
    <cellStyle name="SAPBEXresItem 14 5" xfId="13735" xr:uid="{00000000-0005-0000-0000-0000C0850000}"/>
    <cellStyle name="SAPBEXresItem 14 5 2" xfId="29347" xr:uid="{00000000-0005-0000-0000-0000C1850000}"/>
    <cellStyle name="SAPBEXresItem 14 6" xfId="17023" xr:uid="{00000000-0005-0000-0000-0000C2850000}"/>
    <cellStyle name="SAPBEXresItem 14 6 2" xfId="32161" xr:uid="{00000000-0005-0000-0000-0000C3850000}"/>
    <cellStyle name="SAPBEXresItem 14 7" xfId="19633" xr:uid="{00000000-0005-0000-0000-0000C4850000}"/>
    <cellStyle name="SAPBEXresItem 14 7 2" xfId="34580" xr:uid="{00000000-0005-0000-0000-0000C5850000}"/>
    <cellStyle name="SAPBEXresItem 15" xfId="3677" xr:uid="{00000000-0005-0000-0000-0000C6850000}"/>
    <cellStyle name="SAPBEXresItem 15 2" xfId="3918" xr:uid="{00000000-0005-0000-0000-0000C7850000}"/>
    <cellStyle name="SAPBEXresItem 15 2 2" xfId="9074" xr:uid="{00000000-0005-0000-0000-0000C8850000}"/>
    <cellStyle name="SAPBEXresItem 15 2 2 2" xfId="25070" xr:uid="{00000000-0005-0000-0000-0000C9850000}"/>
    <cellStyle name="SAPBEXresItem 15 2 3" xfId="11893" xr:uid="{00000000-0005-0000-0000-0000CA850000}"/>
    <cellStyle name="SAPBEXresItem 15 2 3 2" xfId="27737" xr:uid="{00000000-0005-0000-0000-0000CB850000}"/>
    <cellStyle name="SAPBEXresItem 15 2 4" xfId="13278" xr:uid="{00000000-0005-0000-0000-0000CC850000}"/>
    <cellStyle name="SAPBEXresItem 15 2 4 2" xfId="29022" xr:uid="{00000000-0005-0000-0000-0000CD850000}"/>
    <cellStyle name="SAPBEXresItem 15 2 5" xfId="17215" xr:uid="{00000000-0005-0000-0000-0000CE850000}"/>
    <cellStyle name="SAPBEXresItem 15 2 5 2" xfId="32337" xr:uid="{00000000-0005-0000-0000-0000CF850000}"/>
    <cellStyle name="SAPBEXresItem 15 2 6" xfId="19824" xr:uid="{00000000-0005-0000-0000-0000D0850000}"/>
    <cellStyle name="SAPBEXresItem 15 2 6 2" xfId="34765" xr:uid="{00000000-0005-0000-0000-0000D1850000}"/>
    <cellStyle name="SAPBEXresItem 15 2 7" xfId="21183" xr:uid="{00000000-0005-0000-0000-0000D2850000}"/>
    <cellStyle name="SAPBEXresItem 15 2 7 2" xfId="36109" xr:uid="{00000000-0005-0000-0000-0000D3850000}"/>
    <cellStyle name="SAPBEXresItem 15 3" xfId="8845" xr:uid="{00000000-0005-0000-0000-0000D4850000}"/>
    <cellStyle name="SAPBEXresItem 15 3 2" xfId="24874" xr:uid="{00000000-0005-0000-0000-0000D5850000}"/>
    <cellStyle name="SAPBEXresItem 15 4" xfId="11672" xr:uid="{00000000-0005-0000-0000-0000D6850000}"/>
    <cellStyle name="SAPBEXresItem 15 4 2" xfId="27539" xr:uid="{00000000-0005-0000-0000-0000D7850000}"/>
    <cellStyle name="SAPBEXresItem 15 5" xfId="15261" xr:uid="{00000000-0005-0000-0000-0000D8850000}"/>
    <cellStyle name="SAPBEXresItem 15 5 2" xfId="30670" xr:uid="{00000000-0005-0000-0000-0000D9850000}"/>
    <cellStyle name="SAPBEXresItem 15 6" xfId="17024" xr:uid="{00000000-0005-0000-0000-0000DA850000}"/>
    <cellStyle name="SAPBEXresItem 15 6 2" xfId="32162" xr:uid="{00000000-0005-0000-0000-0000DB850000}"/>
    <cellStyle name="SAPBEXresItem 15 7" xfId="19634" xr:uid="{00000000-0005-0000-0000-0000DC850000}"/>
    <cellStyle name="SAPBEXresItem 15 7 2" xfId="34581" xr:uid="{00000000-0005-0000-0000-0000DD850000}"/>
    <cellStyle name="SAPBEXresItem 16" xfId="3678" xr:uid="{00000000-0005-0000-0000-0000DE850000}"/>
    <cellStyle name="SAPBEXresItem 16 2" xfId="3917" xr:uid="{00000000-0005-0000-0000-0000DF850000}"/>
    <cellStyle name="SAPBEXresItem 16 2 2" xfId="9073" xr:uid="{00000000-0005-0000-0000-0000E0850000}"/>
    <cellStyle name="SAPBEXresItem 16 2 2 2" xfId="25069" xr:uid="{00000000-0005-0000-0000-0000E1850000}"/>
    <cellStyle name="SAPBEXresItem 16 2 3" xfId="11892" xr:uid="{00000000-0005-0000-0000-0000E2850000}"/>
    <cellStyle name="SAPBEXresItem 16 2 3 2" xfId="27736" xr:uid="{00000000-0005-0000-0000-0000E3850000}"/>
    <cellStyle name="SAPBEXresItem 16 2 4" xfId="14490" xr:uid="{00000000-0005-0000-0000-0000E4850000}"/>
    <cellStyle name="SAPBEXresItem 16 2 4 2" xfId="30006" xr:uid="{00000000-0005-0000-0000-0000E5850000}"/>
    <cellStyle name="SAPBEXresItem 16 2 5" xfId="17214" xr:uid="{00000000-0005-0000-0000-0000E6850000}"/>
    <cellStyle name="SAPBEXresItem 16 2 5 2" xfId="32336" xr:uid="{00000000-0005-0000-0000-0000E7850000}"/>
    <cellStyle name="SAPBEXresItem 16 2 6" xfId="19823" xr:uid="{00000000-0005-0000-0000-0000E8850000}"/>
    <cellStyle name="SAPBEXresItem 16 2 6 2" xfId="34764" xr:uid="{00000000-0005-0000-0000-0000E9850000}"/>
    <cellStyle name="SAPBEXresItem 16 2 7" xfId="22003" xr:uid="{00000000-0005-0000-0000-0000EA850000}"/>
    <cellStyle name="SAPBEXresItem 16 2 7 2" xfId="36922" xr:uid="{00000000-0005-0000-0000-0000EB850000}"/>
    <cellStyle name="SAPBEXresItem 16 3" xfId="8846" xr:uid="{00000000-0005-0000-0000-0000EC850000}"/>
    <cellStyle name="SAPBEXresItem 16 3 2" xfId="24875" xr:uid="{00000000-0005-0000-0000-0000ED850000}"/>
    <cellStyle name="SAPBEXresItem 16 4" xfId="11673" xr:uid="{00000000-0005-0000-0000-0000EE850000}"/>
    <cellStyle name="SAPBEXresItem 16 4 2" xfId="27540" xr:uid="{00000000-0005-0000-0000-0000EF850000}"/>
    <cellStyle name="SAPBEXresItem 16 5" xfId="10507" xr:uid="{00000000-0005-0000-0000-0000F0850000}"/>
    <cellStyle name="SAPBEXresItem 16 5 2" xfId="26429" xr:uid="{00000000-0005-0000-0000-0000F1850000}"/>
    <cellStyle name="SAPBEXresItem 16 6" xfId="17025" xr:uid="{00000000-0005-0000-0000-0000F2850000}"/>
    <cellStyle name="SAPBEXresItem 16 6 2" xfId="32163" xr:uid="{00000000-0005-0000-0000-0000F3850000}"/>
    <cellStyle name="SAPBEXresItem 16 7" xfId="19635" xr:uid="{00000000-0005-0000-0000-0000F4850000}"/>
    <cellStyle name="SAPBEXresItem 16 7 2" xfId="34582" xr:uid="{00000000-0005-0000-0000-0000F5850000}"/>
    <cellStyle name="SAPBEXresItem 17" xfId="4891" xr:uid="{00000000-0005-0000-0000-0000F6850000}"/>
    <cellStyle name="SAPBEXresItem 17 2" xfId="10046" xr:uid="{00000000-0005-0000-0000-0000F7850000}"/>
    <cellStyle name="SAPBEXresItem 17 2 2" xfId="26028" xr:uid="{00000000-0005-0000-0000-0000F8850000}"/>
    <cellStyle name="SAPBEXresItem 17 3" xfId="12864" xr:uid="{00000000-0005-0000-0000-0000F9850000}"/>
    <cellStyle name="SAPBEXresItem 17 3 2" xfId="28705" xr:uid="{00000000-0005-0000-0000-0000FA850000}"/>
    <cellStyle name="SAPBEXresItem 17 4" xfId="15176" xr:uid="{00000000-0005-0000-0000-0000FB850000}"/>
    <cellStyle name="SAPBEXresItem 17 4 2" xfId="30592" xr:uid="{00000000-0005-0000-0000-0000FC850000}"/>
    <cellStyle name="SAPBEXresItem 17 5" xfId="18185" xr:uid="{00000000-0005-0000-0000-0000FD850000}"/>
    <cellStyle name="SAPBEXresItem 17 5 2" xfId="33291" xr:uid="{00000000-0005-0000-0000-0000FE850000}"/>
    <cellStyle name="SAPBEXresItem 17 6" xfId="20792" xr:uid="{00000000-0005-0000-0000-0000FF850000}"/>
    <cellStyle name="SAPBEXresItem 17 6 2" xfId="35725" xr:uid="{00000000-0005-0000-0000-000000860000}"/>
    <cellStyle name="SAPBEXresItem 17 7" xfId="20945" xr:uid="{00000000-0005-0000-0000-000001860000}"/>
    <cellStyle name="SAPBEXresItem 17 7 2" xfId="35871" xr:uid="{00000000-0005-0000-0000-000002860000}"/>
    <cellStyle name="SAPBEXresItem 18" xfId="5986" xr:uid="{00000000-0005-0000-0000-000003860000}"/>
    <cellStyle name="SAPBEXresItem 18 2" xfId="22955" xr:uid="{00000000-0005-0000-0000-000004860000}"/>
    <cellStyle name="SAPBEXresItem 19" xfId="5478" xr:uid="{00000000-0005-0000-0000-000005860000}"/>
    <cellStyle name="SAPBEXresItem 19 2" xfId="22698" xr:uid="{00000000-0005-0000-0000-000006860000}"/>
    <cellStyle name="SAPBEXresItem 2" xfId="945" xr:uid="{00000000-0005-0000-0000-000007860000}"/>
    <cellStyle name="SAPBEXresItem 2 10" xfId="13206" xr:uid="{00000000-0005-0000-0000-000008860000}"/>
    <cellStyle name="SAPBEXresItem 2 10 2" xfId="28983" xr:uid="{00000000-0005-0000-0000-000009860000}"/>
    <cellStyle name="SAPBEXresItem 2 11" xfId="5121" xr:uid="{00000000-0005-0000-0000-00000A860000}"/>
    <cellStyle name="SAPBEXresItem 2 12" xfId="22184" xr:uid="{00000000-0005-0000-0000-00000B860000}"/>
    <cellStyle name="SAPBEXresItem 2 13" xfId="38070" xr:uid="{00000000-0005-0000-0000-00000C860000}"/>
    <cellStyle name="SAPBEXresItem 2 2" xfId="946" xr:uid="{00000000-0005-0000-0000-00000D860000}"/>
    <cellStyle name="SAPBEXresItem 2 2 2" xfId="5326" xr:uid="{00000000-0005-0000-0000-00000E860000}"/>
    <cellStyle name="SAPBEXresItem 2 2 2 2" xfId="22607" xr:uid="{00000000-0005-0000-0000-00000F860000}"/>
    <cellStyle name="SAPBEXresItem 2 2 3" xfId="6822" xr:uid="{00000000-0005-0000-0000-000010860000}"/>
    <cellStyle name="SAPBEXresItem 2 2 3 2" xfId="23273" xr:uid="{00000000-0005-0000-0000-000011860000}"/>
    <cellStyle name="SAPBEXresItem 2 2 4" xfId="5909" xr:uid="{00000000-0005-0000-0000-000012860000}"/>
    <cellStyle name="SAPBEXresItem 2 2 4 2" xfId="22893" xr:uid="{00000000-0005-0000-0000-000013860000}"/>
    <cellStyle name="SAPBEXresItem 2 2 5" xfId="7041" xr:uid="{00000000-0005-0000-0000-000014860000}"/>
    <cellStyle name="SAPBEXresItem 2 2 5 2" xfId="23396" xr:uid="{00000000-0005-0000-0000-000015860000}"/>
    <cellStyle name="SAPBEXresItem 2 2 6" xfId="15848" xr:uid="{00000000-0005-0000-0000-000016860000}"/>
    <cellStyle name="SAPBEXresItem 2 2 6 2" xfId="31073" xr:uid="{00000000-0005-0000-0000-000017860000}"/>
    <cellStyle name="SAPBEXresItem 2 2 7" xfId="18480" xr:uid="{00000000-0005-0000-0000-000018860000}"/>
    <cellStyle name="SAPBEXresItem 2 2 7 2" xfId="33507" xr:uid="{00000000-0005-0000-0000-000019860000}"/>
    <cellStyle name="SAPBEXresItem 2 2 8" xfId="5122" xr:uid="{00000000-0005-0000-0000-00001A860000}"/>
    <cellStyle name="SAPBEXresItem 2 2 9" xfId="38071" xr:uid="{00000000-0005-0000-0000-00001B860000}"/>
    <cellStyle name="SAPBEXresItem 2 3" xfId="3679" xr:uid="{00000000-0005-0000-0000-00001C860000}"/>
    <cellStyle name="SAPBEXresItem 2 3 2" xfId="8847" xr:uid="{00000000-0005-0000-0000-00001D860000}"/>
    <cellStyle name="SAPBEXresItem 2 3 2 2" xfId="24876" xr:uid="{00000000-0005-0000-0000-00001E860000}"/>
    <cellStyle name="SAPBEXresItem 2 3 3" xfId="11674" xr:uid="{00000000-0005-0000-0000-00001F860000}"/>
    <cellStyle name="SAPBEXresItem 2 3 3 2" xfId="27541" xr:uid="{00000000-0005-0000-0000-000020860000}"/>
    <cellStyle name="SAPBEXresItem 2 3 4" xfId="10506" xr:uid="{00000000-0005-0000-0000-000021860000}"/>
    <cellStyle name="SAPBEXresItem 2 3 4 2" xfId="26428" xr:uid="{00000000-0005-0000-0000-000022860000}"/>
    <cellStyle name="SAPBEXresItem 2 3 5" xfId="17026" xr:uid="{00000000-0005-0000-0000-000023860000}"/>
    <cellStyle name="SAPBEXresItem 2 3 5 2" xfId="32164" xr:uid="{00000000-0005-0000-0000-000024860000}"/>
    <cellStyle name="SAPBEXresItem 2 3 6" xfId="19636" xr:uid="{00000000-0005-0000-0000-000025860000}"/>
    <cellStyle name="SAPBEXresItem 2 3 6 2" xfId="34583" xr:uid="{00000000-0005-0000-0000-000026860000}"/>
    <cellStyle name="SAPBEXresItem 2 3 7" xfId="21543" xr:uid="{00000000-0005-0000-0000-000027860000}"/>
    <cellStyle name="SAPBEXresItem 2 3 7 2" xfId="36469" xr:uid="{00000000-0005-0000-0000-000028860000}"/>
    <cellStyle name="SAPBEXresItem 2 3 8" xfId="6419" xr:uid="{00000000-0005-0000-0000-000029860000}"/>
    <cellStyle name="SAPBEXresItem 2 3 9" xfId="22150" xr:uid="{00000000-0005-0000-0000-00002A860000}"/>
    <cellStyle name="SAPBEXresItem 2 4" xfId="3916" xr:uid="{00000000-0005-0000-0000-00002B860000}"/>
    <cellStyle name="SAPBEXresItem 2 4 2" xfId="9072" xr:uid="{00000000-0005-0000-0000-00002C860000}"/>
    <cellStyle name="SAPBEXresItem 2 4 2 2" xfId="25068" xr:uid="{00000000-0005-0000-0000-00002D860000}"/>
    <cellStyle name="SAPBEXresItem 2 4 3" xfId="11891" xr:uid="{00000000-0005-0000-0000-00002E860000}"/>
    <cellStyle name="SAPBEXresItem 2 4 3 2" xfId="27735" xr:uid="{00000000-0005-0000-0000-00002F860000}"/>
    <cellStyle name="SAPBEXresItem 2 4 4" xfId="14928" xr:uid="{00000000-0005-0000-0000-000030860000}"/>
    <cellStyle name="SAPBEXresItem 2 4 4 2" xfId="30379" xr:uid="{00000000-0005-0000-0000-000031860000}"/>
    <cellStyle name="SAPBEXresItem 2 4 5" xfId="17213" xr:uid="{00000000-0005-0000-0000-000032860000}"/>
    <cellStyle name="SAPBEXresItem 2 4 5 2" xfId="32335" xr:uid="{00000000-0005-0000-0000-000033860000}"/>
    <cellStyle name="SAPBEXresItem 2 4 6" xfId="19822" xr:uid="{00000000-0005-0000-0000-000034860000}"/>
    <cellStyle name="SAPBEXresItem 2 4 6 2" xfId="34763" xr:uid="{00000000-0005-0000-0000-000035860000}"/>
    <cellStyle name="SAPBEXresItem 2 4 7" xfId="21182" xr:uid="{00000000-0005-0000-0000-000036860000}"/>
    <cellStyle name="SAPBEXresItem 2 4 7 2" xfId="36108" xr:uid="{00000000-0005-0000-0000-000037860000}"/>
    <cellStyle name="SAPBEXresItem 2 5" xfId="5327" xr:uid="{00000000-0005-0000-0000-000038860000}"/>
    <cellStyle name="SAPBEXresItem 2 5 2" xfId="22608" xr:uid="{00000000-0005-0000-0000-000039860000}"/>
    <cellStyle name="SAPBEXresItem 2 6" xfId="6823" xr:uid="{00000000-0005-0000-0000-00003A860000}"/>
    <cellStyle name="SAPBEXresItem 2 6 2" xfId="23274" xr:uid="{00000000-0005-0000-0000-00003B860000}"/>
    <cellStyle name="SAPBEXresItem 2 7" xfId="13388" xr:uid="{00000000-0005-0000-0000-00003C860000}"/>
    <cellStyle name="SAPBEXresItem 2 7 2" xfId="29070" xr:uid="{00000000-0005-0000-0000-00003D860000}"/>
    <cellStyle name="SAPBEXresItem 2 8" xfId="5248" xr:uid="{00000000-0005-0000-0000-00003E860000}"/>
    <cellStyle name="SAPBEXresItem 2 8 2" xfId="22560" xr:uid="{00000000-0005-0000-0000-00003F860000}"/>
    <cellStyle name="SAPBEXresItem 2 9" xfId="6708" xr:uid="{00000000-0005-0000-0000-000040860000}"/>
    <cellStyle name="SAPBEXresItem 2 9 2" xfId="23199" xr:uid="{00000000-0005-0000-0000-000041860000}"/>
    <cellStyle name="SAPBEXresItem 20" xfId="13079" xr:uid="{00000000-0005-0000-0000-000042860000}"/>
    <cellStyle name="SAPBEXresItem 20 2" xfId="28859" xr:uid="{00000000-0005-0000-0000-000043860000}"/>
    <cellStyle name="SAPBEXresItem 21" xfId="13222" xr:uid="{00000000-0005-0000-0000-000044860000}"/>
    <cellStyle name="SAPBEXresItem 21 2" xfId="28990" xr:uid="{00000000-0005-0000-0000-000045860000}"/>
    <cellStyle name="SAPBEXresItem 22" xfId="6765" xr:uid="{00000000-0005-0000-0000-000046860000}"/>
    <cellStyle name="SAPBEXresItem 22 2" xfId="23239" xr:uid="{00000000-0005-0000-0000-000047860000}"/>
    <cellStyle name="SAPBEXresItem 3" xfId="947" xr:uid="{00000000-0005-0000-0000-000048860000}"/>
    <cellStyle name="SAPBEXresItem 3 10" xfId="5123" xr:uid="{00000000-0005-0000-0000-000049860000}"/>
    <cellStyle name="SAPBEXresItem 3 2" xfId="948" xr:uid="{00000000-0005-0000-0000-00004A860000}"/>
    <cellStyle name="SAPBEXresItem 3 2 2" xfId="5324" xr:uid="{00000000-0005-0000-0000-00004B860000}"/>
    <cellStyle name="SAPBEXresItem 3 2 2 2" xfId="22605" xr:uid="{00000000-0005-0000-0000-00004C860000}"/>
    <cellStyle name="SAPBEXresItem 3 2 3" xfId="7625" xr:uid="{00000000-0005-0000-0000-00004D860000}"/>
    <cellStyle name="SAPBEXresItem 3 2 3 2" xfId="23764" xr:uid="{00000000-0005-0000-0000-00004E860000}"/>
    <cellStyle name="SAPBEXresItem 3 2 4" xfId="5910" xr:uid="{00000000-0005-0000-0000-00004F860000}"/>
    <cellStyle name="SAPBEXresItem 3 2 4 2" xfId="22894" xr:uid="{00000000-0005-0000-0000-000050860000}"/>
    <cellStyle name="SAPBEXresItem 3 2 5" xfId="14722" xr:uid="{00000000-0005-0000-0000-000051860000}"/>
    <cellStyle name="SAPBEXresItem 3 2 5 2" xfId="30197" xr:uid="{00000000-0005-0000-0000-000052860000}"/>
    <cellStyle name="SAPBEXresItem 3 2 6" xfId="13541" xr:uid="{00000000-0005-0000-0000-000053860000}"/>
    <cellStyle name="SAPBEXresItem 3 2 6 2" xfId="29166" xr:uid="{00000000-0005-0000-0000-000054860000}"/>
    <cellStyle name="SAPBEXresItem 3 2 7" xfId="18479" xr:uid="{00000000-0005-0000-0000-000055860000}"/>
    <cellStyle name="SAPBEXresItem 3 2 7 2" xfId="33506" xr:uid="{00000000-0005-0000-0000-000056860000}"/>
    <cellStyle name="SAPBEXresItem 3 2 8" xfId="5124" xr:uid="{00000000-0005-0000-0000-000057860000}"/>
    <cellStyle name="SAPBEXresItem 3 3" xfId="3915" xr:uid="{00000000-0005-0000-0000-000058860000}"/>
    <cellStyle name="SAPBEXresItem 3 3 2" xfId="9071" xr:uid="{00000000-0005-0000-0000-000059860000}"/>
    <cellStyle name="SAPBEXresItem 3 3 2 2" xfId="25067" xr:uid="{00000000-0005-0000-0000-00005A860000}"/>
    <cellStyle name="SAPBEXresItem 3 3 3" xfId="11890" xr:uid="{00000000-0005-0000-0000-00005B860000}"/>
    <cellStyle name="SAPBEXresItem 3 3 3 2" xfId="27734" xr:uid="{00000000-0005-0000-0000-00005C860000}"/>
    <cellStyle name="SAPBEXresItem 3 3 4" xfId="13721" xr:uid="{00000000-0005-0000-0000-00005D860000}"/>
    <cellStyle name="SAPBEXresItem 3 3 4 2" xfId="29334" xr:uid="{00000000-0005-0000-0000-00005E860000}"/>
    <cellStyle name="SAPBEXresItem 3 3 5" xfId="17212" xr:uid="{00000000-0005-0000-0000-00005F860000}"/>
    <cellStyle name="SAPBEXresItem 3 3 5 2" xfId="32334" xr:uid="{00000000-0005-0000-0000-000060860000}"/>
    <cellStyle name="SAPBEXresItem 3 3 6" xfId="19821" xr:uid="{00000000-0005-0000-0000-000061860000}"/>
    <cellStyle name="SAPBEXresItem 3 3 6 2" xfId="34762" xr:uid="{00000000-0005-0000-0000-000062860000}"/>
    <cellStyle name="SAPBEXresItem 3 3 7" xfId="22004" xr:uid="{00000000-0005-0000-0000-000063860000}"/>
    <cellStyle name="SAPBEXresItem 3 3 7 2" xfId="36923" xr:uid="{00000000-0005-0000-0000-000064860000}"/>
    <cellStyle name="SAPBEXresItem 3 4" xfId="5325" xr:uid="{00000000-0005-0000-0000-000065860000}"/>
    <cellStyle name="SAPBEXresItem 3 4 2" xfId="22606" xr:uid="{00000000-0005-0000-0000-000066860000}"/>
    <cellStyle name="SAPBEXresItem 3 5" xfId="7626" xr:uid="{00000000-0005-0000-0000-000067860000}"/>
    <cellStyle name="SAPBEXresItem 3 5 2" xfId="23765" xr:uid="{00000000-0005-0000-0000-000068860000}"/>
    <cellStyle name="SAPBEXresItem 3 6" xfId="13389" xr:uid="{00000000-0005-0000-0000-000069860000}"/>
    <cellStyle name="SAPBEXresItem 3 6 2" xfId="29071" xr:uid="{00000000-0005-0000-0000-00006A860000}"/>
    <cellStyle name="SAPBEXresItem 3 7" xfId="13071" xr:uid="{00000000-0005-0000-0000-00006B860000}"/>
    <cellStyle name="SAPBEXresItem 3 7 2" xfId="28854" xr:uid="{00000000-0005-0000-0000-00006C860000}"/>
    <cellStyle name="SAPBEXresItem 3 8" xfId="17151" xr:uid="{00000000-0005-0000-0000-00006D860000}"/>
    <cellStyle name="SAPBEXresItem 3 8 2" xfId="32276" xr:uid="{00000000-0005-0000-0000-00006E860000}"/>
    <cellStyle name="SAPBEXresItem 3 9" xfId="15810" xr:uid="{00000000-0005-0000-0000-00006F860000}"/>
    <cellStyle name="SAPBEXresItem 3 9 2" xfId="31054" xr:uid="{00000000-0005-0000-0000-000070860000}"/>
    <cellStyle name="SAPBEXresItem 4" xfId="949" xr:uid="{00000000-0005-0000-0000-000071860000}"/>
    <cellStyle name="SAPBEXresItem 4 10" xfId="5125" xr:uid="{00000000-0005-0000-0000-000072860000}"/>
    <cellStyle name="SAPBEXresItem 4 11" xfId="38072" xr:uid="{00000000-0005-0000-0000-000073860000}"/>
    <cellStyle name="SAPBEXresItem 4 2" xfId="3681" xr:uid="{00000000-0005-0000-0000-000074860000}"/>
    <cellStyle name="SAPBEXresItem 4 2 2" xfId="8849" xr:uid="{00000000-0005-0000-0000-000075860000}"/>
    <cellStyle name="SAPBEXresItem 4 2 2 2" xfId="24878" xr:uid="{00000000-0005-0000-0000-000076860000}"/>
    <cellStyle name="SAPBEXresItem 4 2 3" xfId="11676" xr:uid="{00000000-0005-0000-0000-000077860000}"/>
    <cellStyle name="SAPBEXresItem 4 2 3 2" xfId="27543" xr:uid="{00000000-0005-0000-0000-000078860000}"/>
    <cellStyle name="SAPBEXresItem 4 2 4" xfId="15259" xr:uid="{00000000-0005-0000-0000-000079860000}"/>
    <cellStyle name="SAPBEXresItem 4 2 4 2" xfId="30668" xr:uid="{00000000-0005-0000-0000-00007A860000}"/>
    <cellStyle name="SAPBEXresItem 4 2 5" xfId="17028" xr:uid="{00000000-0005-0000-0000-00007B860000}"/>
    <cellStyle name="SAPBEXresItem 4 2 5 2" xfId="32166" xr:uid="{00000000-0005-0000-0000-00007C860000}"/>
    <cellStyle name="SAPBEXresItem 4 2 6" xfId="19638" xr:uid="{00000000-0005-0000-0000-00007D860000}"/>
    <cellStyle name="SAPBEXresItem 4 2 6 2" xfId="34585" xr:uid="{00000000-0005-0000-0000-00007E860000}"/>
    <cellStyle name="SAPBEXresItem 4 2 7" xfId="21544" xr:uid="{00000000-0005-0000-0000-00007F860000}"/>
    <cellStyle name="SAPBEXresItem 4 2 7 2" xfId="36470" xr:uid="{00000000-0005-0000-0000-000080860000}"/>
    <cellStyle name="SAPBEXresItem 4 2 8" xfId="6420" xr:uid="{00000000-0005-0000-0000-000081860000}"/>
    <cellStyle name="SAPBEXresItem 4 3" xfId="3914" xr:uid="{00000000-0005-0000-0000-000082860000}"/>
    <cellStyle name="SAPBEXresItem 4 3 2" xfId="9070" xr:uid="{00000000-0005-0000-0000-000083860000}"/>
    <cellStyle name="SAPBEXresItem 4 3 2 2" xfId="25066" xr:uid="{00000000-0005-0000-0000-000084860000}"/>
    <cellStyle name="SAPBEXresItem 4 3 3" xfId="11889" xr:uid="{00000000-0005-0000-0000-000085860000}"/>
    <cellStyle name="SAPBEXresItem 4 3 3 2" xfId="27733" xr:uid="{00000000-0005-0000-0000-000086860000}"/>
    <cellStyle name="SAPBEXresItem 4 3 4" xfId="13053" xr:uid="{00000000-0005-0000-0000-000087860000}"/>
    <cellStyle name="SAPBEXresItem 4 3 4 2" xfId="28840" xr:uid="{00000000-0005-0000-0000-000088860000}"/>
    <cellStyle name="SAPBEXresItem 4 3 5" xfId="17211" xr:uid="{00000000-0005-0000-0000-000089860000}"/>
    <cellStyle name="SAPBEXresItem 4 3 5 2" xfId="32333" xr:uid="{00000000-0005-0000-0000-00008A860000}"/>
    <cellStyle name="SAPBEXresItem 4 3 6" xfId="19820" xr:uid="{00000000-0005-0000-0000-00008B860000}"/>
    <cellStyle name="SAPBEXresItem 4 3 6 2" xfId="34761" xr:uid="{00000000-0005-0000-0000-00008C860000}"/>
    <cellStyle name="SAPBEXresItem 4 3 7" xfId="18432" xr:uid="{00000000-0005-0000-0000-00008D860000}"/>
    <cellStyle name="SAPBEXresItem 4 3 7 2" xfId="33483" xr:uid="{00000000-0005-0000-0000-00008E860000}"/>
    <cellStyle name="SAPBEXresItem 4 4" xfId="5323" xr:uid="{00000000-0005-0000-0000-00008F860000}"/>
    <cellStyle name="SAPBEXresItem 4 4 2" xfId="22604" xr:uid="{00000000-0005-0000-0000-000090860000}"/>
    <cellStyle name="SAPBEXresItem 4 5" xfId="7624" xr:uid="{00000000-0005-0000-0000-000091860000}"/>
    <cellStyle name="SAPBEXresItem 4 5 2" xfId="23763" xr:uid="{00000000-0005-0000-0000-000092860000}"/>
    <cellStyle name="SAPBEXresItem 4 6" xfId="13390" xr:uid="{00000000-0005-0000-0000-000093860000}"/>
    <cellStyle name="SAPBEXresItem 4 6 2" xfId="29072" xr:uid="{00000000-0005-0000-0000-000094860000}"/>
    <cellStyle name="SAPBEXresItem 4 7" xfId="13495" xr:uid="{00000000-0005-0000-0000-000095860000}"/>
    <cellStyle name="SAPBEXresItem 4 7 2" xfId="29130" xr:uid="{00000000-0005-0000-0000-000096860000}"/>
    <cellStyle name="SAPBEXresItem 4 8" xfId="13275" xr:uid="{00000000-0005-0000-0000-000097860000}"/>
    <cellStyle name="SAPBEXresItem 4 8 2" xfId="29020" xr:uid="{00000000-0005-0000-0000-000098860000}"/>
    <cellStyle name="SAPBEXresItem 4 9" xfId="15811" xr:uid="{00000000-0005-0000-0000-000099860000}"/>
    <cellStyle name="SAPBEXresItem 4 9 2" xfId="31055" xr:uid="{00000000-0005-0000-0000-00009A860000}"/>
    <cellStyle name="SAPBEXresItem 5" xfId="950" xr:uid="{00000000-0005-0000-0000-00009B860000}"/>
    <cellStyle name="SAPBEXresItem 5 10" xfId="5126" xr:uid="{00000000-0005-0000-0000-00009C860000}"/>
    <cellStyle name="SAPBEXresItem 5 2" xfId="3682" xr:uid="{00000000-0005-0000-0000-00009D860000}"/>
    <cellStyle name="SAPBEXresItem 5 2 2" xfId="8850" xr:uid="{00000000-0005-0000-0000-00009E860000}"/>
    <cellStyle name="SAPBEXresItem 5 2 2 2" xfId="24879" xr:uid="{00000000-0005-0000-0000-00009F860000}"/>
    <cellStyle name="SAPBEXresItem 5 2 3" xfId="11677" xr:uid="{00000000-0005-0000-0000-0000A0860000}"/>
    <cellStyle name="SAPBEXresItem 5 2 3 2" xfId="27544" xr:uid="{00000000-0005-0000-0000-0000A1860000}"/>
    <cellStyle name="SAPBEXresItem 5 2 4" xfId="13613" xr:uid="{00000000-0005-0000-0000-0000A2860000}"/>
    <cellStyle name="SAPBEXresItem 5 2 4 2" xfId="29237" xr:uid="{00000000-0005-0000-0000-0000A3860000}"/>
    <cellStyle name="SAPBEXresItem 5 2 5" xfId="17029" xr:uid="{00000000-0005-0000-0000-0000A4860000}"/>
    <cellStyle name="SAPBEXresItem 5 2 5 2" xfId="32167" xr:uid="{00000000-0005-0000-0000-0000A5860000}"/>
    <cellStyle name="SAPBEXresItem 5 2 6" xfId="19639" xr:uid="{00000000-0005-0000-0000-0000A6860000}"/>
    <cellStyle name="SAPBEXresItem 5 2 6 2" xfId="34586" xr:uid="{00000000-0005-0000-0000-0000A7860000}"/>
    <cellStyle name="SAPBEXresItem 5 2 7" xfId="21545" xr:uid="{00000000-0005-0000-0000-0000A8860000}"/>
    <cellStyle name="SAPBEXresItem 5 2 7 2" xfId="36471" xr:uid="{00000000-0005-0000-0000-0000A9860000}"/>
    <cellStyle name="SAPBEXresItem 5 2 8" xfId="6421" xr:uid="{00000000-0005-0000-0000-0000AA860000}"/>
    <cellStyle name="SAPBEXresItem 5 3" xfId="3913" xr:uid="{00000000-0005-0000-0000-0000AB860000}"/>
    <cellStyle name="SAPBEXresItem 5 3 2" xfId="9069" xr:uid="{00000000-0005-0000-0000-0000AC860000}"/>
    <cellStyle name="SAPBEXresItem 5 3 2 2" xfId="25065" xr:uid="{00000000-0005-0000-0000-0000AD860000}"/>
    <cellStyle name="SAPBEXresItem 5 3 3" xfId="11888" xr:uid="{00000000-0005-0000-0000-0000AE860000}"/>
    <cellStyle name="SAPBEXresItem 5 3 3 2" xfId="27732" xr:uid="{00000000-0005-0000-0000-0000AF860000}"/>
    <cellStyle name="SAPBEXresItem 5 3 4" xfId="13686" xr:uid="{00000000-0005-0000-0000-0000B0860000}"/>
    <cellStyle name="SAPBEXresItem 5 3 4 2" xfId="29306" xr:uid="{00000000-0005-0000-0000-0000B1860000}"/>
    <cellStyle name="SAPBEXresItem 5 3 5" xfId="17210" xr:uid="{00000000-0005-0000-0000-0000B2860000}"/>
    <cellStyle name="SAPBEXresItem 5 3 5 2" xfId="32332" xr:uid="{00000000-0005-0000-0000-0000B3860000}"/>
    <cellStyle name="SAPBEXresItem 5 3 6" xfId="19819" xr:uid="{00000000-0005-0000-0000-0000B4860000}"/>
    <cellStyle name="SAPBEXresItem 5 3 6 2" xfId="34760" xr:uid="{00000000-0005-0000-0000-0000B5860000}"/>
    <cellStyle name="SAPBEXresItem 5 3 7" xfId="22006" xr:uid="{00000000-0005-0000-0000-0000B6860000}"/>
    <cellStyle name="SAPBEXresItem 5 3 7 2" xfId="36925" xr:uid="{00000000-0005-0000-0000-0000B7860000}"/>
    <cellStyle name="SAPBEXresItem 5 4" xfId="5322" xr:uid="{00000000-0005-0000-0000-0000B8860000}"/>
    <cellStyle name="SAPBEXresItem 5 4 2" xfId="22603" xr:uid="{00000000-0005-0000-0000-0000B9860000}"/>
    <cellStyle name="SAPBEXresItem 5 5" xfId="6821" xr:uid="{00000000-0005-0000-0000-0000BA860000}"/>
    <cellStyle name="SAPBEXresItem 5 5 2" xfId="23272" xr:uid="{00000000-0005-0000-0000-0000BB860000}"/>
    <cellStyle name="SAPBEXresItem 5 6" xfId="14172" xr:uid="{00000000-0005-0000-0000-0000BC860000}"/>
    <cellStyle name="SAPBEXresItem 5 6 2" xfId="29734" xr:uid="{00000000-0005-0000-0000-0000BD860000}"/>
    <cellStyle name="SAPBEXresItem 5 7" xfId="10289" xr:uid="{00000000-0005-0000-0000-0000BE860000}"/>
    <cellStyle name="SAPBEXresItem 5 7 2" xfId="26232" xr:uid="{00000000-0005-0000-0000-0000BF860000}"/>
    <cellStyle name="SAPBEXresItem 5 8" xfId="14779" xr:uid="{00000000-0005-0000-0000-0000C0860000}"/>
    <cellStyle name="SAPBEXresItem 5 8 2" xfId="30232" xr:uid="{00000000-0005-0000-0000-0000C1860000}"/>
    <cellStyle name="SAPBEXresItem 5 9" xfId="14405" xr:uid="{00000000-0005-0000-0000-0000C2860000}"/>
    <cellStyle name="SAPBEXresItem 5 9 2" xfId="29924" xr:uid="{00000000-0005-0000-0000-0000C3860000}"/>
    <cellStyle name="SAPBEXresItem 6" xfId="3683" xr:uid="{00000000-0005-0000-0000-0000C4860000}"/>
    <cellStyle name="SAPBEXresItem 6 2" xfId="3912" xr:uid="{00000000-0005-0000-0000-0000C5860000}"/>
    <cellStyle name="SAPBEXresItem 6 2 2" xfId="9068" xr:uid="{00000000-0005-0000-0000-0000C6860000}"/>
    <cellStyle name="SAPBEXresItem 6 2 2 2" xfId="25064" xr:uid="{00000000-0005-0000-0000-0000C7860000}"/>
    <cellStyle name="SAPBEXresItem 6 2 3" xfId="11887" xr:uid="{00000000-0005-0000-0000-0000C8860000}"/>
    <cellStyle name="SAPBEXresItem 6 2 3 2" xfId="27731" xr:uid="{00000000-0005-0000-0000-0000C9860000}"/>
    <cellStyle name="SAPBEXresItem 6 2 4" xfId="15528" xr:uid="{00000000-0005-0000-0000-0000CA860000}"/>
    <cellStyle name="SAPBEXresItem 6 2 4 2" xfId="30883" xr:uid="{00000000-0005-0000-0000-0000CB860000}"/>
    <cellStyle name="SAPBEXresItem 6 2 5" xfId="17209" xr:uid="{00000000-0005-0000-0000-0000CC860000}"/>
    <cellStyle name="SAPBEXresItem 6 2 5 2" xfId="32331" xr:uid="{00000000-0005-0000-0000-0000CD860000}"/>
    <cellStyle name="SAPBEXresItem 6 2 6" xfId="19818" xr:uid="{00000000-0005-0000-0000-0000CE860000}"/>
    <cellStyle name="SAPBEXresItem 6 2 6 2" xfId="34759" xr:uid="{00000000-0005-0000-0000-0000CF860000}"/>
    <cellStyle name="SAPBEXresItem 6 2 7" xfId="22005" xr:uid="{00000000-0005-0000-0000-0000D0860000}"/>
    <cellStyle name="SAPBEXresItem 6 2 7 2" xfId="36924" xr:uid="{00000000-0005-0000-0000-0000D1860000}"/>
    <cellStyle name="SAPBEXresItem 6 3" xfId="8851" xr:uid="{00000000-0005-0000-0000-0000D2860000}"/>
    <cellStyle name="SAPBEXresItem 6 3 2" xfId="24880" xr:uid="{00000000-0005-0000-0000-0000D3860000}"/>
    <cellStyle name="SAPBEXresItem 6 4" xfId="11678" xr:uid="{00000000-0005-0000-0000-0000D4860000}"/>
    <cellStyle name="SAPBEXresItem 6 4 2" xfId="27545" xr:uid="{00000000-0005-0000-0000-0000D5860000}"/>
    <cellStyle name="SAPBEXresItem 6 5" xfId="13896" xr:uid="{00000000-0005-0000-0000-0000D6860000}"/>
    <cellStyle name="SAPBEXresItem 6 5 2" xfId="29484" xr:uid="{00000000-0005-0000-0000-0000D7860000}"/>
    <cellStyle name="SAPBEXresItem 6 6" xfId="17030" xr:uid="{00000000-0005-0000-0000-0000D8860000}"/>
    <cellStyle name="SAPBEXresItem 6 6 2" xfId="32168" xr:uid="{00000000-0005-0000-0000-0000D9860000}"/>
    <cellStyle name="SAPBEXresItem 6 7" xfId="19640" xr:uid="{00000000-0005-0000-0000-0000DA860000}"/>
    <cellStyle name="SAPBEXresItem 6 7 2" xfId="34587" xr:uid="{00000000-0005-0000-0000-0000DB860000}"/>
    <cellStyle name="SAPBEXresItem 7" xfId="3684" xr:uid="{00000000-0005-0000-0000-0000DC860000}"/>
    <cellStyle name="SAPBEXresItem 7 2" xfId="3911" xr:uid="{00000000-0005-0000-0000-0000DD860000}"/>
    <cellStyle name="SAPBEXresItem 7 2 2" xfId="9067" xr:uid="{00000000-0005-0000-0000-0000DE860000}"/>
    <cellStyle name="SAPBEXresItem 7 2 2 2" xfId="25063" xr:uid="{00000000-0005-0000-0000-0000DF860000}"/>
    <cellStyle name="SAPBEXresItem 7 2 3" xfId="11886" xr:uid="{00000000-0005-0000-0000-0000E0860000}"/>
    <cellStyle name="SAPBEXresItem 7 2 3 2" xfId="27730" xr:uid="{00000000-0005-0000-0000-0000E1860000}"/>
    <cellStyle name="SAPBEXresItem 7 2 4" xfId="13097" xr:uid="{00000000-0005-0000-0000-0000E2860000}"/>
    <cellStyle name="SAPBEXresItem 7 2 4 2" xfId="28877" xr:uid="{00000000-0005-0000-0000-0000E3860000}"/>
    <cellStyle name="SAPBEXresItem 7 2 5" xfId="17208" xr:uid="{00000000-0005-0000-0000-0000E4860000}"/>
    <cellStyle name="SAPBEXresItem 7 2 5 2" xfId="32330" xr:uid="{00000000-0005-0000-0000-0000E5860000}"/>
    <cellStyle name="SAPBEXresItem 7 2 6" xfId="19817" xr:uid="{00000000-0005-0000-0000-0000E6860000}"/>
    <cellStyle name="SAPBEXresItem 7 2 6 2" xfId="34758" xr:uid="{00000000-0005-0000-0000-0000E7860000}"/>
    <cellStyle name="SAPBEXresItem 7 2 7" xfId="21181" xr:uid="{00000000-0005-0000-0000-0000E8860000}"/>
    <cellStyle name="SAPBEXresItem 7 2 7 2" xfId="36107" xr:uid="{00000000-0005-0000-0000-0000E9860000}"/>
    <cellStyle name="SAPBEXresItem 7 3" xfId="8852" xr:uid="{00000000-0005-0000-0000-0000EA860000}"/>
    <cellStyle name="SAPBEXresItem 7 3 2" xfId="24881" xr:uid="{00000000-0005-0000-0000-0000EB860000}"/>
    <cellStyle name="SAPBEXresItem 7 4" xfId="11679" xr:uid="{00000000-0005-0000-0000-0000EC860000}"/>
    <cellStyle name="SAPBEXresItem 7 4 2" xfId="27546" xr:uid="{00000000-0005-0000-0000-0000ED860000}"/>
    <cellStyle name="SAPBEXresItem 7 5" xfId="10505" xr:uid="{00000000-0005-0000-0000-0000EE860000}"/>
    <cellStyle name="SAPBEXresItem 7 5 2" xfId="26427" xr:uid="{00000000-0005-0000-0000-0000EF860000}"/>
    <cellStyle name="SAPBEXresItem 7 6" xfId="17031" xr:uid="{00000000-0005-0000-0000-0000F0860000}"/>
    <cellStyle name="SAPBEXresItem 7 6 2" xfId="32169" xr:uid="{00000000-0005-0000-0000-0000F1860000}"/>
    <cellStyle name="SAPBEXresItem 7 7" xfId="19641" xr:uid="{00000000-0005-0000-0000-0000F2860000}"/>
    <cellStyle name="SAPBEXresItem 7 7 2" xfId="34588" xr:uid="{00000000-0005-0000-0000-0000F3860000}"/>
    <cellStyle name="SAPBEXresItem 8" xfId="3685" xr:uid="{00000000-0005-0000-0000-0000F4860000}"/>
    <cellStyle name="SAPBEXresItem 8 2" xfId="3910" xr:uid="{00000000-0005-0000-0000-0000F5860000}"/>
    <cellStyle name="SAPBEXresItem 8 2 2" xfId="9066" xr:uid="{00000000-0005-0000-0000-0000F6860000}"/>
    <cellStyle name="SAPBEXresItem 8 2 2 2" xfId="25062" xr:uid="{00000000-0005-0000-0000-0000F7860000}"/>
    <cellStyle name="SAPBEXresItem 8 2 3" xfId="11885" xr:uid="{00000000-0005-0000-0000-0000F8860000}"/>
    <cellStyle name="SAPBEXresItem 8 2 3 2" xfId="27729" xr:uid="{00000000-0005-0000-0000-0000F9860000}"/>
    <cellStyle name="SAPBEXresItem 8 2 4" xfId="11834" xr:uid="{00000000-0005-0000-0000-0000FA860000}"/>
    <cellStyle name="SAPBEXresItem 8 2 4 2" xfId="27678" xr:uid="{00000000-0005-0000-0000-0000FB860000}"/>
    <cellStyle name="SAPBEXresItem 8 2 5" xfId="17207" xr:uid="{00000000-0005-0000-0000-0000FC860000}"/>
    <cellStyle name="SAPBEXresItem 8 2 5 2" xfId="32329" xr:uid="{00000000-0005-0000-0000-0000FD860000}"/>
    <cellStyle name="SAPBEXresItem 8 2 6" xfId="19816" xr:uid="{00000000-0005-0000-0000-0000FE860000}"/>
    <cellStyle name="SAPBEXresItem 8 2 6 2" xfId="34757" xr:uid="{00000000-0005-0000-0000-0000FF860000}"/>
    <cellStyle name="SAPBEXresItem 8 2 7" xfId="18433" xr:uid="{00000000-0005-0000-0000-000000870000}"/>
    <cellStyle name="SAPBEXresItem 8 2 7 2" xfId="33484" xr:uid="{00000000-0005-0000-0000-000001870000}"/>
    <cellStyle name="SAPBEXresItem 8 3" xfId="8853" xr:uid="{00000000-0005-0000-0000-000002870000}"/>
    <cellStyle name="SAPBEXresItem 8 3 2" xfId="24882" xr:uid="{00000000-0005-0000-0000-000003870000}"/>
    <cellStyle name="SAPBEXresItem 8 4" xfId="11680" xr:uid="{00000000-0005-0000-0000-000004870000}"/>
    <cellStyle name="SAPBEXresItem 8 4 2" xfId="27547" xr:uid="{00000000-0005-0000-0000-000005870000}"/>
    <cellStyle name="SAPBEXresItem 8 5" xfId="10504" xr:uid="{00000000-0005-0000-0000-000006870000}"/>
    <cellStyle name="SAPBEXresItem 8 5 2" xfId="26426" xr:uid="{00000000-0005-0000-0000-000007870000}"/>
    <cellStyle name="SAPBEXresItem 8 6" xfId="17032" xr:uid="{00000000-0005-0000-0000-000008870000}"/>
    <cellStyle name="SAPBEXresItem 8 6 2" xfId="32170" xr:uid="{00000000-0005-0000-0000-000009870000}"/>
    <cellStyle name="SAPBEXresItem 8 7" xfId="19642" xr:uid="{00000000-0005-0000-0000-00000A870000}"/>
    <cellStyle name="SAPBEXresItem 8 7 2" xfId="34589" xr:uid="{00000000-0005-0000-0000-00000B870000}"/>
    <cellStyle name="SAPBEXresItem 9" xfId="3686" xr:uid="{00000000-0005-0000-0000-00000C870000}"/>
    <cellStyle name="SAPBEXresItem 9 2" xfId="3909" xr:uid="{00000000-0005-0000-0000-00000D870000}"/>
    <cellStyle name="SAPBEXresItem 9 2 2" xfId="9065" xr:uid="{00000000-0005-0000-0000-00000E870000}"/>
    <cellStyle name="SAPBEXresItem 9 2 2 2" xfId="25061" xr:uid="{00000000-0005-0000-0000-00000F870000}"/>
    <cellStyle name="SAPBEXresItem 9 2 3" xfId="11884" xr:uid="{00000000-0005-0000-0000-000010870000}"/>
    <cellStyle name="SAPBEXresItem 9 2 3 2" xfId="27728" xr:uid="{00000000-0005-0000-0000-000011870000}"/>
    <cellStyle name="SAPBEXresItem 9 2 4" xfId="13099" xr:uid="{00000000-0005-0000-0000-000012870000}"/>
    <cellStyle name="SAPBEXresItem 9 2 4 2" xfId="28879" xr:uid="{00000000-0005-0000-0000-000013870000}"/>
    <cellStyle name="SAPBEXresItem 9 2 5" xfId="17206" xr:uid="{00000000-0005-0000-0000-000014870000}"/>
    <cellStyle name="SAPBEXresItem 9 2 5 2" xfId="32328" xr:uid="{00000000-0005-0000-0000-000015870000}"/>
    <cellStyle name="SAPBEXresItem 9 2 6" xfId="19815" xr:uid="{00000000-0005-0000-0000-000016870000}"/>
    <cellStyle name="SAPBEXresItem 9 2 6 2" xfId="34756" xr:uid="{00000000-0005-0000-0000-000017870000}"/>
    <cellStyle name="SAPBEXresItem 9 2 7" xfId="22008" xr:uid="{00000000-0005-0000-0000-000018870000}"/>
    <cellStyle name="SAPBEXresItem 9 2 7 2" xfId="36927" xr:uid="{00000000-0005-0000-0000-000019870000}"/>
    <cellStyle name="SAPBEXresItem 9 3" xfId="8854" xr:uid="{00000000-0005-0000-0000-00001A870000}"/>
    <cellStyle name="SAPBEXresItem 9 3 2" xfId="24883" xr:uid="{00000000-0005-0000-0000-00001B870000}"/>
    <cellStyle name="SAPBEXresItem 9 4" xfId="11681" xr:uid="{00000000-0005-0000-0000-00001C870000}"/>
    <cellStyle name="SAPBEXresItem 9 4 2" xfId="27548" xr:uid="{00000000-0005-0000-0000-00001D870000}"/>
    <cellStyle name="SAPBEXresItem 9 5" xfId="14489" xr:uid="{00000000-0005-0000-0000-00001E870000}"/>
    <cellStyle name="SAPBEXresItem 9 5 2" xfId="30005" xr:uid="{00000000-0005-0000-0000-00001F870000}"/>
    <cellStyle name="SAPBEXresItem 9 6" xfId="17033" xr:uid="{00000000-0005-0000-0000-000020870000}"/>
    <cellStyle name="SAPBEXresItem 9 6 2" xfId="32171" xr:uid="{00000000-0005-0000-0000-000021870000}"/>
    <cellStyle name="SAPBEXresItem 9 7" xfId="19643" xr:uid="{00000000-0005-0000-0000-000022870000}"/>
    <cellStyle name="SAPBEXresItem 9 7 2" xfId="34590" xr:uid="{00000000-0005-0000-0000-000023870000}"/>
    <cellStyle name="SAPBEXresItem_CC - Div XRef" xfId="1916" xr:uid="{00000000-0005-0000-0000-000024870000}"/>
    <cellStyle name="SAPBEXresItemX" xfId="104" xr:uid="{00000000-0005-0000-0000-000025870000}"/>
    <cellStyle name="SAPBEXresItemX 10" xfId="3687" xr:uid="{00000000-0005-0000-0000-000026870000}"/>
    <cellStyle name="SAPBEXresItemX 10 2" xfId="3908" xr:uid="{00000000-0005-0000-0000-000027870000}"/>
    <cellStyle name="SAPBEXresItemX 10 2 2" xfId="9064" xr:uid="{00000000-0005-0000-0000-000028870000}"/>
    <cellStyle name="SAPBEXresItemX 10 2 2 2" xfId="25060" xr:uid="{00000000-0005-0000-0000-000029870000}"/>
    <cellStyle name="SAPBEXresItemX 10 2 3" xfId="11883" xr:uid="{00000000-0005-0000-0000-00002A870000}"/>
    <cellStyle name="SAPBEXresItemX 10 2 3 2" xfId="27727" xr:uid="{00000000-0005-0000-0000-00002B870000}"/>
    <cellStyle name="SAPBEXresItemX 10 2 4" xfId="15526" xr:uid="{00000000-0005-0000-0000-00002C870000}"/>
    <cellStyle name="SAPBEXresItemX 10 2 4 2" xfId="30881" xr:uid="{00000000-0005-0000-0000-00002D870000}"/>
    <cellStyle name="SAPBEXresItemX 10 2 5" xfId="17205" xr:uid="{00000000-0005-0000-0000-00002E870000}"/>
    <cellStyle name="SAPBEXresItemX 10 2 5 2" xfId="32327" xr:uid="{00000000-0005-0000-0000-00002F870000}"/>
    <cellStyle name="SAPBEXresItemX 10 2 6" xfId="19814" xr:uid="{00000000-0005-0000-0000-000030870000}"/>
    <cellStyle name="SAPBEXresItemX 10 2 6 2" xfId="34755" xr:uid="{00000000-0005-0000-0000-000031870000}"/>
    <cellStyle name="SAPBEXresItemX 10 2 7" xfId="22007" xr:uid="{00000000-0005-0000-0000-000032870000}"/>
    <cellStyle name="SAPBEXresItemX 10 2 7 2" xfId="36926" xr:uid="{00000000-0005-0000-0000-000033870000}"/>
    <cellStyle name="SAPBEXresItemX 10 3" xfId="8855" xr:uid="{00000000-0005-0000-0000-000034870000}"/>
    <cellStyle name="SAPBEXresItemX 10 3 2" xfId="24884" xr:uid="{00000000-0005-0000-0000-000035870000}"/>
    <cellStyle name="SAPBEXresItemX 10 4" xfId="11682" xr:uid="{00000000-0005-0000-0000-000036870000}"/>
    <cellStyle name="SAPBEXresItemX 10 4 2" xfId="27549" xr:uid="{00000000-0005-0000-0000-000037870000}"/>
    <cellStyle name="SAPBEXresItemX 10 5" xfId="13616" xr:uid="{00000000-0005-0000-0000-000038870000}"/>
    <cellStyle name="SAPBEXresItemX 10 5 2" xfId="29240" xr:uid="{00000000-0005-0000-0000-000039870000}"/>
    <cellStyle name="SAPBEXresItemX 10 6" xfId="17034" xr:uid="{00000000-0005-0000-0000-00003A870000}"/>
    <cellStyle name="SAPBEXresItemX 10 6 2" xfId="32172" xr:uid="{00000000-0005-0000-0000-00003B870000}"/>
    <cellStyle name="SAPBEXresItemX 10 7" xfId="19644" xr:uid="{00000000-0005-0000-0000-00003C870000}"/>
    <cellStyle name="SAPBEXresItemX 10 7 2" xfId="34591" xr:uid="{00000000-0005-0000-0000-00003D870000}"/>
    <cellStyle name="SAPBEXresItemX 11" xfId="3688" xr:uid="{00000000-0005-0000-0000-00003E870000}"/>
    <cellStyle name="SAPBEXresItemX 11 2" xfId="3907" xr:uid="{00000000-0005-0000-0000-00003F870000}"/>
    <cellStyle name="SAPBEXresItemX 11 2 2" xfId="9063" xr:uid="{00000000-0005-0000-0000-000040870000}"/>
    <cellStyle name="SAPBEXresItemX 11 2 2 2" xfId="25059" xr:uid="{00000000-0005-0000-0000-000041870000}"/>
    <cellStyle name="SAPBEXresItemX 11 2 3" xfId="11882" xr:uid="{00000000-0005-0000-0000-000042870000}"/>
    <cellStyle name="SAPBEXresItemX 11 2 3 2" xfId="27726" xr:uid="{00000000-0005-0000-0000-000043870000}"/>
    <cellStyle name="SAPBEXresItemX 11 2 4" xfId="5801" xr:uid="{00000000-0005-0000-0000-000044870000}"/>
    <cellStyle name="SAPBEXresItemX 11 2 4 2" xfId="22834" xr:uid="{00000000-0005-0000-0000-000045870000}"/>
    <cellStyle name="SAPBEXresItemX 11 2 5" xfId="17204" xr:uid="{00000000-0005-0000-0000-000046870000}"/>
    <cellStyle name="SAPBEXresItemX 11 2 5 2" xfId="32326" xr:uid="{00000000-0005-0000-0000-000047870000}"/>
    <cellStyle name="SAPBEXresItemX 11 2 6" xfId="19813" xr:uid="{00000000-0005-0000-0000-000048870000}"/>
    <cellStyle name="SAPBEXresItemX 11 2 6 2" xfId="34754" xr:uid="{00000000-0005-0000-0000-000049870000}"/>
    <cellStyle name="SAPBEXresItemX 11 2 7" xfId="15820" xr:uid="{00000000-0005-0000-0000-00004A870000}"/>
    <cellStyle name="SAPBEXresItemX 11 2 7 2" xfId="31061" xr:uid="{00000000-0005-0000-0000-00004B870000}"/>
    <cellStyle name="SAPBEXresItemX 11 3" xfId="8856" xr:uid="{00000000-0005-0000-0000-00004C870000}"/>
    <cellStyle name="SAPBEXresItemX 11 3 2" xfId="24885" xr:uid="{00000000-0005-0000-0000-00004D870000}"/>
    <cellStyle name="SAPBEXresItemX 11 4" xfId="11683" xr:uid="{00000000-0005-0000-0000-00004E870000}"/>
    <cellStyle name="SAPBEXresItemX 11 4 2" xfId="27550" xr:uid="{00000000-0005-0000-0000-00004F870000}"/>
    <cellStyle name="SAPBEXresItemX 11 5" xfId="15257" xr:uid="{00000000-0005-0000-0000-000050870000}"/>
    <cellStyle name="SAPBEXresItemX 11 5 2" xfId="30666" xr:uid="{00000000-0005-0000-0000-000051870000}"/>
    <cellStyle name="SAPBEXresItemX 11 6" xfId="17035" xr:uid="{00000000-0005-0000-0000-000052870000}"/>
    <cellStyle name="SAPBEXresItemX 11 6 2" xfId="32173" xr:uid="{00000000-0005-0000-0000-000053870000}"/>
    <cellStyle name="SAPBEXresItemX 11 7" xfId="19645" xr:uid="{00000000-0005-0000-0000-000054870000}"/>
    <cellStyle name="SAPBEXresItemX 11 7 2" xfId="34592" xr:uid="{00000000-0005-0000-0000-000055870000}"/>
    <cellStyle name="SAPBEXresItemX 12" xfId="3689" xr:uid="{00000000-0005-0000-0000-000056870000}"/>
    <cellStyle name="SAPBEXresItemX 12 2" xfId="3906" xr:uid="{00000000-0005-0000-0000-000057870000}"/>
    <cellStyle name="SAPBEXresItemX 12 2 2" xfId="9062" xr:uid="{00000000-0005-0000-0000-000058870000}"/>
    <cellStyle name="SAPBEXresItemX 12 2 2 2" xfId="25058" xr:uid="{00000000-0005-0000-0000-000059870000}"/>
    <cellStyle name="SAPBEXresItemX 12 2 3" xfId="11881" xr:uid="{00000000-0005-0000-0000-00005A870000}"/>
    <cellStyle name="SAPBEXresItemX 12 2 3 2" xfId="27725" xr:uid="{00000000-0005-0000-0000-00005B870000}"/>
    <cellStyle name="SAPBEXresItemX 12 2 4" xfId="15523" xr:uid="{00000000-0005-0000-0000-00005C870000}"/>
    <cellStyle name="SAPBEXresItemX 12 2 4 2" xfId="30878" xr:uid="{00000000-0005-0000-0000-00005D870000}"/>
    <cellStyle name="SAPBEXresItemX 12 2 5" xfId="17203" xr:uid="{00000000-0005-0000-0000-00005E870000}"/>
    <cellStyle name="SAPBEXresItemX 12 2 5 2" xfId="32325" xr:uid="{00000000-0005-0000-0000-00005F870000}"/>
    <cellStyle name="SAPBEXresItemX 12 2 6" xfId="19812" xr:uid="{00000000-0005-0000-0000-000060870000}"/>
    <cellStyle name="SAPBEXresItemX 12 2 6 2" xfId="34753" xr:uid="{00000000-0005-0000-0000-000061870000}"/>
    <cellStyle name="SAPBEXresItemX 12 2 7" xfId="19747" xr:uid="{00000000-0005-0000-0000-000062870000}"/>
    <cellStyle name="SAPBEXresItemX 12 2 7 2" xfId="34693" xr:uid="{00000000-0005-0000-0000-000063870000}"/>
    <cellStyle name="SAPBEXresItemX 12 3" xfId="8857" xr:uid="{00000000-0005-0000-0000-000064870000}"/>
    <cellStyle name="SAPBEXresItemX 12 3 2" xfId="24886" xr:uid="{00000000-0005-0000-0000-000065870000}"/>
    <cellStyle name="SAPBEXresItemX 12 4" xfId="11684" xr:uid="{00000000-0005-0000-0000-000066870000}"/>
    <cellStyle name="SAPBEXresItemX 12 4 2" xfId="27551" xr:uid="{00000000-0005-0000-0000-000067870000}"/>
    <cellStyle name="SAPBEXresItemX 12 5" xfId="13615" xr:uid="{00000000-0005-0000-0000-000068870000}"/>
    <cellStyle name="SAPBEXresItemX 12 5 2" xfId="29239" xr:uid="{00000000-0005-0000-0000-000069870000}"/>
    <cellStyle name="SAPBEXresItemX 12 6" xfId="17036" xr:uid="{00000000-0005-0000-0000-00006A870000}"/>
    <cellStyle name="SAPBEXresItemX 12 6 2" xfId="32174" xr:uid="{00000000-0005-0000-0000-00006B870000}"/>
    <cellStyle name="SAPBEXresItemX 12 7" xfId="19646" xr:uid="{00000000-0005-0000-0000-00006C870000}"/>
    <cellStyle name="SAPBEXresItemX 12 7 2" xfId="34593" xr:uid="{00000000-0005-0000-0000-00006D870000}"/>
    <cellStyle name="SAPBEXresItemX 13" xfId="3690" xr:uid="{00000000-0005-0000-0000-00006E870000}"/>
    <cellStyle name="SAPBEXresItemX 13 2" xfId="3905" xr:uid="{00000000-0005-0000-0000-00006F870000}"/>
    <cellStyle name="SAPBEXresItemX 13 2 2" xfId="9061" xr:uid="{00000000-0005-0000-0000-000070870000}"/>
    <cellStyle name="SAPBEXresItemX 13 2 2 2" xfId="25057" xr:uid="{00000000-0005-0000-0000-000071870000}"/>
    <cellStyle name="SAPBEXresItemX 13 2 3" xfId="11880" xr:uid="{00000000-0005-0000-0000-000072870000}"/>
    <cellStyle name="SAPBEXresItemX 13 2 3 2" xfId="27724" xr:uid="{00000000-0005-0000-0000-000073870000}"/>
    <cellStyle name="SAPBEXresItemX 13 2 4" xfId="13946" xr:uid="{00000000-0005-0000-0000-000074870000}"/>
    <cellStyle name="SAPBEXresItemX 13 2 4 2" xfId="29529" xr:uid="{00000000-0005-0000-0000-000075870000}"/>
    <cellStyle name="SAPBEXresItemX 13 2 5" xfId="17202" xr:uid="{00000000-0005-0000-0000-000076870000}"/>
    <cellStyle name="SAPBEXresItemX 13 2 5 2" xfId="32324" xr:uid="{00000000-0005-0000-0000-000077870000}"/>
    <cellStyle name="SAPBEXresItemX 13 2 6" xfId="19811" xr:uid="{00000000-0005-0000-0000-000078870000}"/>
    <cellStyle name="SAPBEXresItemX 13 2 6 2" xfId="34752" xr:uid="{00000000-0005-0000-0000-000079870000}"/>
    <cellStyle name="SAPBEXresItemX 13 2 7" xfId="18379" xr:uid="{00000000-0005-0000-0000-00007A870000}"/>
    <cellStyle name="SAPBEXresItemX 13 2 7 2" xfId="33440" xr:uid="{00000000-0005-0000-0000-00007B870000}"/>
    <cellStyle name="SAPBEXresItemX 13 3" xfId="8858" xr:uid="{00000000-0005-0000-0000-00007C870000}"/>
    <cellStyle name="SAPBEXresItemX 13 3 2" xfId="24887" xr:uid="{00000000-0005-0000-0000-00007D870000}"/>
    <cellStyle name="SAPBEXresItemX 13 4" xfId="11685" xr:uid="{00000000-0005-0000-0000-00007E870000}"/>
    <cellStyle name="SAPBEXresItemX 13 4 2" xfId="27552" xr:uid="{00000000-0005-0000-0000-00007F870000}"/>
    <cellStyle name="SAPBEXresItemX 13 5" xfId="15258" xr:uid="{00000000-0005-0000-0000-000080870000}"/>
    <cellStyle name="SAPBEXresItemX 13 5 2" xfId="30667" xr:uid="{00000000-0005-0000-0000-000081870000}"/>
    <cellStyle name="SAPBEXresItemX 13 6" xfId="17037" xr:uid="{00000000-0005-0000-0000-000082870000}"/>
    <cellStyle name="SAPBEXresItemX 13 6 2" xfId="32175" xr:uid="{00000000-0005-0000-0000-000083870000}"/>
    <cellStyle name="SAPBEXresItemX 13 7" xfId="19647" xr:uid="{00000000-0005-0000-0000-000084870000}"/>
    <cellStyle name="SAPBEXresItemX 13 7 2" xfId="34594" xr:uid="{00000000-0005-0000-0000-000085870000}"/>
    <cellStyle name="SAPBEXresItemX 14" xfId="3691" xr:uid="{00000000-0005-0000-0000-000086870000}"/>
    <cellStyle name="SAPBEXresItemX 14 2" xfId="3904" xr:uid="{00000000-0005-0000-0000-000087870000}"/>
    <cellStyle name="SAPBEXresItemX 14 2 2" xfId="9060" xr:uid="{00000000-0005-0000-0000-000088870000}"/>
    <cellStyle name="SAPBEXresItemX 14 2 2 2" xfId="25056" xr:uid="{00000000-0005-0000-0000-000089870000}"/>
    <cellStyle name="SAPBEXresItemX 14 2 3" xfId="11879" xr:uid="{00000000-0005-0000-0000-00008A870000}"/>
    <cellStyle name="SAPBEXresItemX 14 2 3 2" xfId="27723" xr:uid="{00000000-0005-0000-0000-00008B870000}"/>
    <cellStyle name="SAPBEXresItemX 14 2 4" xfId="13945" xr:uid="{00000000-0005-0000-0000-00008C870000}"/>
    <cellStyle name="SAPBEXresItemX 14 2 4 2" xfId="29528" xr:uid="{00000000-0005-0000-0000-00008D870000}"/>
    <cellStyle name="SAPBEXresItemX 14 2 5" xfId="17201" xr:uid="{00000000-0005-0000-0000-00008E870000}"/>
    <cellStyle name="SAPBEXresItemX 14 2 5 2" xfId="32323" xr:uid="{00000000-0005-0000-0000-00008F870000}"/>
    <cellStyle name="SAPBEXresItemX 14 2 6" xfId="19810" xr:uid="{00000000-0005-0000-0000-000090870000}"/>
    <cellStyle name="SAPBEXresItemX 14 2 6 2" xfId="34751" xr:uid="{00000000-0005-0000-0000-000091870000}"/>
    <cellStyle name="SAPBEXresItemX 14 2 7" xfId="20913" xr:uid="{00000000-0005-0000-0000-000092870000}"/>
    <cellStyle name="SAPBEXresItemX 14 2 7 2" xfId="35839" xr:uid="{00000000-0005-0000-0000-000093870000}"/>
    <cellStyle name="SAPBEXresItemX 14 3" xfId="8859" xr:uid="{00000000-0005-0000-0000-000094870000}"/>
    <cellStyle name="SAPBEXresItemX 14 3 2" xfId="24888" xr:uid="{00000000-0005-0000-0000-000095870000}"/>
    <cellStyle name="SAPBEXresItemX 14 4" xfId="11686" xr:uid="{00000000-0005-0000-0000-000096870000}"/>
    <cellStyle name="SAPBEXresItemX 14 4 2" xfId="27553" xr:uid="{00000000-0005-0000-0000-000097870000}"/>
    <cellStyle name="SAPBEXresItemX 14 5" xfId="10496" xr:uid="{00000000-0005-0000-0000-000098870000}"/>
    <cellStyle name="SAPBEXresItemX 14 5 2" xfId="26418" xr:uid="{00000000-0005-0000-0000-000099870000}"/>
    <cellStyle name="SAPBEXresItemX 14 6" xfId="17038" xr:uid="{00000000-0005-0000-0000-00009A870000}"/>
    <cellStyle name="SAPBEXresItemX 14 6 2" xfId="32176" xr:uid="{00000000-0005-0000-0000-00009B870000}"/>
    <cellStyle name="SAPBEXresItemX 14 7" xfId="19648" xr:uid="{00000000-0005-0000-0000-00009C870000}"/>
    <cellStyle name="SAPBEXresItemX 14 7 2" xfId="34595" xr:uid="{00000000-0005-0000-0000-00009D870000}"/>
    <cellStyle name="SAPBEXresItemX 15" xfId="3692" xr:uid="{00000000-0005-0000-0000-00009E870000}"/>
    <cellStyle name="SAPBEXresItemX 15 2" xfId="3903" xr:uid="{00000000-0005-0000-0000-00009F870000}"/>
    <cellStyle name="SAPBEXresItemX 15 2 2" xfId="9059" xr:uid="{00000000-0005-0000-0000-0000A0870000}"/>
    <cellStyle name="SAPBEXresItemX 15 2 2 2" xfId="25055" xr:uid="{00000000-0005-0000-0000-0000A1870000}"/>
    <cellStyle name="SAPBEXresItemX 15 2 3" xfId="11878" xr:uid="{00000000-0005-0000-0000-0000A2870000}"/>
    <cellStyle name="SAPBEXresItemX 15 2 3 2" xfId="27722" xr:uid="{00000000-0005-0000-0000-0000A3870000}"/>
    <cellStyle name="SAPBEXresItemX 15 2 4" xfId="14931" xr:uid="{00000000-0005-0000-0000-0000A4870000}"/>
    <cellStyle name="SAPBEXresItemX 15 2 4 2" xfId="30382" xr:uid="{00000000-0005-0000-0000-0000A5870000}"/>
    <cellStyle name="SAPBEXresItemX 15 2 5" xfId="17200" xr:uid="{00000000-0005-0000-0000-0000A6870000}"/>
    <cellStyle name="SAPBEXresItemX 15 2 5 2" xfId="32322" xr:uid="{00000000-0005-0000-0000-0000A7870000}"/>
    <cellStyle name="SAPBEXresItemX 15 2 6" xfId="19809" xr:uid="{00000000-0005-0000-0000-0000A8870000}"/>
    <cellStyle name="SAPBEXresItemX 15 2 6 2" xfId="34750" xr:uid="{00000000-0005-0000-0000-0000A9870000}"/>
    <cellStyle name="SAPBEXresItemX 15 2 7" xfId="19737" xr:uid="{00000000-0005-0000-0000-0000AA870000}"/>
    <cellStyle name="SAPBEXresItemX 15 2 7 2" xfId="34683" xr:uid="{00000000-0005-0000-0000-0000AB870000}"/>
    <cellStyle name="SAPBEXresItemX 15 3" xfId="8860" xr:uid="{00000000-0005-0000-0000-0000AC870000}"/>
    <cellStyle name="SAPBEXresItemX 15 3 2" xfId="24889" xr:uid="{00000000-0005-0000-0000-0000AD870000}"/>
    <cellStyle name="SAPBEXresItemX 15 4" xfId="11687" xr:uid="{00000000-0005-0000-0000-0000AE870000}"/>
    <cellStyle name="SAPBEXresItemX 15 4 2" xfId="27554" xr:uid="{00000000-0005-0000-0000-0000AF870000}"/>
    <cellStyle name="SAPBEXresItemX 15 5" xfId="10503" xr:uid="{00000000-0005-0000-0000-0000B0870000}"/>
    <cellStyle name="SAPBEXresItemX 15 5 2" xfId="26425" xr:uid="{00000000-0005-0000-0000-0000B1870000}"/>
    <cellStyle name="SAPBEXresItemX 15 6" xfId="17039" xr:uid="{00000000-0005-0000-0000-0000B2870000}"/>
    <cellStyle name="SAPBEXresItemX 15 6 2" xfId="32177" xr:uid="{00000000-0005-0000-0000-0000B3870000}"/>
    <cellStyle name="SAPBEXresItemX 15 7" xfId="19649" xr:uid="{00000000-0005-0000-0000-0000B4870000}"/>
    <cellStyle name="SAPBEXresItemX 15 7 2" xfId="34596" xr:uid="{00000000-0005-0000-0000-0000B5870000}"/>
    <cellStyle name="SAPBEXresItemX 16" xfId="4890" xr:uid="{00000000-0005-0000-0000-0000B6870000}"/>
    <cellStyle name="SAPBEXresItemX 16 2" xfId="10045" xr:uid="{00000000-0005-0000-0000-0000B7870000}"/>
    <cellStyle name="SAPBEXresItemX 16 2 2" xfId="26027" xr:uid="{00000000-0005-0000-0000-0000B8870000}"/>
    <cellStyle name="SAPBEXresItemX 16 3" xfId="12863" xr:uid="{00000000-0005-0000-0000-0000B9870000}"/>
    <cellStyle name="SAPBEXresItemX 16 3 2" xfId="28704" xr:uid="{00000000-0005-0000-0000-0000BA870000}"/>
    <cellStyle name="SAPBEXresItemX 16 4" xfId="13689" xr:uid="{00000000-0005-0000-0000-0000BB870000}"/>
    <cellStyle name="SAPBEXresItemX 16 4 2" xfId="29309" xr:uid="{00000000-0005-0000-0000-0000BC870000}"/>
    <cellStyle name="SAPBEXresItemX 16 5" xfId="18184" xr:uid="{00000000-0005-0000-0000-0000BD870000}"/>
    <cellStyle name="SAPBEXresItemX 16 5 2" xfId="33290" xr:uid="{00000000-0005-0000-0000-0000BE870000}"/>
    <cellStyle name="SAPBEXresItemX 16 6" xfId="20791" xr:uid="{00000000-0005-0000-0000-0000BF870000}"/>
    <cellStyle name="SAPBEXresItemX 16 6 2" xfId="35724" xr:uid="{00000000-0005-0000-0000-0000C0870000}"/>
    <cellStyle name="SAPBEXresItemX 16 7" xfId="18372" xr:uid="{00000000-0005-0000-0000-0000C1870000}"/>
    <cellStyle name="SAPBEXresItemX 16 7 2" xfId="33433" xr:uid="{00000000-0005-0000-0000-0000C2870000}"/>
    <cellStyle name="SAPBEXresItemX 17" xfId="5255" xr:uid="{00000000-0005-0000-0000-0000C3870000}"/>
    <cellStyle name="SAPBEXresItemX 17 2" xfId="22566" xr:uid="{00000000-0005-0000-0000-0000C4870000}"/>
    <cellStyle name="SAPBEXresItemX 18" xfId="5998" xr:uid="{00000000-0005-0000-0000-0000C5870000}"/>
    <cellStyle name="SAPBEXresItemX 18 2" xfId="22966" xr:uid="{00000000-0005-0000-0000-0000C6870000}"/>
    <cellStyle name="SAPBEXresItemX 19" xfId="6778" xr:uid="{00000000-0005-0000-0000-0000C7870000}"/>
    <cellStyle name="SAPBEXresItemX 19 2" xfId="23249" xr:uid="{00000000-0005-0000-0000-0000C8870000}"/>
    <cellStyle name="SAPBEXresItemX 2" xfId="951" xr:uid="{00000000-0005-0000-0000-0000C9870000}"/>
    <cellStyle name="SAPBEXresItemX 2 10" xfId="15812" xr:uid="{00000000-0005-0000-0000-0000CA870000}"/>
    <cellStyle name="SAPBEXresItemX 2 10 2" xfId="31056" xr:uid="{00000000-0005-0000-0000-0000CB870000}"/>
    <cellStyle name="SAPBEXresItemX 2 11" xfId="5127" xr:uid="{00000000-0005-0000-0000-0000CC870000}"/>
    <cellStyle name="SAPBEXresItemX 2 12" xfId="22202" xr:uid="{00000000-0005-0000-0000-0000CD870000}"/>
    <cellStyle name="SAPBEXresItemX 2 13" xfId="38073" xr:uid="{00000000-0005-0000-0000-0000CE870000}"/>
    <cellStyle name="SAPBEXresItemX 2 2" xfId="952" xr:uid="{00000000-0005-0000-0000-0000CF870000}"/>
    <cellStyle name="SAPBEXresItemX 2 2 2" xfId="5320" xr:uid="{00000000-0005-0000-0000-0000D0870000}"/>
    <cellStyle name="SAPBEXresItemX 2 2 2 2" xfId="22601" xr:uid="{00000000-0005-0000-0000-0000D1870000}"/>
    <cellStyle name="SAPBEXresItemX 2 2 3" xfId="6820" xr:uid="{00000000-0005-0000-0000-0000D2870000}"/>
    <cellStyle name="SAPBEXresItemX 2 2 3 2" xfId="23271" xr:uid="{00000000-0005-0000-0000-0000D3870000}"/>
    <cellStyle name="SAPBEXresItemX 2 2 4" xfId="13392" xr:uid="{00000000-0005-0000-0000-0000D4870000}"/>
    <cellStyle name="SAPBEXresItemX 2 2 4 2" xfId="29074" xr:uid="{00000000-0005-0000-0000-0000D5870000}"/>
    <cellStyle name="SAPBEXresItemX 2 2 5" xfId="7424" xr:uid="{00000000-0005-0000-0000-0000D6870000}"/>
    <cellStyle name="SAPBEXresItemX 2 2 5 2" xfId="23617" xr:uid="{00000000-0005-0000-0000-0000D7870000}"/>
    <cellStyle name="SAPBEXresItemX 2 2 6" xfId="13281" xr:uid="{00000000-0005-0000-0000-0000D8870000}"/>
    <cellStyle name="SAPBEXresItemX 2 2 6 2" xfId="29025" xr:uid="{00000000-0005-0000-0000-0000D9870000}"/>
    <cellStyle name="SAPBEXresItemX 2 2 7" xfId="18478" xr:uid="{00000000-0005-0000-0000-0000DA870000}"/>
    <cellStyle name="SAPBEXresItemX 2 2 7 2" xfId="33505" xr:uid="{00000000-0005-0000-0000-0000DB870000}"/>
    <cellStyle name="SAPBEXresItemX 2 2 8" xfId="5128" xr:uid="{00000000-0005-0000-0000-0000DC870000}"/>
    <cellStyle name="SAPBEXresItemX 2 2 9" xfId="38074" xr:uid="{00000000-0005-0000-0000-0000DD870000}"/>
    <cellStyle name="SAPBEXresItemX 2 3" xfId="3693" xr:uid="{00000000-0005-0000-0000-0000DE870000}"/>
    <cellStyle name="SAPBEXresItemX 2 3 2" xfId="8861" xr:uid="{00000000-0005-0000-0000-0000DF870000}"/>
    <cellStyle name="SAPBEXresItemX 2 3 2 2" xfId="24890" xr:uid="{00000000-0005-0000-0000-0000E0870000}"/>
    <cellStyle name="SAPBEXresItemX 2 3 3" xfId="11688" xr:uid="{00000000-0005-0000-0000-0000E1870000}"/>
    <cellStyle name="SAPBEXresItemX 2 3 3 2" xfId="27555" xr:uid="{00000000-0005-0000-0000-0000E2870000}"/>
    <cellStyle name="SAPBEXresItemX 2 3 4" xfId="13617" xr:uid="{00000000-0005-0000-0000-0000E3870000}"/>
    <cellStyle name="SAPBEXresItemX 2 3 4 2" xfId="29241" xr:uid="{00000000-0005-0000-0000-0000E4870000}"/>
    <cellStyle name="SAPBEXresItemX 2 3 5" xfId="17040" xr:uid="{00000000-0005-0000-0000-0000E5870000}"/>
    <cellStyle name="SAPBEXresItemX 2 3 5 2" xfId="32178" xr:uid="{00000000-0005-0000-0000-0000E6870000}"/>
    <cellStyle name="SAPBEXresItemX 2 3 6" xfId="19650" xr:uid="{00000000-0005-0000-0000-0000E7870000}"/>
    <cellStyle name="SAPBEXresItemX 2 3 6 2" xfId="34597" xr:uid="{00000000-0005-0000-0000-0000E8870000}"/>
    <cellStyle name="SAPBEXresItemX 2 3 7" xfId="21555" xr:uid="{00000000-0005-0000-0000-0000E9870000}"/>
    <cellStyle name="SAPBEXresItemX 2 3 7 2" xfId="36481" xr:uid="{00000000-0005-0000-0000-0000EA870000}"/>
    <cellStyle name="SAPBEXresItemX 2 3 8" xfId="6422" xr:uid="{00000000-0005-0000-0000-0000EB870000}"/>
    <cellStyle name="SAPBEXresItemX 2 3 9" xfId="22233" xr:uid="{00000000-0005-0000-0000-0000EC870000}"/>
    <cellStyle name="SAPBEXresItemX 2 4" xfId="3902" xr:uid="{00000000-0005-0000-0000-0000ED870000}"/>
    <cellStyle name="SAPBEXresItemX 2 4 2" xfId="9058" xr:uid="{00000000-0005-0000-0000-0000EE870000}"/>
    <cellStyle name="SAPBEXresItemX 2 4 2 2" xfId="25054" xr:uid="{00000000-0005-0000-0000-0000EF870000}"/>
    <cellStyle name="SAPBEXresItemX 2 4 3" xfId="11877" xr:uid="{00000000-0005-0000-0000-0000F0870000}"/>
    <cellStyle name="SAPBEXresItemX 2 4 3 2" xfId="27721" xr:uid="{00000000-0005-0000-0000-0000F1870000}"/>
    <cellStyle name="SAPBEXresItemX 2 4 4" xfId="14930" xr:uid="{00000000-0005-0000-0000-0000F2870000}"/>
    <cellStyle name="SAPBEXresItemX 2 4 4 2" xfId="30381" xr:uid="{00000000-0005-0000-0000-0000F3870000}"/>
    <cellStyle name="SAPBEXresItemX 2 4 5" xfId="17199" xr:uid="{00000000-0005-0000-0000-0000F4870000}"/>
    <cellStyle name="SAPBEXresItemX 2 4 5 2" xfId="32321" xr:uid="{00000000-0005-0000-0000-0000F5870000}"/>
    <cellStyle name="SAPBEXresItemX 2 4 6" xfId="19808" xr:uid="{00000000-0005-0000-0000-0000F6870000}"/>
    <cellStyle name="SAPBEXresItemX 2 4 6 2" xfId="34749" xr:uid="{00000000-0005-0000-0000-0000F7870000}"/>
    <cellStyle name="SAPBEXresItemX 2 4 7" xfId="21648" xr:uid="{00000000-0005-0000-0000-0000F8870000}"/>
    <cellStyle name="SAPBEXresItemX 2 4 7 2" xfId="36570" xr:uid="{00000000-0005-0000-0000-0000F9870000}"/>
    <cellStyle name="SAPBEXresItemX 2 5" xfId="5321" xr:uid="{00000000-0005-0000-0000-0000FA870000}"/>
    <cellStyle name="SAPBEXresItemX 2 5 2" xfId="22602" xr:uid="{00000000-0005-0000-0000-0000FB870000}"/>
    <cellStyle name="SAPBEXresItemX 2 6" xfId="7623" xr:uid="{00000000-0005-0000-0000-0000FC870000}"/>
    <cellStyle name="SAPBEXresItemX 2 6 2" xfId="23762" xr:uid="{00000000-0005-0000-0000-0000FD870000}"/>
    <cellStyle name="SAPBEXresItemX 2 7" xfId="7053" xr:uid="{00000000-0005-0000-0000-0000FE870000}"/>
    <cellStyle name="SAPBEXresItemX 2 7 2" xfId="23400" xr:uid="{00000000-0005-0000-0000-0000FF870000}"/>
    <cellStyle name="SAPBEXresItemX 2 8" xfId="6678" xr:uid="{00000000-0005-0000-0000-000000880000}"/>
    <cellStyle name="SAPBEXresItemX 2 8 2" xfId="23176" xr:uid="{00000000-0005-0000-0000-000001880000}"/>
    <cellStyle name="SAPBEXresItemX 2 9" xfId="15847" xr:uid="{00000000-0005-0000-0000-000002880000}"/>
    <cellStyle name="SAPBEXresItemX 2 9 2" xfId="31072" xr:uid="{00000000-0005-0000-0000-000003880000}"/>
    <cellStyle name="SAPBEXresItemX 20" xfId="13288" xr:uid="{00000000-0005-0000-0000-000004880000}"/>
    <cellStyle name="SAPBEXresItemX 20 2" xfId="29029" xr:uid="{00000000-0005-0000-0000-000005880000}"/>
    <cellStyle name="SAPBEXresItemX 21" xfId="13051" xr:uid="{00000000-0005-0000-0000-000006880000}"/>
    <cellStyle name="SAPBEXresItemX 21 2" xfId="28838" xr:uid="{00000000-0005-0000-0000-000007880000}"/>
    <cellStyle name="SAPBEXresItemX 3" xfId="953" xr:uid="{00000000-0005-0000-0000-000008880000}"/>
    <cellStyle name="SAPBEXresItemX 3 10" xfId="5129" xr:uid="{00000000-0005-0000-0000-000009880000}"/>
    <cellStyle name="SAPBEXresItemX 3 2" xfId="954" xr:uid="{00000000-0005-0000-0000-00000A880000}"/>
    <cellStyle name="SAPBEXresItemX 3 2 2" xfId="5318" xr:uid="{00000000-0005-0000-0000-00000B880000}"/>
    <cellStyle name="SAPBEXresItemX 3 2 2 2" xfId="22599" xr:uid="{00000000-0005-0000-0000-00000C880000}"/>
    <cellStyle name="SAPBEXresItemX 3 2 3" xfId="6819" xr:uid="{00000000-0005-0000-0000-00000D880000}"/>
    <cellStyle name="SAPBEXresItemX 3 2 3 2" xfId="23270" xr:uid="{00000000-0005-0000-0000-00000E880000}"/>
    <cellStyle name="SAPBEXresItemX 3 2 4" xfId="6670" xr:uid="{00000000-0005-0000-0000-00000F880000}"/>
    <cellStyle name="SAPBEXresItemX 3 2 4 2" xfId="23171" xr:uid="{00000000-0005-0000-0000-000010880000}"/>
    <cellStyle name="SAPBEXresItemX 3 2 5" xfId="5924" xr:uid="{00000000-0005-0000-0000-000011880000}"/>
    <cellStyle name="SAPBEXresItemX 3 2 5 2" xfId="22901" xr:uid="{00000000-0005-0000-0000-000012880000}"/>
    <cellStyle name="SAPBEXresItemX 3 2 6" xfId="5841" xr:uid="{00000000-0005-0000-0000-000013880000}"/>
    <cellStyle name="SAPBEXresItemX 3 2 6 2" xfId="22856" xr:uid="{00000000-0005-0000-0000-000014880000}"/>
    <cellStyle name="SAPBEXresItemX 3 2 7" xfId="15813" xr:uid="{00000000-0005-0000-0000-000015880000}"/>
    <cellStyle name="SAPBEXresItemX 3 2 7 2" xfId="31057" xr:uid="{00000000-0005-0000-0000-000016880000}"/>
    <cellStyle name="SAPBEXresItemX 3 2 8" xfId="5130" xr:uid="{00000000-0005-0000-0000-000017880000}"/>
    <cellStyle name="SAPBEXresItemX 3 3" xfId="3901" xr:uid="{00000000-0005-0000-0000-000018880000}"/>
    <cellStyle name="SAPBEXresItemX 3 3 2" xfId="9057" xr:uid="{00000000-0005-0000-0000-000019880000}"/>
    <cellStyle name="SAPBEXresItemX 3 3 2 2" xfId="25053" xr:uid="{00000000-0005-0000-0000-00001A880000}"/>
    <cellStyle name="SAPBEXresItemX 3 3 3" xfId="11876" xr:uid="{00000000-0005-0000-0000-00001B880000}"/>
    <cellStyle name="SAPBEXresItemX 3 3 3 2" xfId="27720" xr:uid="{00000000-0005-0000-0000-00001C880000}"/>
    <cellStyle name="SAPBEXresItemX 3 3 4" xfId="13944" xr:uid="{00000000-0005-0000-0000-00001D880000}"/>
    <cellStyle name="SAPBEXresItemX 3 3 4 2" xfId="29527" xr:uid="{00000000-0005-0000-0000-00001E880000}"/>
    <cellStyle name="SAPBEXresItemX 3 3 5" xfId="17198" xr:uid="{00000000-0005-0000-0000-00001F880000}"/>
    <cellStyle name="SAPBEXresItemX 3 3 5 2" xfId="32320" xr:uid="{00000000-0005-0000-0000-000020880000}"/>
    <cellStyle name="SAPBEXresItemX 3 3 6" xfId="19807" xr:uid="{00000000-0005-0000-0000-000021880000}"/>
    <cellStyle name="SAPBEXresItemX 3 3 6 2" xfId="34748" xr:uid="{00000000-0005-0000-0000-000022880000}"/>
    <cellStyle name="SAPBEXresItemX 3 3 7" xfId="19763" xr:uid="{00000000-0005-0000-0000-000023880000}"/>
    <cellStyle name="SAPBEXresItemX 3 3 7 2" xfId="34704" xr:uid="{00000000-0005-0000-0000-000024880000}"/>
    <cellStyle name="SAPBEXresItemX 3 4" xfId="5319" xr:uid="{00000000-0005-0000-0000-000025880000}"/>
    <cellStyle name="SAPBEXresItemX 3 4 2" xfId="22600" xr:uid="{00000000-0005-0000-0000-000026880000}"/>
    <cellStyle name="SAPBEXresItemX 3 5" xfId="7622" xr:uid="{00000000-0005-0000-0000-000027880000}"/>
    <cellStyle name="SAPBEXresItemX 3 5 2" xfId="23761" xr:uid="{00000000-0005-0000-0000-000028880000}"/>
    <cellStyle name="SAPBEXresItemX 3 6" xfId="6594" xr:uid="{00000000-0005-0000-0000-000029880000}"/>
    <cellStyle name="SAPBEXresItemX 3 6 2" xfId="23132" xr:uid="{00000000-0005-0000-0000-00002A880000}"/>
    <cellStyle name="SAPBEXresItemX 3 7" xfId="6677" xr:uid="{00000000-0005-0000-0000-00002B880000}"/>
    <cellStyle name="SAPBEXresItemX 3 7 2" xfId="23175" xr:uid="{00000000-0005-0000-0000-00002C880000}"/>
    <cellStyle name="SAPBEXresItemX 3 8" xfId="13707" xr:uid="{00000000-0005-0000-0000-00002D880000}"/>
    <cellStyle name="SAPBEXresItemX 3 8 2" xfId="29321" xr:uid="{00000000-0005-0000-0000-00002E880000}"/>
    <cellStyle name="SAPBEXresItemX 3 9" xfId="19759" xr:uid="{00000000-0005-0000-0000-00002F880000}"/>
    <cellStyle name="SAPBEXresItemX 3 9 2" xfId="34700" xr:uid="{00000000-0005-0000-0000-000030880000}"/>
    <cellStyle name="SAPBEXresItemX 4" xfId="955" xr:uid="{00000000-0005-0000-0000-000031880000}"/>
    <cellStyle name="SAPBEXresItemX 4 10" xfId="5131" xr:uid="{00000000-0005-0000-0000-000032880000}"/>
    <cellStyle name="SAPBEXresItemX 4 11" xfId="38075" xr:uid="{00000000-0005-0000-0000-000033880000}"/>
    <cellStyle name="SAPBEXresItemX 4 2" xfId="3695" xr:uid="{00000000-0005-0000-0000-000034880000}"/>
    <cellStyle name="SAPBEXresItemX 4 2 2" xfId="8863" xr:uid="{00000000-0005-0000-0000-000035880000}"/>
    <cellStyle name="SAPBEXresItemX 4 2 2 2" xfId="24892" xr:uid="{00000000-0005-0000-0000-000036880000}"/>
    <cellStyle name="SAPBEXresItemX 4 2 3" xfId="11690" xr:uid="{00000000-0005-0000-0000-000037880000}"/>
    <cellStyle name="SAPBEXresItemX 4 2 3 2" xfId="27557" xr:uid="{00000000-0005-0000-0000-000038880000}"/>
    <cellStyle name="SAPBEXresItemX 4 2 4" xfId="10424" xr:uid="{00000000-0005-0000-0000-000039880000}"/>
    <cellStyle name="SAPBEXresItemX 4 2 4 2" xfId="26347" xr:uid="{00000000-0005-0000-0000-00003A880000}"/>
    <cellStyle name="SAPBEXresItemX 4 2 5" xfId="17042" xr:uid="{00000000-0005-0000-0000-00003B880000}"/>
    <cellStyle name="SAPBEXresItemX 4 2 5 2" xfId="32180" xr:uid="{00000000-0005-0000-0000-00003C880000}"/>
    <cellStyle name="SAPBEXresItemX 4 2 6" xfId="19652" xr:uid="{00000000-0005-0000-0000-00003D880000}"/>
    <cellStyle name="SAPBEXresItemX 4 2 6 2" xfId="34599" xr:uid="{00000000-0005-0000-0000-00003E880000}"/>
    <cellStyle name="SAPBEXresItemX 4 2 7" xfId="21556" xr:uid="{00000000-0005-0000-0000-00003F880000}"/>
    <cellStyle name="SAPBEXresItemX 4 2 7 2" xfId="36482" xr:uid="{00000000-0005-0000-0000-000040880000}"/>
    <cellStyle name="SAPBEXresItemX 4 2 8" xfId="6423" xr:uid="{00000000-0005-0000-0000-000041880000}"/>
    <cellStyle name="SAPBEXresItemX 4 3" xfId="3900" xr:uid="{00000000-0005-0000-0000-000042880000}"/>
    <cellStyle name="SAPBEXresItemX 4 3 2" xfId="9056" xr:uid="{00000000-0005-0000-0000-000043880000}"/>
    <cellStyle name="SAPBEXresItemX 4 3 2 2" xfId="25052" xr:uid="{00000000-0005-0000-0000-000044880000}"/>
    <cellStyle name="SAPBEXresItemX 4 3 3" xfId="11875" xr:uid="{00000000-0005-0000-0000-000045880000}"/>
    <cellStyle name="SAPBEXresItemX 4 3 3 2" xfId="27719" xr:uid="{00000000-0005-0000-0000-000046880000}"/>
    <cellStyle name="SAPBEXresItemX 4 3 4" xfId="13943" xr:uid="{00000000-0005-0000-0000-000047880000}"/>
    <cellStyle name="SAPBEXresItemX 4 3 4 2" xfId="29526" xr:uid="{00000000-0005-0000-0000-000048880000}"/>
    <cellStyle name="SAPBEXresItemX 4 3 5" xfId="17197" xr:uid="{00000000-0005-0000-0000-000049880000}"/>
    <cellStyle name="SAPBEXresItemX 4 3 5 2" xfId="32319" xr:uid="{00000000-0005-0000-0000-00004A880000}"/>
    <cellStyle name="SAPBEXresItemX 4 3 6" xfId="19806" xr:uid="{00000000-0005-0000-0000-00004B880000}"/>
    <cellStyle name="SAPBEXresItemX 4 3 6 2" xfId="34747" xr:uid="{00000000-0005-0000-0000-00004C880000}"/>
    <cellStyle name="SAPBEXresItemX 4 3 7" xfId="20912" xr:uid="{00000000-0005-0000-0000-00004D880000}"/>
    <cellStyle name="SAPBEXresItemX 4 3 7 2" xfId="35838" xr:uid="{00000000-0005-0000-0000-00004E880000}"/>
    <cellStyle name="SAPBEXresItemX 4 4" xfId="5317" xr:uid="{00000000-0005-0000-0000-00004F880000}"/>
    <cellStyle name="SAPBEXresItemX 4 4 2" xfId="22598" xr:uid="{00000000-0005-0000-0000-000050880000}"/>
    <cellStyle name="SAPBEXresItemX 4 5" xfId="7621" xr:uid="{00000000-0005-0000-0000-000051880000}"/>
    <cellStyle name="SAPBEXresItemX 4 5 2" xfId="23760" xr:uid="{00000000-0005-0000-0000-000052880000}"/>
    <cellStyle name="SAPBEXresItemX 4 6" xfId="6593" xr:uid="{00000000-0005-0000-0000-000053880000}"/>
    <cellStyle name="SAPBEXresItemX 4 6 2" xfId="23131" xr:uid="{00000000-0005-0000-0000-000054880000}"/>
    <cellStyle name="SAPBEXresItemX 4 7" xfId="7448" xr:uid="{00000000-0005-0000-0000-000055880000}"/>
    <cellStyle name="SAPBEXresItemX 4 7 2" xfId="23637" xr:uid="{00000000-0005-0000-0000-000056880000}"/>
    <cellStyle name="SAPBEXresItemX 4 8" xfId="6563" xr:uid="{00000000-0005-0000-0000-000057880000}"/>
    <cellStyle name="SAPBEXresItemX 4 8 2" xfId="23119" xr:uid="{00000000-0005-0000-0000-000058880000}"/>
    <cellStyle name="SAPBEXresItemX 4 9" xfId="14407" xr:uid="{00000000-0005-0000-0000-000059880000}"/>
    <cellStyle name="SAPBEXresItemX 4 9 2" xfId="29926" xr:uid="{00000000-0005-0000-0000-00005A880000}"/>
    <cellStyle name="SAPBEXresItemX 5" xfId="3696" xr:uid="{00000000-0005-0000-0000-00005B880000}"/>
    <cellStyle name="SAPBEXresItemX 5 2" xfId="3899" xr:uid="{00000000-0005-0000-0000-00005C880000}"/>
    <cellStyle name="SAPBEXresItemX 5 2 2" xfId="9055" xr:uid="{00000000-0005-0000-0000-00005D880000}"/>
    <cellStyle name="SAPBEXresItemX 5 2 2 2" xfId="25051" xr:uid="{00000000-0005-0000-0000-00005E880000}"/>
    <cellStyle name="SAPBEXresItemX 5 2 3" xfId="11874" xr:uid="{00000000-0005-0000-0000-00005F880000}"/>
    <cellStyle name="SAPBEXresItemX 5 2 3 2" xfId="27718" xr:uid="{00000000-0005-0000-0000-000060880000}"/>
    <cellStyle name="SAPBEXresItemX 5 2 4" xfId="14933" xr:uid="{00000000-0005-0000-0000-000061880000}"/>
    <cellStyle name="SAPBEXresItemX 5 2 4 2" xfId="30384" xr:uid="{00000000-0005-0000-0000-000062880000}"/>
    <cellStyle name="SAPBEXresItemX 5 2 5" xfId="17196" xr:uid="{00000000-0005-0000-0000-000063880000}"/>
    <cellStyle name="SAPBEXresItemX 5 2 5 2" xfId="32318" xr:uid="{00000000-0005-0000-0000-000064880000}"/>
    <cellStyle name="SAPBEXresItemX 5 2 6" xfId="19805" xr:uid="{00000000-0005-0000-0000-000065880000}"/>
    <cellStyle name="SAPBEXresItemX 5 2 6 2" xfId="34746" xr:uid="{00000000-0005-0000-0000-000066880000}"/>
    <cellStyle name="SAPBEXresItemX 5 2 7" xfId="7808" xr:uid="{00000000-0005-0000-0000-000067880000}"/>
    <cellStyle name="SAPBEXresItemX 5 2 7 2" xfId="23845" xr:uid="{00000000-0005-0000-0000-000068880000}"/>
    <cellStyle name="SAPBEXresItemX 5 3" xfId="8864" xr:uid="{00000000-0005-0000-0000-000069880000}"/>
    <cellStyle name="SAPBEXresItemX 5 3 2" xfId="24893" xr:uid="{00000000-0005-0000-0000-00006A880000}"/>
    <cellStyle name="SAPBEXresItemX 5 4" xfId="11691" xr:uid="{00000000-0005-0000-0000-00006B880000}"/>
    <cellStyle name="SAPBEXresItemX 5 4 2" xfId="27558" xr:uid="{00000000-0005-0000-0000-00006C880000}"/>
    <cellStyle name="SAPBEXresItemX 5 5" xfId="13716" xr:uid="{00000000-0005-0000-0000-00006D880000}"/>
    <cellStyle name="SAPBEXresItemX 5 5 2" xfId="29329" xr:uid="{00000000-0005-0000-0000-00006E880000}"/>
    <cellStyle name="SAPBEXresItemX 5 6" xfId="17043" xr:uid="{00000000-0005-0000-0000-00006F880000}"/>
    <cellStyle name="SAPBEXresItemX 5 6 2" xfId="32181" xr:uid="{00000000-0005-0000-0000-000070880000}"/>
    <cellStyle name="SAPBEXresItemX 5 7" xfId="19653" xr:uid="{00000000-0005-0000-0000-000071880000}"/>
    <cellStyle name="SAPBEXresItemX 5 7 2" xfId="34600" xr:uid="{00000000-0005-0000-0000-000072880000}"/>
    <cellStyle name="SAPBEXresItemX 6" xfId="3697" xr:uid="{00000000-0005-0000-0000-000073880000}"/>
    <cellStyle name="SAPBEXresItemX 6 2" xfId="3898" xr:uid="{00000000-0005-0000-0000-000074880000}"/>
    <cellStyle name="SAPBEXresItemX 6 2 2" xfId="9054" xr:uid="{00000000-0005-0000-0000-000075880000}"/>
    <cellStyle name="SAPBEXresItemX 6 2 2 2" xfId="25050" xr:uid="{00000000-0005-0000-0000-000076880000}"/>
    <cellStyle name="SAPBEXresItemX 6 2 3" xfId="11873" xr:uid="{00000000-0005-0000-0000-000077880000}"/>
    <cellStyle name="SAPBEXresItemX 6 2 3 2" xfId="27717" xr:uid="{00000000-0005-0000-0000-000078880000}"/>
    <cellStyle name="SAPBEXresItemX 6 2 4" xfId="14932" xr:uid="{00000000-0005-0000-0000-000079880000}"/>
    <cellStyle name="SAPBEXresItemX 6 2 4 2" xfId="30383" xr:uid="{00000000-0005-0000-0000-00007A880000}"/>
    <cellStyle name="SAPBEXresItemX 6 2 5" xfId="17195" xr:uid="{00000000-0005-0000-0000-00007B880000}"/>
    <cellStyle name="SAPBEXresItemX 6 2 5 2" xfId="32317" xr:uid="{00000000-0005-0000-0000-00007C880000}"/>
    <cellStyle name="SAPBEXresItemX 6 2 6" xfId="19804" xr:uid="{00000000-0005-0000-0000-00007D880000}"/>
    <cellStyle name="SAPBEXresItemX 6 2 6 2" xfId="34745" xr:uid="{00000000-0005-0000-0000-00007E880000}"/>
    <cellStyle name="SAPBEXresItemX 6 2 7" xfId="21647" xr:uid="{00000000-0005-0000-0000-00007F880000}"/>
    <cellStyle name="SAPBEXresItemX 6 2 7 2" xfId="36569" xr:uid="{00000000-0005-0000-0000-000080880000}"/>
    <cellStyle name="SAPBEXresItemX 6 3" xfId="8865" xr:uid="{00000000-0005-0000-0000-000081880000}"/>
    <cellStyle name="SAPBEXresItemX 6 3 2" xfId="24894" xr:uid="{00000000-0005-0000-0000-000082880000}"/>
    <cellStyle name="SAPBEXresItemX 6 4" xfId="11692" xr:uid="{00000000-0005-0000-0000-000083880000}"/>
    <cellStyle name="SAPBEXresItemX 6 4 2" xfId="27559" xr:uid="{00000000-0005-0000-0000-000084880000}"/>
    <cellStyle name="SAPBEXresItemX 6 5" xfId="13014" xr:uid="{00000000-0005-0000-0000-000085880000}"/>
    <cellStyle name="SAPBEXresItemX 6 5 2" xfId="28814" xr:uid="{00000000-0005-0000-0000-000086880000}"/>
    <cellStyle name="SAPBEXresItemX 6 6" xfId="17044" xr:uid="{00000000-0005-0000-0000-000087880000}"/>
    <cellStyle name="SAPBEXresItemX 6 6 2" xfId="32182" xr:uid="{00000000-0005-0000-0000-000088880000}"/>
    <cellStyle name="SAPBEXresItemX 6 7" xfId="19654" xr:uid="{00000000-0005-0000-0000-000089880000}"/>
    <cellStyle name="SAPBEXresItemX 6 7 2" xfId="34601" xr:uid="{00000000-0005-0000-0000-00008A880000}"/>
    <cellStyle name="SAPBEXresItemX 7" xfId="3698" xr:uid="{00000000-0005-0000-0000-00008B880000}"/>
    <cellStyle name="SAPBEXresItemX 7 2" xfId="3897" xr:uid="{00000000-0005-0000-0000-00008C880000}"/>
    <cellStyle name="SAPBEXresItemX 7 2 2" xfId="9053" xr:uid="{00000000-0005-0000-0000-00008D880000}"/>
    <cellStyle name="SAPBEXresItemX 7 2 2 2" xfId="25049" xr:uid="{00000000-0005-0000-0000-00008E880000}"/>
    <cellStyle name="SAPBEXresItemX 7 2 3" xfId="11872" xr:uid="{00000000-0005-0000-0000-00008F880000}"/>
    <cellStyle name="SAPBEXresItemX 7 2 3 2" xfId="27716" xr:uid="{00000000-0005-0000-0000-000090880000}"/>
    <cellStyle name="SAPBEXresItemX 7 2 4" xfId="13942" xr:uid="{00000000-0005-0000-0000-000091880000}"/>
    <cellStyle name="SAPBEXresItemX 7 2 4 2" xfId="29525" xr:uid="{00000000-0005-0000-0000-000092880000}"/>
    <cellStyle name="SAPBEXresItemX 7 2 5" xfId="17194" xr:uid="{00000000-0005-0000-0000-000093880000}"/>
    <cellStyle name="SAPBEXresItemX 7 2 5 2" xfId="32316" xr:uid="{00000000-0005-0000-0000-000094880000}"/>
    <cellStyle name="SAPBEXresItemX 7 2 6" xfId="19803" xr:uid="{00000000-0005-0000-0000-000095880000}"/>
    <cellStyle name="SAPBEXresItemX 7 2 6 2" xfId="34744" xr:uid="{00000000-0005-0000-0000-000096880000}"/>
    <cellStyle name="SAPBEXresItemX 7 2 7" xfId="15998" xr:uid="{00000000-0005-0000-0000-000097880000}"/>
    <cellStyle name="SAPBEXresItemX 7 2 7 2" xfId="31142" xr:uid="{00000000-0005-0000-0000-000098880000}"/>
    <cellStyle name="SAPBEXresItemX 7 3" xfId="8866" xr:uid="{00000000-0005-0000-0000-000099880000}"/>
    <cellStyle name="SAPBEXresItemX 7 3 2" xfId="24895" xr:uid="{00000000-0005-0000-0000-00009A880000}"/>
    <cellStyle name="SAPBEXresItemX 7 4" xfId="11693" xr:uid="{00000000-0005-0000-0000-00009B880000}"/>
    <cellStyle name="SAPBEXresItemX 7 4 2" xfId="27560" xr:uid="{00000000-0005-0000-0000-00009C880000}"/>
    <cellStyle name="SAPBEXresItemX 7 5" xfId="13733" xr:uid="{00000000-0005-0000-0000-00009D880000}"/>
    <cellStyle name="SAPBEXresItemX 7 5 2" xfId="29345" xr:uid="{00000000-0005-0000-0000-00009E880000}"/>
    <cellStyle name="SAPBEXresItemX 7 6" xfId="17045" xr:uid="{00000000-0005-0000-0000-00009F880000}"/>
    <cellStyle name="SAPBEXresItemX 7 6 2" xfId="32183" xr:uid="{00000000-0005-0000-0000-0000A0880000}"/>
    <cellStyle name="SAPBEXresItemX 7 7" xfId="19655" xr:uid="{00000000-0005-0000-0000-0000A1880000}"/>
    <cellStyle name="SAPBEXresItemX 7 7 2" xfId="34602" xr:uid="{00000000-0005-0000-0000-0000A2880000}"/>
    <cellStyle name="SAPBEXresItemX 8" xfId="3699" xr:uid="{00000000-0005-0000-0000-0000A3880000}"/>
    <cellStyle name="SAPBEXresItemX 8 2" xfId="3896" xr:uid="{00000000-0005-0000-0000-0000A4880000}"/>
    <cellStyle name="SAPBEXresItemX 8 2 2" xfId="9052" xr:uid="{00000000-0005-0000-0000-0000A5880000}"/>
    <cellStyle name="SAPBEXresItemX 8 2 2 2" xfId="25048" xr:uid="{00000000-0005-0000-0000-0000A6880000}"/>
    <cellStyle name="SAPBEXresItemX 8 2 3" xfId="11871" xr:uid="{00000000-0005-0000-0000-0000A7880000}"/>
    <cellStyle name="SAPBEXresItemX 8 2 3 2" xfId="27715" xr:uid="{00000000-0005-0000-0000-0000A8880000}"/>
    <cellStyle name="SAPBEXresItemX 8 2 4" xfId="13941" xr:uid="{00000000-0005-0000-0000-0000A9880000}"/>
    <cellStyle name="SAPBEXresItemX 8 2 4 2" xfId="29524" xr:uid="{00000000-0005-0000-0000-0000AA880000}"/>
    <cellStyle name="SAPBEXresItemX 8 2 5" xfId="17193" xr:uid="{00000000-0005-0000-0000-0000AB880000}"/>
    <cellStyle name="SAPBEXresItemX 8 2 5 2" xfId="32315" xr:uid="{00000000-0005-0000-0000-0000AC880000}"/>
    <cellStyle name="SAPBEXresItemX 8 2 6" xfId="19802" xr:uid="{00000000-0005-0000-0000-0000AD880000}"/>
    <cellStyle name="SAPBEXresItemX 8 2 6 2" xfId="34743" xr:uid="{00000000-0005-0000-0000-0000AE880000}"/>
    <cellStyle name="SAPBEXresItemX 8 2 7" xfId="21637" xr:uid="{00000000-0005-0000-0000-0000AF880000}"/>
    <cellStyle name="SAPBEXresItemX 8 2 7 2" xfId="36563" xr:uid="{00000000-0005-0000-0000-0000B0880000}"/>
    <cellStyle name="SAPBEXresItemX 8 3" xfId="8867" xr:uid="{00000000-0005-0000-0000-0000B1880000}"/>
    <cellStyle name="SAPBEXresItemX 8 3 2" xfId="24896" xr:uid="{00000000-0005-0000-0000-0000B2880000}"/>
    <cellStyle name="SAPBEXresItemX 8 4" xfId="11694" xr:uid="{00000000-0005-0000-0000-0000B3880000}"/>
    <cellStyle name="SAPBEXresItemX 8 4 2" xfId="27561" xr:uid="{00000000-0005-0000-0000-0000B4880000}"/>
    <cellStyle name="SAPBEXresItemX 8 5" xfId="13731" xr:uid="{00000000-0005-0000-0000-0000B5880000}"/>
    <cellStyle name="SAPBEXresItemX 8 5 2" xfId="29343" xr:uid="{00000000-0005-0000-0000-0000B6880000}"/>
    <cellStyle name="SAPBEXresItemX 8 6" xfId="17046" xr:uid="{00000000-0005-0000-0000-0000B7880000}"/>
    <cellStyle name="SAPBEXresItemX 8 6 2" xfId="32184" xr:uid="{00000000-0005-0000-0000-0000B8880000}"/>
    <cellStyle name="SAPBEXresItemX 8 7" xfId="19656" xr:uid="{00000000-0005-0000-0000-0000B9880000}"/>
    <cellStyle name="SAPBEXresItemX 8 7 2" xfId="34603" xr:uid="{00000000-0005-0000-0000-0000BA880000}"/>
    <cellStyle name="SAPBEXresItemX 9" xfId="3700" xr:uid="{00000000-0005-0000-0000-0000BB880000}"/>
    <cellStyle name="SAPBEXresItemX 9 2" xfId="3895" xr:uid="{00000000-0005-0000-0000-0000BC880000}"/>
    <cellStyle name="SAPBEXresItemX 9 2 2" xfId="9051" xr:uid="{00000000-0005-0000-0000-0000BD880000}"/>
    <cellStyle name="SAPBEXresItemX 9 2 2 2" xfId="25047" xr:uid="{00000000-0005-0000-0000-0000BE880000}"/>
    <cellStyle name="SAPBEXresItemX 9 2 3" xfId="11870" xr:uid="{00000000-0005-0000-0000-0000BF880000}"/>
    <cellStyle name="SAPBEXresItemX 9 2 3 2" xfId="27714" xr:uid="{00000000-0005-0000-0000-0000C0880000}"/>
    <cellStyle name="SAPBEXresItemX 9 2 4" xfId="14935" xr:uid="{00000000-0005-0000-0000-0000C1880000}"/>
    <cellStyle name="SAPBEXresItemX 9 2 4 2" xfId="30386" xr:uid="{00000000-0005-0000-0000-0000C2880000}"/>
    <cellStyle name="SAPBEXresItemX 9 2 5" xfId="17192" xr:uid="{00000000-0005-0000-0000-0000C3880000}"/>
    <cellStyle name="SAPBEXresItemX 9 2 5 2" xfId="32314" xr:uid="{00000000-0005-0000-0000-0000C4880000}"/>
    <cellStyle name="SAPBEXresItemX 9 2 6" xfId="19801" xr:uid="{00000000-0005-0000-0000-0000C5880000}"/>
    <cellStyle name="SAPBEXresItemX 9 2 6 2" xfId="34742" xr:uid="{00000000-0005-0000-0000-0000C6880000}"/>
    <cellStyle name="SAPBEXresItemX 9 2 7" xfId="21180" xr:uid="{00000000-0005-0000-0000-0000C7880000}"/>
    <cellStyle name="SAPBEXresItemX 9 2 7 2" xfId="36106" xr:uid="{00000000-0005-0000-0000-0000C8880000}"/>
    <cellStyle name="SAPBEXresItemX 9 3" xfId="8868" xr:uid="{00000000-0005-0000-0000-0000C9880000}"/>
    <cellStyle name="SAPBEXresItemX 9 3 2" xfId="24897" xr:uid="{00000000-0005-0000-0000-0000CA880000}"/>
    <cellStyle name="SAPBEXresItemX 9 4" xfId="11695" xr:uid="{00000000-0005-0000-0000-0000CB880000}"/>
    <cellStyle name="SAPBEXresItemX 9 4 2" xfId="27562" xr:uid="{00000000-0005-0000-0000-0000CC880000}"/>
    <cellStyle name="SAPBEXresItemX 9 5" xfId="10372" xr:uid="{00000000-0005-0000-0000-0000CD880000}"/>
    <cellStyle name="SAPBEXresItemX 9 5 2" xfId="26310" xr:uid="{00000000-0005-0000-0000-0000CE880000}"/>
    <cellStyle name="SAPBEXresItemX 9 6" xfId="17047" xr:uid="{00000000-0005-0000-0000-0000CF880000}"/>
    <cellStyle name="SAPBEXresItemX 9 6 2" xfId="32185" xr:uid="{00000000-0005-0000-0000-0000D0880000}"/>
    <cellStyle name="SAPBEXresItemX 9 7" xfId="19657" xr:uid="{00000000-0005-0000-0000-0000D1880000}"/>
    <cellStyle name="SAPBEXresItemX 9 7 2" xfId="34604" xr:uid="{00000000-0005-0000-0000-0000D2880000}"/>
    <cellStyle name="SAPBEXresItemX_CC - Div XRef" xfId="1917" xr:uid="{00000000-0005-0000-0000-0000D3880000}"/>
    <cellStyle name="SAPBEXstdData" xfId="105" xr:uid="{00000000-0005-0000-0000-0000D4880000}"/>
    <cellStyle name="SAPBEXstdData 10" xfId="956" xr:uid="{00000000-0005-0000-0000-0000D5880000}"/>
    <cellStyle name="SAPBEXstdData 10 10" xfId="5132" xr:uid="{00000000-0005-0000-0000-0000D6880000}"/>
    <cellStyle name="SAPBEXstdData 10 2" xfId="1918" xr:uid="{00000000-0005-0000-0000-0000D7880000}"/>
    <cellStyle name="SAPBEXstdData 10 2 2" xfId="7171" xr:uid="{00000000-0005-0000-0000-0000D8880000}"/>
    <cellStyle name="SAPBEXstdData 10 2 2 2" xfId="23452" xr:uid="{00000000-0005-0000-0000-0000D9880000}"/>
    <cellStyle name="SAPBEXstdData 10 2 3" xfId="7491" xr:uid="{00000000-0005-0000-0000-0000DA880000}"/>
    <cellStyle name="SAPBEXstdData 10 2 3 2" xfId="23668" xr:uid="{00000000-0005-0000-0000-0000DB880000}"/>
    <cellStyle name="SAPBEXstdData 10 2 4" xfId="5705" xr:uid="{00000000-0005-0000-0000-0000DC880000}"/>
    <cellStyle name="SAPBEXstdData 10 2 4 2" xfId="22774" xr:uid="{00000000-0005-0000-0000-0000DD880000}"/>
    <cellStyle name="SAPBEXstdData 10 2 5" xfId="14680" xr:uid="{00000000-0005-0000-0000-0000DE880000}"/>
    <cellStyle name="SAPBEXstdData 10 2 5 2" xfId="30171" xr:uid="{00000000-0005-0000-0000-0000DF880000}"/>
    <cellStyle name="SAPBEXstdData 10 2 6" xfId="15732" xr:uid="{00000000-0005-0000-0000-0000E0880000}"/>
    <cellStyle name="SAPBEXstdData 10 2 6 2" xfId="31006" xr:uid="{00000000-0005-0000-0000-0000E1880000}"/>
    <cellStyle name="SAPBEXstdData 10 2 7" xfId="18400" xr:uid="{00000000-0005-0000-0000-0000E2880000}"/>
    <cellStyle name="SAPBEXstdData 10 2 7 2" xfId="33459" xr:uid="{00000000-0005-0000-0000-0000E3880000}"/>
    <cellStyle name="SAPBEXstdData 10 2 8" xfId="6094" xr:uid="{00000000-0005-0000-0000-0000E4880000}"/>
    <cellStyle name="SAPBEXstdData 10 3" xfId="3894" xr:uid="{00000000-0005-0000-0000-0000E5880000}"/>
    <cellStyle name="SAPBEXstdData 10 3 2" xfId="9050" xr:uid="{00000000-0005-0000-0000-0000E6880000}"/>
    <cellStyle name="SAPBEXstdData 10 3 2 2" xfId="25046" xr:uid="{00000000-0005-0000-0000-0000E7880000}"/>
    <cellStyle name="SAPBEXstdData 10 3 3" xfId="11869" xr:uid="{00000000-0005-0000-0000-0000E8880000}"/>
    <cellStyle name="SAPBEXstdData 10 3 3 2" xfId="27713" xr:uid="{00000000-0005-0000-0000-0000E9880000}"/>
    <cellStyle name="SAPBEXstdData 10 3 4" xfId="14934" xr:uid="{00000000-0005-0000-0000-0000EA880000}"/>
    <cellStyle name="SAPBEXstdData 10 3 4 2" xfId="30385" xr:uid="{00000000-0005-0000-0000-0000EB880000}"/>
    <cellStyle name="SAPBEXstdData 10 3 5" xfId="17191" xr:uid="{00000000-0005-0000-0000-0000EC880000}"/>
    <cellStyle name="SAPBEXstdData 10 3 5 2" xfId="32313" xr:uid="{00000000-0005-0000-0000-0000ED880000}"/>
    <cellStyle name="SAPBEXstdData 10 3 6" xfId="19800" xr:uid="{00000000-0005-0000-0000-0000EE880000}"/>
    <cellStyle name="SAPBEXstdData 10 3 6 2" xfId="34741" xr:uid="{00000000-0005-0000-0000-0000EF880000}"/>
    <cellStyle name="SAPBEXstdData 10 3 7" xfId="18434" xr:uid="{00000000-0005-0000-0000-0000F0880000}"/>
    <cellStyle name="SAPBEXstdData 10 3 7 2" xfId="33485" xr:uid="{00000000-0005-0000-0000-0000F1880000}"/>
    <cellStyle name="SAPBEXstdData 10 4" xfId="5316" xr:uid="{00000000-0005-0000-0000-0000F2880000}"/>
    <cellStyle name="SAPBEXstdData 10 4 2" xfId="22597" xr:uid="{00000000-0005-0000-0000-0000F3880000}"/>
    <cellStyle name="SAPBEXstdData 10 5" xfId="6818" xr:uid="{00000000-0005-0000-0000-0000F4880000}"/>
    <cellStyle name="SAPBEXstdData 10 5 2" xfId="23269" xr:uid="{00000000-0005-0000-0000-0000F5880000}"/>
    <cellStyle name="SAPBEXstdData 10 6" xfId="14509" xr:uid="{00000000-0005-0000-0000-0000F6880000}"/>
    <cellStyle name="SAPBEXstdData 10 6 2" xfId="30019" xr:uid="{00000000-0005-0000-0000-0000F7880000}"/>
    <cellStyle name="SAPBEXstdData 10 7" xfId="13416" xr:uid="{00000000-0005-0000-0000-0000F8880000}"/>
    <cellStyle name="SAPBEXstdData 10 7 2" xfId="29084" xr:uid="{00000000-0005-0000-0000-0000F9880000}"/>
    <cellStyle name="SAPBEXstdData 10 8" xfId="13280" xr:uid="{00000000-0005-0000-0000-0000FA880000}"/>
    <cellStyle name="SAPBEXstdData 10 8 2" xfId="29024" xr:uid="{00000000-0005-0000-0000-0000FB880000}"/>
    <cellStyle name="SAPBEXstdData 10 9" xfId="15814" xr:uid="{00000000-0005-0000-0000-0000FC880000}"/>
    <cellStyle name="SAPBEXstdData 10 9 2" xfId="31058" xr:uid="{00000000-0005-0000-0000-0000FD880000}"/>
    <cellStyle name="SAPBEXstdData 11" xfId="957" xr:uid="{00000000-0005-0000-0000-0000FE880000}"/>
    <cellStyle name="SAPBEXstdData 11 10" xfId="22492" xr:uid="{00000000-0005-0000-0000-0000FF880000}"/>
    <cellStyle name="SAPBEXstdData 11 2" xfId="3702" xr:uid="{00000000-0005-0000-0000-000000890000}"/>
    <cellStyle name="SAPBEXstdData 11 2 2" xfId="8870" xr:uid="{00000000-0005-0000-0000-000001890000}"/>
    <cellStyle name="SAPBEXstdData 11 2 2 2" xfId="24899" xr:uid="{00000000-0005-0000-0000-000002890000}"/>
    <cellStyle name="SAPBEXstdData 11 2 3" xfId="11697" xr:uid="{00000000-0005-0000-0000-000003890000}"/>
    <cellStyle name="SAPBEXstdData 11 2 3 2" xfId="27564" xr:uid="{00000000-0005-0000-0000-000004890000}"/>
    <cellStyle name="SAPBEXstdData 11 2 4" xfId="15152" xr:uid="{00000000-0005-0000-0000-000005890000}"/>
    <cellStyle name="SAPBEXstdData 11 2 4 2" xfId="30571" xr:uid="{00000000-0005-0000-0000-000006890000}"/>
    <cellStyle name="SAPBEXstdData 11 2 5" xfId="17049" xr:uid="{00000000-0005-0000-0000-000007890000}"/>
    <cellStyle name="SAPBEXstdData 11 2 5 2" xfId="32187" xr:uid="{00000000-0005-0000-0000-000008890000}"/>
    <cellStyle name="SAPBEXstdData 11 2 6" xfId="19659" xr:uid="{00000000-0005-0000-0000-000009890000}"/>
    <cellStyle name="SAPBEXstdData 11 2 6 2" xfId="34606" xr:uid="{00000000-0005-0000-0000-00000A890000}"/>
    <cellStyle name="SAPBEXstdData 11 2 7" xfId="21562" xr:uid="{00000000-0005-0000-0000-00000B890000}"/>
    <cellStyle name="SAPBEXstdData 11 2 7 2" xfId="36488" xr:uid="{00000000-0005-0000-0000-00000C890000}"/>
    <cellStyle name="SAPBEXstdData 11 2 8" xfId="6424" xr:uid="{00000000-0005-0000-0000-00000D890000}"/>
    <cellStyle name="SAPBEXstdData 11 3" xfId="3893" xr:uid="{00000000-0005-0000-0000-00000E890000}"/>
    <cellStyle name="SAPBEXstdData 11 3 2" xfId="9049" xr:uid="{00000000-0005-0000-0000-00000F890000}"/>
    <cellStyle name="SAPBEXstdData 11 3 2 2" xfId="25045" xr:uid="{00000000-0005-0000-0000-000010890000}"/>
    <cellStyle name="SAPBEXstdData 11 3 3" xfId="11868" xr:uid="{00000000-0005-0000-0000-000011890000}"/>
    <cellStyle name="SAPBEXstdData 11 3 3 2" xfId="27712" xr:uid="{00000000-0005-0000-0000-000012890000}"/>
    <cellStyle name="SAPBEXstdData 11 3 4" xfId="13940" xr:uid="{00000000-0005-0000-0000-000013890000}"/>
    <cellStyle name="SAPBEXstdData 11 3 4 2" xfId="29523" xr:uid="{00000000-0005-0000-0000-000014890000}"/>
    <cellStyle name="SAPBEXstdData 11 3 5" xfId="17190" xr:uid="{00000000-0005-0000-0000-000015890000}"/>
    <cellStyle name="SAPBEXstdData 11 3 5 2" xfId="32312" xr:uid="{00000000-0005-0000-0000-000016890000}"/>
    <cellStyle name="SAPBEXstdData 11 3 6" xfId="19799" xr:uid="{00000000-0005-0000-0000-000017890000}"/>
    <cellStyle name="SAPBEXstdData 11 3 6 2" xfId="34740" xr:uid="{00000000-0005-0000-0000-000018890000}"/>
    <cellStyle name="SAPBEXstdData 11 3 7" xfId="15589" xr:uid="{00000000-0005-0000-0000-000019890000}"/>
    <cellStyle name="SAPBEXstdData 11 3 7 2" xfId="30910" xr:uid="{00000000-0005-0000-0000-00001A890000}"/>
    <cellStyle name="SAPBEXstdData 11 4" xfId="5315" xr:uid="{00000000-0005-0000-0000-00001B890000}"/>
    <cellStyle name="SAPBEXstdData 11 4 2" xfId="37056" xr:uid="{00000000-0005-0000-0000-00001C890000}"/>
    <cellStyle name="SAPBEXstdData 11 5" xfId="6817" xr:uid="{00000000-0005-0000-0000-00001D890000}"/>
    <cellStyle name="SAPBEXstdData 11 6" xfId="6592" xr:uid="{00000000-0005-0000-0000-00001E890000}"/>
    <cellStyle name="SAPBEXstdData 11 7" xfId="7326" xr:uid="{00000000-0005-0000-0000-00001F890000}"/>
    <cellStyle name="SAPBEXstdData 11 8" xfId="5842" xr:uid="{00000000-0005-0000-0000-000020890000}"/>
    <cellStyle name="SAPBEXstdData 11 9" xfId="18477" xr:uid="{00000000-0005-0000-0000-000021890000}"/>
    <cellStyle name="SAPBEXstdData 12" xfId="1919" xr:uid="{00000000-0005-0000-0000-000022890000}"/>
    <cellStyle name="SAPBEXstdData 12 10" xfId="23064" xr:uid="{00000000-0005-0000-0000-000023890000}"/>
    <cellStyle name="SAPBEXstdData 12 2" xfId="3703" xr:uid="{00000000-0005-0000-0000-000024890000}"/>
    <cellStyle name="SAPBEXstdData 12 2 2" xfId="8871" xr:uid="{00000000-0005-0000-0000-000025890000}"/>
    <cellStyle name="SAPBEXstdData 12 2 2 2" xfId="24900" xr:uid="{00000000-0005-0000-0000-000026890000}"/>
    <cellStyle name="SAPBEXstdData 12 2 3" xfId="11698" xr:uid="{00000000-0005-0000-0000-000027890000}"/>
    <cellStyle name="SAPBEXstdData 12 2 3 2" xfId="27565" xr:uid="{00000000-0005-0000-0000-000028890000}"/>
    <cellStyle name="SAPBEXstdData 12 2 4" xfId="14487" xr:uid="{00000000-0005-0000-0000-000029890000}"/>
    <cellStyle name="SAPBEXstdData 12 2 4 2" xfId="30003" xr:uid="{00000000-0005-0000-0000-00002A890000}"/>
    <cellStyle name="SAPBEXstdData 12 2 5" xfId="17050" xr:uid="{00000000-0005-0000-0000-00002B890000}"/>
    <cellStyle name="SAPBEXstdData 12 2 5 2" xfId="32188" xr:uid="{00000000-0005-0000-0000-00002C890000}"/>
    <cellStyle name="SAPBEXstdData 12 2 6" xfId="19660" xr:uid="{00000000-0005-0000-0000-00002D890000}"/>
    <cellStyle name="SAPBEXstdData 12 2 6 2" xfId="34607" xr:uid="{00000000-0005-0000-0000-00002E890000}"/>
    <cellStyle name="SAPBEXstdData 12 2 7" xfId="21563" xr:uid="{00000000-0005-0000-0000-00002F890000}"/>
    <cellStyle name="SAPBEXstdData 12 2 7 2" xfId="36489" xr:uid="{00000000-0005-0000-0000-000030890000}"/>
    <cellStyle name="SAPBEXstdData 12 2 8" xfId="6425" xr:uid="{00000000-0005-0000-0000-000031890000}"/>
    <cellStyle name="SAPBEXstdData 12 3" xfId="3892" xr:uid="{00000000-0005-0000-0000-000032890000}"/>
    <cellStyle name="SAPBEXstdData 12 3 2" xfId="9048" xr:uid="{00000000-0005-0000-0000-000033890000}"/>
    <cellStyle name="SAPBEXstdData 12 3 2 2" xfId="25044" xr:uid="{00000000-0005-0000-0000-000034890000}"/>
    <cellStyle name="SAPBEXstdData 12 3 3" xfId="11867" xr:uid="{00000000-0005-0000-0000-000035890000}"/>
    <cellStyle name="SAPBEXstdData 12 3 3 2" xfId="27711" xr:uid="{00000000-0005-0000-0000-000036890000}"/>
    <cellStyle name="SAPBEXstdData 12 3 4" xfId="13939" xr:uid="{00000000-0005-0000-0000-000037890000}"/>
    <cellStyle name="SAPBEXstdData 12 3 4 2" xfId="29522" xr:uid="{00000000-0005-0000-0000-000038890000}"/>
    <cellStyle name="SAPBEXstdData 12 3 5" xfId="17189" xr:uid="{00000000-0005-0000-0000-000039890000}"/>
    <cellStyle name="SAPBEXstdData 12 3 5 2" xfId="32311" xr:uid="{00000000-0005-0000-0000-00003A890000}"/>
    <cellStyle name="SAPBEXstdData 12 3 6" xfId="19798" xr:uid="{00000000-0005-0000-0000-00003B890000}"/>
    <cellStyle name="SAPBEXstdData 12 3 6 2" xfId="34739" xr:uid="{00000000-0005-0000-0000-00003C890000}"/>
    <cellStyle name="SAPBEXstdData 12 3 7" xfId="14179" xr:uid="{00000000-0005-0000-0000-00003D890000}"/>
    <cellStyle name="SAPBEXstdData 12 3 7 2" xfId="29736" xr:uid="{00000000-0005-0000-0000-00003E890000}"/>
    <cellStyle name="SAPBEXstdData 12 4" xfId="7172" xr:uid="{00000000-0005-0000-0000-00003F890000}"/>
    <cellStyle name="SAPBEXstdData 12 4 2" xfId="37883" xr:uid="{00000000-0005-0000-0000-000040890000}"/>
    <cellStyle name="SAPBEXstdData 12 5" xfId="7490" xr:uid="{00000000-0005-0000-0000-000041890000}"/>
    <cellStyle name="SAPBEXstdData 12 6" xfId="5704" xr:uid="{00000000-0005-0000-0000-000042890000}"/>
    <cellStyle name="SAPBEXstdData 12 7" xfId="15396" xr:uid="{00000000-0005-0000-0000-000043890000}"/>
    <cellStyle name="SAPBEXstdData 12 8" xfId="15731" xr:uid="{00000000-0005-0000-0000-000044890000}"/>
    <cellStyle name="SAPBEXstdData 12 9" xfId="18399" xr:uid="{00000000-0005-0000-0000-000045890000}"/>
    <cellStyle name="SAPBEXstdData 13" xfId="3704" xr:uid="{00000000-0005-0000-0000-000046890000}"/>
    <cellStyle name="SAPBEXstdData 13 2" xfId="3891" xr:uid="{00000000-0005-0000-0000-000047890000}"/>
    <cellStyle name="SAPBEXstdData 13 2 2" xfId="9047" xr:uid="{00000000-0005-0000-0000-000048890000}"/>
    <cellStyle name="SAPBEXstdData 13 2 2 2" xfId="25043" xr:uid="{00000000-0005-0000-0000-000049890000}"/>
    <cellStyle name="SAPBEXstdData 13 2 3" xfId="11866" xr:uid="{00000000-0005-0000-0000-00004A890000}"/>
    <cellStyle name="SAPBEXstdData 13 2 3 2" xfId="27710" xr:uid="{00000000-0005-0000-0000-00004B890000}"/>
    <cellStyle name="SAPBEXstdData 13 2 4" xfId="14501" xr:uid="{00000000-0005-0000-0000-00004C890000}"/>
    <cellStyle name="SAPBEXstdData 13 2 4 2" xfId="30017" xr:uid="{00000000-0005-0000-0000-00004D890000}"/>
    <cellStyle name="SAPBEXstdData 13 2 5" xfId="17188" xr:uid="{00000000-0005-0000-0000-00004E890000}"/>
    <cellStyle name="SAPBEXstdData 13 2 5 2" xfId="32310" xr:uid="{00000000-0005-0000-0000-00004F890000}"/>
    <cellStyle name="SAPBEXstdData 13 2 6" xfId="19797" xr:uid="{00000000-0005-0000-0000-000050890000}"/>
    <cellStyle name="SAPBEXstdData 13 2 6 2" xfId="34738" xr:uid="{00000000-0005-0000-0000-000051890000}"/>
    <cellStyle name="SAPBEXstdData 13 2 7" xfId="22010" xr:uid="{00000000-0005-0000-0000-000052890000}"/>
    <cellStyle name="SAPBEXstdData 13 2 7 2" xfId="36929" xr:uid="{00000000-0005-0000-0000-000053890000}"/>
    <cellStyle name="SAPBEXstdData 13 3" xfId="8872" xr:uid="{00000000-0005-0000-0000-000054890000}"/>
    <cellStyle name="SAPBEXstdData 13 3 2" xfId="24901" xr:uid="{00000000-0005-0000-0000-000055890000}"/>
    <cellStyle name="SAPBEXstdData 13 4" xfId="11699" xr:uid="{00000000-0005-0000-0000-000056890000}"/>
    <cellStyle name="SAPBEXstdData 13 4 2" xfId="27566" xr:uid="{00000000-0005-0000-0000-000057890000}"/>
    <cellStyle name="SAPBEXstdData 13 5" xfId="13741" xr:uid="{00000000-0005-0000-0000-000058890000}"/>
    <cellStyle name="SAPBEXstdData 13 5 2" xfId="29353" xr:uid="{00000000-0005-0000-0000-000059890000}"/>
    <cellStyle name="SAPBEXstdData 13 6" xfId="17051" xr:uid="{00000000-0005-0000-0000-00005A890000}"/>
    <cellStyle name="SAPBEXstdData 13 6 2" xfId="32189" xr:uid="{00000000-0005-0000-0000-00005B890000}"/>
    <cellStyle name="SAPBEXstdData 13 7" xfId="19661" xr:uid="{00000000-0005-0000-0000-00005C890000}"/>
    <cellStyle name="SAPBEXstdData 13 7 2" xfId="34608" xr:uid="{00000000-0005-0000-0000-00005D890000}"/>
    <cellStyle name="SAPBEXstdData 14" xfId="3705" xr:uid="{00000000-0005-0000-0000-00005E890000}"/>
    <cellStyle name="SAPBEXstdData 14 2" xfId="3890" xr:uid="{00000000-0005-0000-0000-00005F890000}"/>
    <cellStyle name="SAPBEXstdData 14 2 2" xfId="9046" xr:uid="{00000000-0005-0000-0000-000060890000}"/>
    <cellStyle name="SAPBEXstdData 14 2 2 2" xfId="25042" xr:uid="{00000000-0005-0000-0000-000061890000}"/>
    <cellStyle name="SAPBEXstdData 14 2 3" xfId="11865" xr:uid="{00000000-0005-0000-0000-000062890000}"/>
    <cellStyle name="SAPBEXstdData 14 2 3 2" xfId="27709" xr:uid="{00000000-0005-0000-0000-000063890000}"/>
    <cellStyle name="SAPBEXstdData 14 2 4" xfId="10498" xr:uid="{00000000-0005-0000-0000-000064890000}"/>
    <cellStyle name="SAPBEXstdData 14 2 4 2" xfId="26420" xr:uid="{00000000-0005-0000-0000-000065890000}"/>
    <cellStyle name="SAPBEXstdData 14 2 5" xfId="17187" xr:uid="{00000000-0005-0000-0000-000066890000}"/>
    <cellStyle name="SAPBEXstdData 14 2 5 2" xfId="32309" xr:uid="{00000000-0005-0000-0000-000067890000}"/>
    <cellStyle name="SAPBEXstdData 14 2 6" xfId="19796" xr:uid="{00000000-0005-0000-0000-000068890000}"/>
    <cellStyle name="SAPBEXstdData 14 2 6 2" xfId="34737" xr:uid="{00000000-0005-0000-0000-000069890000}"/>
    <cellStyle name="SAPBEXstdData 14 2 7" xfId="22009" xr:uid="{00000000-0005-0000-0000-00006A890000}"/>
    <cellStyle name="SAPBEXstdData 14 2 7 2" xfId="36928" xr:uid="{00000000-0005-0000-0000-00006B890000}"/>
    <cellStyle name="SAPBEXstdData 14 3" xfId="8873" xr:uid="{00000000-0005-0000-0000-00006C890000}"/>
    <cellStyle name="SAPBEXstdData 14 3 2" xfId="24902" xr:uid="{00000000-0005-0000-0000-00006D890000}"/>
    <cellStyle name="SAPBEXstdData 14 4" xfId="11700" xr:uid="{00000000-0005-0000-0000-00006E890000}"/>
    <cellStyle name="SAPBEXstdData 14 4 2" xfId="27567" xr:uid="{00000000-0005-0000-0000-00006F890000}"/>
    <cellStyle name="SAPBEXstdData 14 5" xfId="15128" xr:uid="{00000000-0005-0000-0000-000070890000}"/>
    <cellStyle name="SAPBEXstdData 14 5 2" xfId="30550" xr:uid="{00000000-0005-0000-0000-000071890000}"/>
    <cellStyle name="SAPBEXstdData 14 6" xfId="17052" xr:uid="{00000000-0005-0000-0000-000072890000}"/>
    <cellStyle name="SAPBEXstdData 14 6 2" xfId="32190" xr:uid="{00000000-0005-0000-0000-000073890000}"/>
    <cellStyle name="SAPBEXstdData 14 7" xfId="19662" xr:uid="{00000000-0005-0000-0000-000074890000}"/>
    <cellStyle name="SAPBEXstdData 14 7 2" xfId="34609" xr:uid="{00000000-0005-0000-0000-000075890000}"/>
    <cellStyle name="SAPBEXstdData 15" xfId="3706" xr:uid="{00000000-0005-0000-0000-000076890000}"/>
    <cellStyle name="SAPBEXstdData 15 2" xfId="3889" xr:uid="{00000000-0005-0000-0000-000077890000}"/>
    <cellStyle name="SAPBEXstdData 15 2 2" xfId="9045" xr:uid="{00000000-0005-0000-0000-000078890000}"/>
    <cellStyle name="SAPBEXstdData 15 2 2 2" xfId="25041" xr:uid="{00000000-0005-0000-0000-000079890000}"/>
    <cellStyle name="SAPBEXstdData 15 2 3" xfId="11864" xr:uid="{00000000-0005-0000-0000-00007A890000}"/>
    <cellStyle name="SAPBEXstdData 15 2 3 2" xfId="27708" xr:uid="{00000000-0005-0000-0000-00007B890000}"/>
    <cellStyle name="SAPBEXstdData 15 2 4" xfId="5772" xr:uid="{00000000-0005-0000-0000-00007C890000}"/>
    <cellStyle name="SAPBEXstdData 15 2 4 2" xfId="22807" xr:uid="{00000000-0005-0000-0000-00007D890000}"/>
    <cellStyle name="SAPBEXstdData 15 2 5" xfId="17186" xr:uid="{00000000-0005-0000-0000-00007E890000}"/>
    <cellStyle name="SAPBEXstdData 15 2 5 2" xfId="32308" xr:uid="{00000000-0005-0000-0000-00007F890000}"/>
    <cellStyle name="SAPBEXstdData 15 2 6" xfId="19795" xr:uid="{00000000-0005-0000-0000-000080890000}"/>
    <cellStyle name="SAPBEXstdData 15 2 6 2" xfId="34736" xr:uid="{00000000-0005-0000-0000-000081890000}"/>
    <cellStyle name="SAPBEXstdData 15 2 7" xfId="21179" xr:uid="{00000000-0005-0000-0000-000082890000}"/>
    <cellStyle name="SAPBEXstdData 15 2 7 2" xfId="36105" xr:uid="{00000000-0005-0000-0000-000083890000}"/>
    <cellStyle name="SAPBEXstdData 15 3" xfId="8874" xr:uid="{00000000-0005-0000-0000-000084890000}"/>
    <cellStyle name="SAPBEXstdData 15 3 2" xfId="24903" xr:uid="{00000000-0005-0000-0000-000085890000}"/>
    <cellStyle name="SAPBEXstdData 15 4" xfId="11701" xr:uid="{00000000-0005-0000-0000-000086890000}"/>
    <cellStyle name="SAPBEXstdData 15 4 2" xfId="27568" xr:uid="{00000000-0005-0000-0000-000087890000}"/>
    <cellStyle name="SAPBEXstdData 15 5" xfId="10502" xr:uid="{00000000-0005-0000-0000-000088890000}"/>
    <cellStyle name="SAPBEXstdData 15 5 2" xfId="26424" xr:uid="{00000000-0005-0000-0000-000089890000}"/>
    <cellStyle name="SAPBEXstdData 15 6" xfId="17053" xr:uid="{00000000-0005-0000-0000-00008A890000}"/>
    <cellStyle name="SAPBEXstdData 15 6 2" xfId="32191" xr:uid="{00000000-0005-0000-0000-00008B890000}"/>
    <cellStyle name="SAPBEXstdData 15 7" xfId="19663" xr:uid="{00000000-0005-0000-0000-00008C890000}"/>
    <cellStyle name="SAPBEXstdData 15 7 2" xfId="34610" xr:uid="{00000000-0005-0000-0000-00008D890000}"/>
    <cellStyle name="SAPBEXstdData 16" xfId="3707" xr:uid="{00000000-0005-0000-0000-00008E890000}"/>
    <cellStyle name="SAPBEXstdData 16 2" xfId="3888" xr:uid="{00000000-0005-0000-0000-00008F890000}"/>
    <cellStyle name="SAPBEXstdData 16 2 2" xfId="9044" xr:uid="{00000000-0005-0000-0000-000090890000}"/>
    <cellStyle name="SAPBEXstdData 16 2 2 2" xfId="25040" xr:uid="{00000000-0005-0000-0000-000091890000}"/>
    <cellStyle name="SAPBEXstdData 16 2 3" xfId="11863" xr:uid="{00000000-0005-0000-0000-000092890000}"/>
    <cellStyle name="SAPBEXstdData 16 2 3 2" xfId="27707" xr:uid="{00000000-0005-0000-0000-000093890000}"/>
    <cellStyle name="SAPBEXstdData 16 2 4" xfId="15247" xr:uid="{00000000-0005-0000-0000-000094890000}"/>
    <cellStyle name="SAPBEXstdData 16 2 4 2" xfId="30659" xr:uid="{00000000-0005-0000-0000-000095890000}"/>
    <cellStyle name="SAPBEXstdData 16 2 5" xfId="17185" xr:uid="{00000000-0005-0000-0000-000096890000}"/>
    <cellStyle name="SAPBEXstdData 16 2 5 2" xfId="32307" xr:uid="{00000000-0005-0000-0000-000097890000}"/>
    <cellStyle name="SAPBEXstdData 16 2 6" xfId="19794" xr:uid="{00000000-0005-0000-0000-000098890000}"/>
    <cellStyle name="SAPBEXstdData 16 2 6 2" xfId="34735" xr:uid="{00000000-0005-0000-0000-000099890000}"/>
    <cellStyle name="SAPBEXstdData 16 2 7" xfId="22012" xr:uid="{00000000-0005-0000-0000-00009A890000}"/>
    <cellStyle name="SAPBEXstdData 16 2 7 2" xfId="36931" xr:uid="{00000000-0005-0000-0000-00009B890000}"/>
    <cellStyle name="SAPBEXstdData 16 3" xfId="8875" xr:uid="{00000000-0005-0000-0000-00009C890000}"/>
    <cellStyle name="SAPBEXstdData 16 3 2" xfId="24904" xr:uid="{00000000-0005-0000-0000-00009D890000}"/>
    <cellStyle name="SAPBEXstdData 16 4" xfId="11702" xr:uid="{00000000-0005-0000-0000-00009E890000}"/>
    <cellStyle name="SAPBEXstdData 16 4 2" xfId="27569" xr:uid="{00000000-0005-0000-0000-00009F890000}"/>
    <cellStyle name="SAPBEXstdData 16 5" xfId="14126" xr:uid="{00000000-0005-0000-0000-0000A0890000}"/>
    <cellStyle name="SAPBEXstdData 16 5 2" xfId="29707" xr:uid="{00000000-0005-0000-0000-0000A1890000}"/>
    <cellStyle name="SAPBEXstdData 16 6" xfId="17054" xr:uid="{00000000-0005-0000-0000-0000A2890000}"/>
    <cellStyle name="SAPBEXstdData 16 6 2" xfId="32192" xr:uid="{00000000-0005-0000-0000-0000A3890000}"/>
    <cellStyle name="SAPBEXstdData 16 7" xfId="19664" xr:uid="{00000000-0005-0000-0000-0000A4890000}"/>
    <cellStyle name="SAPBEXstdData 16 7 2" xfId="34611" xr:uid="{00000000-0005-0000-0000-0000A5890000}"/>
    <cellStyle name="SAPBEXstdData 17" xfId="4889" xr:uid="{00000000-0005-0000-0000-0000A6890000}"/>
    <cellStyle name="SAPBEXstdData 17 2" xfId="10044" xr:uid="{00000000-0005-0000-0000-0000A7890000}"/>
    <cellStyle name="SAPBEXstdData 17 2 2" xfId="26026" xr:uid="{00000000-0005-0000-0000-0000A8890000}"/>
    <cellStyle name="SAPBEXstdData 17 3" xfId="12862" xr:uid="{00000000-0005-0000-0000-0000A9890000}"/>
    <cellStyle name="SAPBEXstdData 17 3 2" xfId="28703" xr:uid="{00000000-0005-0000-0000-0000AA890000}"/>
    <cellStyle name="SAPBEXstdData 17 4" xfId="15175" xr:uid="{00000000-0005-0000-0000-0000AB890000}"/>
    <cellStyle name="SAPBEXstdData 17 4 2" xfId="30591" xr:uid="{00000000-0005-0000-0000-0000AC890000}"/>
    <cellStyle name="SAPBEXstdData 17 5" xfId="18183" xr:uid="{00000000-0005-0000-0000-0000AD890000}"/>
    <cellStyle name="SAPBEXstdData 17 5 2" xfId="33289" xr:uid="{00000000-0005-0000-0000-0000AE890000}"/>
    <cellStyle name="SAPBEXstdData 17 6" xfId="20790" xr:uid="{00000000-0005-0000-0000-0000AF890000}"/>
    <cellStyle name="SAPBEXstdData 17 6 2" xfId="35723" xr:uid="{00000000-0005-0000-0000-0000B0890000}"/>
    <cellStyle name="SAPBEXstdData 17 7" xfId="13513" xr:uid="{00000000-0005-0000-0000-0000B1890000}"/>
    <cellStyle name="SAPBEXstdData 17 7 2" xfId="29138" xr:uid="{00000000-0005-0000-0000-0000B2890000}"/>
    <cellStyle name="SAPBEXstdData 18" xfId="5985" xr:uid="{00000000-0005-0000-0000-0000B3890000}"/>
    <cellStyle name="SAPBEXstdData 18 2" xfId="22954" xr:uid="{00000000-0005-0000-0000-0000B4890000}"/>
    <cellStyle name="SAPBEXstdData 19" xfId="5999" xr:uid="{00000000-0005-0000-0000-0000B5890000}"/>
    <cellStyle name="SAPBEXstdData 19 2" xfId="22967" xr:uid="{00000000-0005-0000-0000-0000B6890000}"/>
    <cellStyle name="SAPBEXstdData 2" xfId="958" xr:uid="{00000000-0005-0000-0000-0000B7890000}"/>
    <cellStyle name="SAPBEXstdData 2 10" xfId="15815" xr:uid="{00000000-0005-0000-0000-0000B8890000}"/>
    <cellStyle name="SAPBEXstdData 2 11" xfId="22493" xr:uid="{00000000-0005-0000-0000-0000B9890000}"/>
    <cellStyle name="SAPBEXstdData 2 2" xfId="959" xr:uid="{00000000-0005-0000-0000-0000BA890000}"/>
    <cellStyle name="SAPBEXstdData 2 2 10" xfId="5133" xr:uid="{00000000-0005-0000-0000-0000BB890000}"/>
    <cellStyle name="SAPBEXstdData 2 2 2" xfId="960" xr:uid="{00000000-0005-0000-0000-0000BC890000}"/>
    <cellStyle name="SAPBEXstdData 2 2 2 2" xfId="5312" xr:uid="{00000000-0005-0000-0000-0000BD890000}"/>
    <cellStyle name="SAPBEXstdData 2 2 2 2 2" xfId="37097" xr:uid="{00000000-0005-0000-0000-0000BE890000}"/>
    <cellStyle name="SAPBEXstdData 2 2 2 3" xfId="8998" xr:uid="{00000000-0005-0000-0000-0000BF890000}"/>
    <cellStyle name="SAPBEXstdData 2 2 2 4" xfId="5862" xr:uid="{00000000-0005-0000-0000-0000C0890000}"/>
    <cellStyle name="SAPBEXstdData 2 2 2 5" xfId="10583" xr:uid="{00000000-0005-0000-0000-0000C1890000}"/>
    <cellStyle name="SAPBEXstdData 2 2 2 6" xfId="6558" xr:uid="{00000000-0005-0000-0000-0000C2890000}"/>
    <cellStyle name="SAPBEXstdData 2 2 2 7" xfId="15816" xr:uid="{00000000-0005-0000-0000-0000C3890000}"/>
    <cellStyle name="SAPBEXstdData 2 2 2 8" xfId="22494" xr:uid="{00000000-0005-0000-0000-0000C4890000}"/>
    <cellStyle name="SAPBEXstdData 2 2 3" xfId="1920" xr:uid="{00000000-0005-0000-0000-0000C5890000}"/>
    <cellStyle name="SAPBEXstdData 2 2 3 2" xfId="7173" xr:uid="{00000000-0005-0000-0000-0000C6890000}"/>
    <cellStyle name="SAPBEXstdData 2 2 3 2 2" xfId="23453" xr:uid="{00000000-0005-0000-0000-0000C7890000}"/>
    <cellStyle name="SAPBEXstdData 2 2 3 3" xfId="7489" xr:uid="{00000000-0005-0000-0000-0000C8890000}"/>
    <cellStyle name="SAPBEXstdData 2 2 3 3 2" xfId="23667" xr:uid="{00000000-0005-0000-0000-0000C9890000}"/>
    <cellStyle name="SAPBEXstdData 2 2 3 4" xfId="15427" xr:uid="{00000000-0005-0000-0000-0000CA890000}"/>
    <cellStyle name="SAPBEXstdData 2 2 3 4 2" xfId="30807" xr:uid="{00000000-0005-0000-0000-0000CB890000}"/>
    <cellStyle name="SAPBEXstdData 2 2 3 5" xfId="6050" xr:uid="{00000000-0005-0000-0000-0000CC890000}"/>
    <cellStyle name="SAPBEXstdData 2 2 3 5 2" xfId="23001" xr:uid="{00000000-0005-0000-0000-0000CD890000}"/>
    <cellStyle name="SAPBEXstdData 2 2 3 6" xfId="15730" xr:uid="{00000000-0005-0000-0000-0000CE890000}"/>
    <cellStyle name="SAPBEXstdData 2 2 3 6 2" xfId="31005" xr:uid="{00000000-0005-0000-0000-0000CF890000}"/>
    <cellStyle name="SAPBEXstdData 2 2 3 7" xfId="18398" xr:uid="{00000000-0005-0000-0000-0000D0890000}"/>
    <cellStyle name="SAPBEXstdData 2 2 3 7 2" xfId="33458" xr:uid="{00000000-0005-0000-0000-0000D1890000}"/>
    <cellStyle name="SAPBEXstdData 2 2 3 8" xfId="6095" xr:uid="{00000000-0005-0000-0000-0000D2890000}"/>
    <cellStyle name="SAPBEXstdData 2 2 4" xfId="5313" xr:uid="{00000000-0005-0000-0000-0000D3890000}"/>
    <cellStyle name="SAPBEXstdData 2 2 4 2" xfId="22596" xr:uid="{00000000-0005-0000-0000-0000D4890000}"/>
    <cellStyle name="SAPBEXstdData 2 2 5" xfId="7620" xr:uid="{00000000-0005-0000-0000-0000D5890000}"/>
    <cellStyle name="SAPBEXstdData 2 2 5 2" xfId="23759" xr:uid="{00000000-0005-0000-0000-0000D6890000}"/>
    <cellStyle name="SAPBEXstdData 2 2 6" xfId="6591" xr:uid="{00000000-0005-0000-0000-0000D7890000}"/>
    <cellStyle name="SAPBEXstdData 2 2 6 2" xfId="23130" xr:uid="{00000000-0005-0000-0000-0000D8890000}"/>
    <cellStyle name="SAPBEXstdData 2 2 7" xfId="11793" xr:uid="{00000000-0005-0000-0000-0000D9890000}"/>
    <cellStyle name="SAPBEXstdData 2 2 7 2" xfId="27652" xr:uid="{00000000-0005-0000-0000-0000DA890000}"/>
    <cellStyle name="SAPBEXstdData 2 2 8" xfId="13902" xr:uid="{00000000-0005-0000-0000-0000DB890000}"/>
    <cellStyle name="SAPBEXstdData 2 2 8 2" xfId="29490" xr:uid="{00000000-0005-0000-0000-0000DC890000}"/>
    <cellStyle name="SAPBEXstdData 2 2 9" xfId="13517" xr:uid="{00000000-0005-0000-0000-0000DD890000}"/>
    <cellStyle name="SAPBEXstdData 2 2 9 2" xfId="29142" xr:uid="{00000000-0005-0000-0000-0000DE890000}"/>
    <cellStyle name="SAPBEXstdData 2 3" xfId="961" xr:uid="{00000000-0005-0000-0000-0000DF890000}"/>
    <cellStyle name="SAPBEXstdData 2 3 2" xfId="5311" xr:uid="{00000000-0005-0000-0000-0000E0890000}"/>
    <cellStyle name="SAPBEXstdData 2 3 2 2" xfId="37096" xr:uid="{00000000-0005-0000-0000-0000E1890000}"/>
    <cellStyle name="SAPBEXstdData 2 3 3" xfId="6815" xr:uid="{00000000-0005-0000-0000-0000E2890000}"/>
    <cellStyle name="SAPBEXstdData 2 3 4" xfId="6590" xr:uid="{00000000-0005-0000-0000-0000E3890000}"/>
    <cellStyle name="SAPBEXstdData 2 3 5" xfId="7473" xr:uid="{00000000-0005-0000-0000-0000E4890000}"/>
    <cellStyle name="SAPBEXstdData 2 3 6" xfId="17150" xr:uid="{00000000-0005-0000-0000-0000E5890000}"/>
    <cellStyle name="SAPBEXstdData 2 3 7" xfId="15817" xr:uid="{00000000-0005-0000-0000-0000E6890000}"/>
    <cellStyle name="SAPBEXstdData 2 3 8" xfId="22495" xr:uid="{00000000-0005-0000-0000-0000E7890000}"/>
    <cellStyle name="SAPBEXstdData 2 4" xfId="3887" xr:uid="{00000000-0005-0000-0000-0000E8890000}"/>
    <cellStyle name="SAPBEXstdData 2 4 2" xfId="9043" xr:uid="{00000000-0005-0000-0000-0000E9890000}"/>
    <cellStyle name="SAPBEXstdData 2 4 2 2" xfId="25039" xr:uid="{00000000-0005-0000-0000-0000EA890000}"/>
    <cellStyle name="SAPBEXstdData 2 4 3" xfId="11862" xr:uid="{00000000-0005-0000-0000-0000EB890000}"/>
    <cellStyle name="SAPBEXstdData 2 4 3 2" xfId="27706" xr:uid="{00000000-0005-0000-0000-0000EC890000}"/>
    <cellStyle name="SAPBEXstdData 2 4 4" xfId="13626" xr:uid="{00000000-0005-0000-0000-0000ED890000}"/>
    <cellStyle name="SAPBEXstdData 2 4 4 2" xfId="29248" xr:uid="{00000000-0005-0000-0000-0000EE890000}"/>
    <cellStyle name="SAPBEXstdData 2 4 5" xfId="17184" xr:uid="{00000000-0005-0000-0000-0000EF890000}"/>
    <cellStyle name="SAPBEXstdData 2 4 5 2" xfId="32306" xr:uid="{00000000-0005-0000-0000-0000F0890000}"/>
    <cellStyle name="SAPBEXstdData 2 4 6" xfId="19793" xr:uid="{00000000-0005-0000-0000-0000F1890000}"/>
    <cellStyle name="SAPBEXstdData 2 4 6 2" xfId="34734" xr:uid="{00000000-0005-0000-0000-0000F2890000}"/>
    <cellStyle name="SAPBEXstdData 2 4 7" xfId="22011" xr:uid="{00000000-0005-0000-0000-0000F3890000}"/>
    <cellStyle name="SAPBEXstdData 2 4 7 2" xfId="36930" xr:uid="{00000000-0005-0000-0000-0000F4890000}"/>
    <cellStyle name="SAPBEXstdData 2 5" xfId="5314" xr:uid="{00000000-0005-0000-0000-0000F5890000}"/>
    <cellStyle name="SAPBEXstdData 2 5 2" xfId="37098" xr:uid="{00000000-0005-0000-0000-0000F6890000}"/>
    <cellStyle name="SAPBEXstdData 2 6" xfId="6816" xr:uid="{00000000-0005-0000-0000-0000F7890000}"/>
    <cellStyle name="SAPBEXstdData 2 7" xfId="6671" xr:uid="{00000000-0005-0000-0000-0000F8890000}"/>
    <cellStyle name="SAPBEXstdData 2 8" xfId="5833" xr:uid="{00000000-0005-0000-0000-0000F9890000}"/>
    <cellStyle name="SAPBEXstdData 2 9" xfId="14185" xr:uid="{00000000-0005-0000-0000-0000FA890000}"/>
    <cellStyle name="SAPBEXstdData 2_CC - Div XRef" xfId="1921" xr:uid="{00000000-0005-0000-0000-0000FB890000}"/>
    <cellStyle name="SAPBEXstdData 20" xfId="15120" xr:uid="{00000000-0005-0000-0000-0000FC890000}"/>
    <cellStyle name="SAPBEXstdData 20 2" xfId="30542" xr:uid="{00000000-0005-0000-0000-0000FD890000}"/>
    <cellStyle name="SAPBEXstdData 21" xfId="10579" xr:uid="{00000000-0005-0000-0000-0000FE890000}"/>
    <cellStyle name="SAPBEXstdData 21 2" xfId="26488" xr:uid="{00000000-0005-0000-0000-0000FF890000}"/>
    <cellStyle name="SAPBEXstdData 22" xfId="5927" xr:uid="{00000000-0005-0000-0000-0000008A0000}"/>
    <cellStyle name="SAPBEXstdData 22 2" xfId="22904" xr:uid="{00000000-0005-0000-0000-0000018A0000}"/>
    <cellStyle name="SAPBEXstdData 3" xfId="962" xr:uid="{00000000-0005-0000-0000-0000028A0000}"/>
    <cellStyle name="SAPBEXstdData 3 10" xfId="5932" xr:uid="{00000000-0005-0000-0000-0000038A0000}"/>
    <cellStyle name="SAPBEXstdData 3 10 2" xfId="22908" xr:uid="{00000000-0005-0000-0000-0000048A0000}"/>
    <cellStyle name="SAPBEXstdData 3 11" xfId="5134" xr:uid="{00000000-0005-0000-0000-0000058A0000}"/>
    <cellStyle name="SAPBEXstdData 3 12" xfId="38076" xr:uid="{00000000-0005-0000-0000-0000068A0000}"/>
    <cellStyle name="SAPBEXstdData 3 2" xfId="963" xr:uid="{00000000-0005-0000-0000-0000078A0000}"/>
    <cellStyle name="SAPBEXstdData 3 2 2" xfId="5309" xr:uid="{00000000-0005-0000-0000-0000088A0000}"/>
    <cellStyle name="SAPBEXstdData 3 2 2 2" xfId="22594" xr:uid="{00000000-0005-0000-0000-0000098A0000}"/>
    <cellStyle name="SAPBEXstdData 3 2 3" xfId="6813" xr:uid="{00000000-0005-0000-0000-00000A8A0000}"/>
    <cellStyle name="SAPBEXstdData 3 2 3 2" xfId="23267" xr:uid="{00000000-0005-0000-0000-00000B8A0000}"/>
    <cellStyle name="SAPBEXstdData 3 2 4" xfId="6589" xr:uid="{00000000-0005-0000-0000-00000C8A0000}"/>
    <cellStyle name="SAPBEXstdData 3 2 4 2" xfId="23129" xr:uid="{00000000-0005-0000-0000-00000D8A0000}"/>
    <cellStyle name="SAPBEXstdData 3 2 5" xfId="11792" xr:uid="{00000000-0005-0000-0000-00000E8A0000}"/>
    <cellStyle name="SAPBEXstdData 3 2 5 2" xfId="27651" xr:uid="{00000000-0005-0000-0000-00000F8A0000}"/>
    <cellStyle name="SAPBEXstdData 3 2 6" xfId="10238" xr:uid="{00000000-0005-0000-0000-0000108A0000}"/>
    <cellStyle name="SAPBEXstdData 3 2 6 2" xfId="26200" xr:uid="{00000000-0005-0000-0000-0000118A0000}"/>
    <cellStyle name="SAPBEXstdData 3 2 7" xfId="15818" xr:uid="{00000000-0005-0000-0000-0000128A0000}"/>
    <cellStyle name="SAPBEXstdData 3 2 7 2" xfId="31059" xr:uid="{00000000-0005-0000-0000-0000138A0000}"/>
    <cellStyle name="SAPBEXstdData 3 2 8" xfId="5135" xr:uid="{00000000-0005-0000-0000-0000148A0000}"/>
    <cellStyle name="SAPBEXstdData 3 2 9" xfId="38077" xr:uid="{00000000-0005-0000-0000-0000158A0000}"/>
    <cellStyle name="SAPBEXstdData 3 3" xfId="3709" xr:uid="{00000000-0005-0000-0000-0000168A0000}"/>
    <cellStyle name="SAPBEXstdData 3 3 2" xfId="8877" xr:uid="{00000000-0005-0000-0000-0000178A0000}"/>
    <cellStyle name="SAPBEXstdData 3 3 2 2" xfId="24906" xr:uid="{00000000-0005-0000-0000-0000188A0000}"/>
    <cellStyle name="SAPBEXstdData 3 3 3" xfId="11704" xr:uid="{00000000-0005-0000-0000-0000198A0000}"/>
    <cellStyle name="SAPBEXstdData 3 3 3 2" xfId="27571" xr:uid="{00000000-0005-0000-0000-00001A8A0000}"/>
    <cellStyle name="SAPBEXstdData 3 3 4" xfId="15255" xr:uid="{00000000-0005-0000-0000-00001B8A0000}"/>
    <cellStyle name="SAPBEXstdData 3 3 4 2" xfId="30664" xr:uid="{00000000-0005-0000-0000-00001C8A0000}"/>
    <cellStyle name="SAPBEXstdData 3 3 5" xfId="17056" xr:uid="{00000000-0005-0000-0000-00001D8A0000}"/>
    <cellStyle name="SAPBEXstdData 3 3 5 2" xfId="32194" xr:uid="{00000000-0005-0000-0000-00001E8A0000}"/>
    <cellStyle name="SAPBEXstdData 3 3 6" xfId="19666" xr:uid="{00000000-0005-0000-0000-00001F8A0000}"/>
    <cellStyle name="SAPBEXstdData 3 3 6 2" xfId="34613" xr:uid="{00000000-0005-0000-0000-0000208A0000}"/>
    <cellStyle name="SAPBEXstdData 3 3 7" xfId="21568" xr:uid="{00000000-0005-0000-0000-0000218A0000}"/>
    <cellStyle name="SAPBEXstdData 3 3 7 2" xfId="36494" xr:uid="{00000000-0005-0000-0000-0000228A0000}"/>
    <cellStyle name="SAPBEXstdData 3 3 8" xfId="6426" xr:uid="{00000000-0005-0000-0000-0000238A0000}"/>
    <cellStyle name="SAPBEXstdData 3 4" xfId="3886" xr:uid="{00000000-0005-0000-0000-0000248A0000}"/>
    <cellStyle name="SAPBEXstdData 3 4 2" xfId="9042" xr:uid="{00000000-0005-0000-0000-0000258A0000}"/>
    <cellStyle name="SAPBEXstdData 3 4 2 2" xfId="25038" xr:uid="{00000000-0005-0000-0000-0000268A0000}"/>
    <cellStyle name="SAPBEXstdData 3 4 3" xfId="11861" xr:uid="{00000000-0005-0000-0000-0000278A0000}"/>
    <cellStyle name="SAPBEXstdData 3 4 3 2" xfId="27705" xr:uid="{00000000-0005-0000-0000-0000288A0000}"/>
    <cellStyle name="SAPBEXstdData 3 4 4" xfId="5773" xr:uid="{00000000-0005-0000-0000-0000298A0000}"/>
    <cellStyle name="SAPBEXstdData 3 4 4 2" xfId="22808" xr:uid="{00000000-0005-0000-0000-00002A8A0000}"/>
    <cellStyle name="SAPBEXstdData 3 4 5" xfId="17183" xr:uid="{00000000-0005-0000-0000-00002B8A0000}"/>
    <cellStyle name="SAPBEXstdData 3 4 5 2" xfId="32305" xr:uid="{00000000-0005-0000-0000-00002C8A0000}"/>
    <cellStyle name="SAPBEXstdData 3 4 6" xfId="19792" xr:uid="{00000000-0005-0000-0000-00002D8A0000}"/>
    <cellStyle name="SAPBEXstdData 3 4 6 2" xfId="34733" xr:uid="{00000000-0005-0000-0000-00002E8A0000}"/>
    <cellStyle name="SAPBEXstdData 3 4 7" xfId="22014" xr:uid="{00000000-0005-0000-0000-00002F8A0000}"/>
    <cellStyle name="SAPBEXstdData 3 4 7 2" xfId="36933" xr:uid="{00000000-0005-0000-0000-0000308A0000}"/>
    <cellStyle name="SAPBEXstdData 3 5" xfId="5310" xr:uid="{00000000-0005-0000-0000-0000318A0000}"/>
    <cellStyle name="SAPBEXstdData 3 5 2" xfId="22595" xr:uid="{00000000-0005-0000-0000-0000328A0000}"/>
    <cellStyle name="SAPBEXstdData 3 6" xfId="6814" xr:uid="{00000000-0005-0000-0000-0000338A0000}"/>
    <cellStyle name="SAPBEXstdData 3 6 2" xfId="23268" xr:uid="{00000000-0005-0000-0000-0000348A0000}"/>
    <cellStyle name="SAPBEXstdData 3 7" xfId="13394" xr:uid="{00000000-0005-0000-0000-0000358A0000}"/>
    <cellStyle name="SAPBEXstdData 3 7 2" xfId="29075" xr:uid="{00000000-0005-0000-0000-0000368A0000}"/>
    <cellStyle name="SAPBEXstdData 3 8" xfId="13417" xr:uid="{00000000-0005-0000-0000-0000378A0000}"/>
    <cellStyle name="SAPBEXstdData 3 8 2" xfId="29085" xr:uid="{00000000-0005-0000-0000-0000388A0000}"/>
    <cellStyle name="SAPBEXstdData 3 9" xfId="5838" xr:uid="{00000000-0005-0000-0000-0000398A0000}"/>
    <cellStyle name="SAPBEXstdData 3 9 2" xfId="22853" xr:uid="{00000000-0005-0000-0000-00003A8A0000}"/>
    <cellStyle name="SAPBEXstdData 4" xfId="964" xr:uid="{00000000-0005-0000-0000-00003B8A0000}"/>
    <cellStyle name="SAPBEXstdData 4 10" xfId="15819" xr:uid="{00000000-0005-0000-0000-00003C8A0000}"/>
    <cellStyle name="SAPBEXstdData 4 10 2" xfId="31060" xr:uid="{00000000-0005-0000-0000-00003D8A0000}"/>
    <cellStyle name="SAPBEXstdData 4 11" xfId="5136" xr:uid="{00000000-0005-0000-0000-00003E8A0000}"/>
    <cellStyle name="SAPBEXstdData 4 2" xfId="965" xr:uid="{00000000-0005-0000-0000-00003F8A0000}"/>
    <cellStyle name="SAPBEXstdData 4 2 2" xfId="5307" xr:uid="{00000000-0005-0000-0000-0000408A0000}"/>
    <cellStyle name="SAPBEXstdData 4 2 2 2" xfId="22592" xr:uid="{00000000-0005-0000-0000-0000418A0000}"/>
    <cellStyle name="SAPBEXstdData 4 2 3" xfId="6812" xr:uid="{00000000-0005-0000-0000-0000428A0000}"/>
    <cellStyle name="SAPBEXstdData 4 2 3 2" xfId="23266" xr:uid="{00000000-0005-0000-0000-0000438A0000}"/>
    <cellStyle name="SAPBEXstdData 4 2 4" xfId="7556" xr:uid="{00000000-0005-0000-0000-0000448A0000}"/>
    <cellStyle name="SAPBEXstdData 4 2 4 2" xfId="23715" xr:uid="{00000000-0005-0000-0000-0000458A0000}"/>
    <cellStyle name="SAPBEXstdData 4 2 5" xfId="5834" xr:uid="{00000000-0005-0000-0000-0000468A0000}"/>
    <cellStyle name="SAPBEXstdData 4 2 5 2" xfId="22849" xr:uid="{00000000-0005-0000-0000-0000478A0000}"/>
    <cellStyle name="SAPBEXstdData 4 2 6" xfId="13727" xr:uid="{00000000-0005-0000-0000-0000488A0000}"/>
    <cellStyle name="SAPBEXstdData 4 2 6 2" xfId="29340" xr:uid="{00000000-0005-0000-0000-0000498A0000}"/>
    <cellStyle name="SAPBEXstdData 4 2 7" xfId="14731" xr:uid="{00000000-0005-0000-0000-00004A8A0000}"/>
    <cellStyle name="SAPBEXstdData 4 2 7 2" xfId="30203" xr:uid="{00000000-0005-0000-0000-00004B8A0000}"/>
    <cellStyle name="SAPBEXstdData 4 2 8" xfId="5137" xr:uid="{00000000-0005-0000-0000-00004C8A0000}"/>
    <cellStyle name="SAPBEXstdData 4 3" xfId="3710" xr:uid="{00000000-0005-0000-0000-00004D8A0000}"/>
    <cellStyle name="SAPBEXstdData 4 3 2" xfId="8878" xr:uid="{00000000-0005-0000-0000-00004E8A0000}"/>
    <cellStyle name="SAPBEXstdData 4 3 2 2" xfId="24907" xr:uid="{00000000-0005-0000-0000-00004F8A0000}"/>
    <cellStyle name="SAPBEXstdData 4 3 3" xfId="11705" xr:uid="{00000000-0005-0000-0000-0000508A0000}"/>
    <cellStyle name="SAPBEXstdData 4 3 3 2" xfId="27572" xr:uid="{00000000-0005-0000-0000-0000518A0000}"/>
    <cellStyle name="SAPBEXstdData 4 3 4" xfId="10471" xr:uid="{00000000-0005-0000-0000-0000528A0000}"/>
    <cellStyle name="SAPBEXstdData 4 3 4 2" xfId="26393" xr:uid="{00000000-0005-0000-0000-0000538A0000}"/>
    <cellStyle name="SAPBEXstdData 4 3 5" xfId="17057" xr:uid="{00000000-0005-0000-0000-0000548A0000}"/>
    <cellStyle name="SAPBEXstdData 4 3 5 2" xfId="32195" xr:uid="{00000000-0005-0000-0000-0000558A0000}"/>
    <cellStyle name="SAPBEXstdData 4 3 6" xfId="19667" xr:uid="{00000000-0005-0000-0000-0000568A0000}"/>
    <cellStyle name="SAPBEXstdData 4 3 6 2" xfId="34614" xr:uid="{00000000-0005-0000-0000-0000578A0000}"/>
    <cellStyle name="SAPBEXstdData 4 3 7" xfId="21569" xr:uid="{00000000-0005-0000-0000-0000588A0000}"/>
    <cellStyle name="SAPBEXstdData 4 3 7 2" xfId="36495" xr:uid="{00000000-0005-0000-0000-0000598A0000}"/>
    <cellStyle name="SAPBEXstdData 4 3 8" xfId="6427" xr:uid="{00000000-0005-0000-0000-00005A8A0000}"/>
    <cellStyle name="SAPBEXstdData 4 4" xfId="3885" xr:uid="{00000000-0005-0000-0000-00005B8A0000}"/>
    <cellStyle name="SAPBEXstdData 4 4 2" xfId="9041" xr:uid="{00000000-0005-0000-0000-00005C8A0000}"/>
    <cellStyle name="SAPBEXstdData 4 4 2 2" xfId="25037" xr:uid="{00000000-0005-0000-0000-00005D8A0000}"/>
    <cellStyle name="SAPBEXstdData 4 4 3" xfId="11860" xr:uid="{00000000-0005-0000-0000-00005E8A0000}"/>
    <cellStyle name="SAPBEXstdData 4 4 3 2" xfId="27704" xr:uid="{00000000-0005-0000-0000-00005F8A0000}"/>
    <cellStyle name="SAPBEXstdData 4 4 4" xfId="5774" xr:uid="{00000000-0005-0000-0000-0000608A0000}"/>
    <cellStyle name="SAPBEXstdData 4 4 4 2" xfId="22809" xr:uid="{00000000-0005-0000-0000-0000618A0000}"/>
    <cellStyle name="SAPBEXstdData 4 4 5" xfId="17182" xr:uid="{00000000-0005-0000-0000-0000628A0000}"/>
    <cellStyle name="SAPBEXstdData 4 4 5 2" xfId="32304" xr:uid="{00000000-0005-0000-0000-0000638A0000}"/>
    <cellStyle name="SAPBEXstdData 4 4 6" xfId="19791" xr:uid="{00000000-0005-0000-0000-0000648A0000}"/>
    <cellStyle name="SAPBEXstdData 4 4 6 2" xfId="34732" xr:uid="{00000000-0005-0000-0000-0000658A0000}"/>
    <cellStyle name="SAPBEXstdData 4 4 7" xfId="22013" xr:uid="{00000000-0005-0000-0000-0000668A0000}"/>
    <cellStyle name="SAPBEXstdData 4 4 7 2" xfId="36932" xr:uid="{00000000-0005-0000-0000-0000678A0000}"/>
    <cellStyle name="SAPBEXstdData 4 5" xfId="5308" xr:uid="{00000000-0005-0000-0000-0000688A0000}"/>
    <cellStyle name="SAPBEXstdData 4 5 2" xfId="22593" xr:uid="{00000000-0005-0000-0000-0000698A0000}"/>
    <cellStyle name="SAPBEXstdData 4 6" xfId="7619" xr:uid="{00000000-0005-0000-0000-00006A8A0000}"/>
    <cellStyle name="SAPBEXstdData 4 6 2" xfId="23758" xr:uid="{00000000-0005-0000-0000-00006B8A0000}"/>
    <cellStyle name="SAPBEXstdData 4 7" xfId="5970" xr:uid="{00000000-0005-0000-0000-00006C8A0000}"/>
    <cellStyle name="SAPBEXstdData 4 7 2" xfId="22943" xr:uid="{00000000-0005-0000-0000-00006D8A0000}"/>
    <cellStyle name="SAPBEXstdData 4 8" xfId="14494" xr:uid="{00000000-0005-0000-0000-00006E8A0000}"/>
    <cellStyle name="SAPBEXstdData 4 8 2" xfId="30010" xr:uid="{00000000-0005-0000-0000-00006F8A0000}"/>
    <cellStyle name="SAPBEXstdData 4 9" xfId="7417" xr:uid="{00000000-0005-0000-0000-0000708A0000}"/>
    <cellStyle name="SAPBEXstdData 4 9 2" xfId="23611" xr:uid="{00000000-0005-0000-0000-0000718A0000}"/>
    <cellStyle name="SAPBEXstdData 5" xfId="966" xr:uid="{00000000-0005-0000-0000-0000728A0000}"/>
    <cellStyle name="SAPBEXstdData 5 10" xfId="7009" xr:uid="{00000000-0005-0000-0000-0000738A0000}"/>
    <cellStyle name="SAPBEXstdData 5 11" xfId="22496" xr:uid="{00000000-0005-0000-0000-0000748A0000}"/>
    <cellStyle name="SAPBEXstdData 5 2" xfId="967" xr:uid="{00000000-0005-0000-0000-0000758A0000}"/>
    <cellStyle name="SAPBEXstdData 5 2 2" xfId="5305" xr:uid="{00000000-0005-0000-0000-0000768A0000}"/>
    <cellStyle name="SAPBEXstdData 5 2 2 2" xfId="37095" xr:uid="{00000000-0005-0000-0000-0000778A0000}"/>
    <cellStyle name="SAPBEXstdData 5 2 3" xfId="6810" xr:uid="{00000000-0005-0000-0000-0000788A0000}"/>
    <cellStyle name="SAPBEXstdData 5 2 4" xfId="6588" xr:uid="{00000000-0005-0000-0000-0000798A0000}"/>
    <cellStyle name="SAPBEXstdData 5 2 5" xfId="7185" xr:uid="{00000000-0005-0000-0000-00007A8A0000}"/>
    <cellStyle name="SAPBEXstdData 5 2 6" xfId="15846" xr:uid="{00000000-0005-0000-0000-00007B8A0000}"/>
    <cellStyle name="SAPBEXstdData 5 2 7" xfId="19758" xr:uid="{00000000-0005-0000-0000-00007C8A0000}"/>
    <cellStyle name="SAPBEXstdData 5 2 8" xfId="22497" xr:uid="{00000000-0005-0000-0000-00007D8A0000}"/>
    <cellStyle name="SAPBEXstdData 5 3" xfId="1922" xr:uid="{00000000-0005-0000-0000-00007E8A0000}"/>
    <cellStyle name="SAPBEXstdData 5 3 2" xfId="7174" xr:uid="{00000000-0005-0000-0000-00007F8A0000}"/>
    <cellStyle name="SAPBEXstdData 5 3 2 2" xfId="23454" xr:uid="{00000000-0005-0000-0000-0000808A0000}"/>
    <cellStyle name="SAPBEXstdData 5 3 3" xfId="7488" xr:uid="{00000000-0005-0000-0000-0000818A0000}"/>
    <cellStyle name="SAPBEXstdData 5 3 3 2" xfId="23666" xr:uid="{00000000-0005-0000-0000-0000828A0000}"/>
    <cellStyle name="SAPBEXstdData 5 3 4" xfId="6750" xr:uid="{00000000-0005-0000-0000-0000838A0000}"/>
    <cellStyle name="SAPBEXstdData 5 3 4 2" xfId="23228" xr:uid="{00000000-0005-0000-0000-0000848A0000}"/>
    <cellStyle name="SAPBEXstdData 5 3 5" xfId="7213" xr:uid="{00000000-0005-0000-0000-0000858A0000}"/>
    <cellStyle name="SAPBEXstdData 5 3 5 2" xfId="23484" xr:uid="{00000000-0005-0000-0000-0000868A0000}"/>
    <cellStyle name="SAPBEXstdData 5 3 6" xfId="15729" xr:uid="{00000000-0005-0000-0000-0000878A0000}"/>
    <cellStyle name="SAPBEXstdData 5 3 6 2" xfId="31004" xr:uid="{00000000-0005-0000-0000-0000888A0000}"/>
    <cellStyle name="SAPBEXstdData 5 3 7" xfId="18397" xr:uid="{00000000-0005-0000-0000-0000898A0000}"/>
    <cellStyle name="SAPBEXstdData 5 3 7 2" xfId="33457" xr:uid="{00000000-0005-0000-0000-00008A8A0000}"/>
    <cellStyle name="SAPBEXstdData 5 3 8" xfId="6096" xr:uid="{00000000-0005-0000-0000-00008B8A0000}"/>
    <cellStyle name="SAPBEXstdData 5 4" xfId="3884" xr:uid="{00000000-0005-0000-0000-00008C8A0000}"/>
    <cellStyle name="SAPBEXstdData 5 4 2" xfId="9040" xr:uid="{00000000-0005-0000-0000-00008D8A0000}"/>
    <cellStyle name="SAPBEXstdData 5 4 2 2" xfId="25036" xr:uid="{00000000-0005-0000-0000-00008E8A0000}"/>
    <cellStyle name="SAPBEXstdData 5 4 3" xfId="11859" xr:uid="{00000000-0005-0000-0000-00008F8A0000}"/>
    <cellStyle name="SAPBEXstdData 5 4 3 2" xfId="27703" xr:uid="{00000000-0005-0000-0000-0000908A0000}"/>
    <cellStyle name="SAPBEXstdData 5 4 4" xfId="15246" xr:uid="{00000000-0005-0000-0000-0000918A0000}"/>
    <cellStyle name="SAPBEXstdData 5 4 4 2" xfId="30658" xr:uid="{00000000-0005-0000-0000-0000928A0000}"/>
    <cellStyle name="SAPBEXstdData 5 4 5" xfId="17181" xr:uid="{00000000-0005-0000-0000-0000938A0000}"/>
    <cellStyle name="SAPBEXstdData 5 4 5 2" xfId="32303" xr:uid="{00000000-0005-0000-0000-0000948A0000}"/>
    <cellStyle name="SAPBEXstdData 5 4 6" xfId="19790" xr:uid="{00000000-0005-0000-0000-0000958A0000}"/>
    <cellStyle name="SAPBEXstdData 5 4 6 2" xfId="34731" xr:uid="{00000000-0005-0000-0000-0000968A0000}"/>
    <cellStyle name="SAPBEXstdData 5 4 7" xfId="22016" xr:uid="{00000000-0005-0000-0000-0000978A0000}"/>
    <cellStyle name="SAPBEXstdData 5 4 7 2" xfId="36935" xr:uid="{00000000-0005-0000-0000-0000988A0000}"/>
    <cellStyle name="SAPBEXstdData 5 5" xfId="5306" xr:uid="{00000000-0005-0000-0000-0000998A0000}"/>
    <cellStyle name="SAPBEXstdData 5 5 2" xfId="37523" xr:uid="{00000000-0005-0000-0000-00009A8A0000}"/>
    <cellStyle name="SAPBEXstdData 5 6" xfId="6811" xr:uid="{00000000-0005-0000-0000-00009B8A0000}"/>
    <cellStyle name="SAPBEXstdData 5 7" xfId="15100" xr:uid="{00000000-0005-0000-0000-00009C8A0000}"/>
    <cellStyle name="SAPBEXstdData 5 8" xfId="7186" xr:uid="{00000000-0005-0000-0000-00009D8A0000}"/>
    <cellStyle name="SAPBEXstdData 5 9" xfId="17149" xr:uid="{00000000-0005-0000-0000-00009E8A0000}"/>
    <cellStyle name="SAPBEXstdData 6" xfId="968" xr:uid="{00000000-0005-0000-0000-00009F8A0000}"/>
    <cellStyle name="SAPBEXstdData 6 10" xfId="5138" xr:uid="{00000000-0005-0000-0000-0000A08A0000}"/>
    <cellStyle name="SAPBEXstdData 6 11" xfId="38078" xr:uid="{00000000-0005-0000-0000-0000A18A0000}"/>
    <cellStyle name="SAPBEXstdData 6 2" xfId="3712" xr:uid="{00000000-0005-0000-0000-0000A28A0000}"/>
    <cellStyle name="SAPBEXstdData 6 2 2" xfId="8880" xr:uid="{00000000-0005-0000-0000-0000A38A0000}"/>
    <cellStyle name="SAPBEXstdData 6 2 2 2" xfId="24909" xr:uid="{00000000-0005-0000-0000-0000A48A0000}"/>
    <cellStyle name="SAPBEXstdData 6 2 3" xfId="11707" xr:uid="{00000000-0005-0000-0000-0000A58A0000}"/>
    <cellStyle name="SAPBEXstdData 6 2 3 2" xfId="27574" xr:uid="{00000000-0005-0000-0000-0000A68A0000}"/>
    <cellStyle name="SAPBEXstdData 6 2 4" xfId="5762" xr:uid="{00000000-0005-0000-0000-0000A78A0000}"/>
    <cellStyle name="SAPBEXstdData 6 2 4 2" xfId="22800" xr:uid="{00000000-0005-0000-0000-0000A88A0000}"/>
    <cellStyle name="SAPBEXstdData 6 2 5" xfId="17059" xr:uid="{00000000-0005-0000-0000-0000A98A0000}"/>
    <cellStyle name="SAPBEXstdData 6 2 5 2" xfId="32197" xr:uid="{00000000-0005-0000-0000-0000AA8A0000}"/>
    <cellStyle name="SAPBEXstdData 6 2 6" xfId="19669" xr:uid="{00000000-0005-0000-0000-0000AB8A0000}"/>
    <cellStyle name="SAPBEXstdData 6 2 6 2" xfId="34616" xr:uid="{00000000-0005-0000-0000-0000AC8A0000}"/>
    <cellStyle name="SAPBEXstdData 6 2 7" xfId="21570" xr:uid="{00000000-0005-0000-0000-0000AD8A0000}"/>
    <cellStyle name="SAPBEXstdData 6 2 7 2" xfId="36496" xr:uid="{00000000-0005-0000-0000-0000AE8A0000}"/>
    <cellStyle name="SAPBEXstdData 6 2 8" xfId="6428" xr:uid="{00000000-0005-0000-0000-0000AF8A0000}"/>
    <cellStyle name="SAPBEXstdData 6 3" xfId="3883" xr:uid="{00000000-0005-0000-0000-0000B08A0000}"/>
    <cellStyle name="SAPBEXstdData 6 3 2" xfId="9039" xr:uid="{00000000-0005-0000-0000-0000B18A0000}"/>
    <cellStyle name="SAPBEXstdData 6 3 2 2" xfId="25035" xr:uid="{00000000-0005-0000-0000-0000B28A0000}"/>
    <cellStyle name="SAPBEXstdData 6 3 3" xfId="11858" xr:uid="{00000000-0005-0000-0000-0000B38A0000}"/>
    <cellStyle name="SAPBEXstdData 6 3 3 2" xfId="27702" xr:uid="{00000000-0005-0000-0000-0000B48A0000}"/>
    <cellStyle name="SAPBEXstdData 6 3 4" xfId="13627" xr:uid="{00000000-0005-0000-0000-0000B58A0000}"/>
    <cellStyle name="SAPBEXstdData 6 3 4 2" xfId="29249" xr:uid="{00000000-0005-0000-0000-0000B68A0000}"/>
    <cellStyle name="SAPBEXstdData 6 3 5" xfId="17180" xr:uid="{00000000-0005-0000-0000-0000B78A0000}"/>
    <cellStyle name="SAPBEXstdData 6 3 5 2" xfId="32302" xr:uid="{00000000-0005-0000-0000-0000B88A0000}"/>
    <cellStyle name="SAPBEXstdData 6 3 6" xfId="19789" xr:uid="{00000000-0005-0000-0000-0000B98A0000}"/>
    <cellStyle name="SAPBEXstdData 6 3 6 2" xfId="34730" xr:uid="{00000000-0005-0000-0000-0000BA8A0000}"/>
    <cellStyle name="SAPBEXstdData 6 3 7" xfId="22015" xr:uid="{00000000-0005-0000-0000-0000BB8A0000}"/>
    <cellStyle name="SAPBEXstdData 6 3 7 2" xfId="36934" xr:uid="{00000000-0005-0000-0000-0000BC8A0000}"/>
    <cellStyle name="SAPBEXstdData 6 4" xfId="5304" xr:uid="{00000000-0005-0000-0000-0000BD8A0000}"/>
    <cellStyle name="SAPBEXstdData 6 4 2" xfId="22591" xr:uid="{00000000-0005-0000-0000-0000BE8A0000}"/>
    <cellStyle name="SAPBEXstdData 6 5" xfId="6809" xr:uid="{00000000-0005-0000-0000-0000BF8A0000}"/>
    <cellStyle name="SAPBEXstdData 6 5 2" xfId="23265" xr:uid="{00000000-0005-0000-0000-0000C08A0000}"/>
    <cellStyle name="SAPBEXstdData 6 6" xfId="13764" xr:uid="{00000000-0005-0000-0000-0000C18A0000}"/>
    <cellStyle name="SAPBEXstdData 6 6 2" xfId="29366" xr:uid="{00000000-0005-0000-0000-0000C28A0000}"/>
    <cellStyle name="SAPBEXstdData 6 7" xfId="10396" xr:uid="{00000000-0005-0000-0000-0000C38A0000}"/>
    <cellStyle name="SAPBEXstdData 6 7 2" xfId="26323" xr:uid="{00000000-0005-0000-0000-0000C48A0000}"/>
    <cellStyle name="SAPBEXstdData 6 8" xfId="15845" xr:uid="{00000000-0005-0000-0000-0000C58A0000}"/>
    <cellStyle name="SAPBEXstdData 6 8 2" xfId="31071" xr:uid="{00000000-0005-0000-0000-0000C68A0000}"/>
    <cellStyle name="SAPBEXstdData 6 9" xfId="15426" xr:uid="{00000000-0005-0000-0000-0000C78A0000}"/>
    <cellStyle name="SAPBEXstdData 6 9 2" xfId="30806" xr:uid="{00000000-0005-0000-0000-0000C88A0000}"/>
    <cellStyle name="SAPBEXstdData 7" xfId="969" xr:uid="{00000000-0005-0000-0000-0000C98A0000}"/>
    <cellStyle name="SAPBEXstdData 7 10" xfId="8959" xr:uid="{00000000-0005-0000-0000-0000CA8A0000}"/>
    <cellStyle name="SAPBEXstdData 7 11" xfId="22498" xr:uid="{00000000-0005-0000-0000-0000CB8A0000}"/>
    <cellStyle name="SAPBEXstdData 7 2" xfId="970" xr:uid="{00000000-0005-0000-0000-0000CC8A0000}"/>
    <cellStyle name="SAPBEXstdData 7 2 2" xfId="5302" xr:uid="{00000000-0005-0000-0000-0000CD8A0000}"/>
    <cellStyle name="SAPBEXstdData 7 2 2 2" xfId="37093" xr:uid="{00000000-0005-0000-0000-0000CE8A0000}"/>
    <cellStyle name="SAPBEXstdData 7 2 3" xfId="6807" xr:uid="{00000000-0005-0000-0000-0000CF8A0000}"/>
    <cellStyle name="SAPBEXstdData 7 2 4" xfId="15101" xr:uid="{00000000-0005-0000-0000-0000D08A0000}"/>
    <cellStyle name="SAPBEXstdData 7 2 5" xfId="13068" xr:uid="{00000000-0005-0000-0000-0000D18A0000}"/>
    <cellStyle name="SAPBEXstdData 7 2 6" xfId="15843" xr:uid="{00000000-0005-0000-0000-0000D28A0000}"/>
    <cellStyle name="SAPBEXstdData 7 2 7" xfId="13293" xr:uid="{00000000-0005-0000-0000-0000D38A0000}"/>
    <cellStyle name="SAPBEXstdData 7 2 8" xfId="22499" xr:uid="{00000000-0005-0000-0000-0000D48A0000}"/>
    <cellStyle name="SAPBEXstdData 7 3" xfId="1923" xr:uid="{00000000-0005-0000-0000-0000D58A0000}"/>
    <cellStyle name="SAPBEXstdData 7 3 2" xfId="7175" xr:uid="{00000000-0005-0000-0000-0000D68A0000}"/>
    <cellStyle name="SAPBEXstdData 7 3 2 2" xfId="23455" xr:uid="{00000000-0005-0000-0000-0000D78A0000}"/>
    <cellStyle name="SAPBEXstdData 7 3 3" xfId="7487" xr:uid="{00000000-0005-0000-0000-0000D88A0000}"/>
    <cellStyle name="SAPBEXstdData 7 3 3 2" xfId="23665" xr:uid="{00000000-0005-0000-0000-0000D98A0000}"/>
    <cellStyle name="SAPBEXstdData 7 3 4" xfId="6751" xr:uid="{00000000-0005-0000-0000-0000DA8A0000}"/>
    <cellStyle name="SAPBEXstdData 7 3 4 2" xfId="23229" xr:uid="{00000000-0005-0000-0000-0000DB8A0000}"/>
    <cellStyle name="SAPBEXstdData 7 3 5" xfId="14230" xr:uid="{00000000-0005-0000-0000-0000DC8A0000}"/>
    <cellStyle name="SAPBEXstdData 7 3 5 2" xfId="29767" xr:uid="{00000000-0005-0000-0000-0000DD8A0000}"/>
    <cellStyle name="SAPBEXstdData 7 3 6" xfId="15728" xr:uid="{00000000-0005-0000-0000-0000DE8A0000}"/>
    <cellStyle name="SAPBEXstdData 7 3 6 2" xfId="31003" xr:uid="{00000000-0005-0000-0000-0000DF8A0000}"/>
    <cellStyle name="SAPBEXstdData 7 3 7" xfId="18396" xr:uid="{00000000-0005-0000-0000-0000E08A0000}"/>
    <cellStyle name="SAPBEXstdData 7 3 7 2" xfId="33456" xr:uid="{00000000-0005-0000-0000-0000E18A0000}"/>
    <cellStyle name="SAPBEXstdData 7 3 8" xfId="6097" xr:uid="{00000000-0005-0000-0000-0000E28A0000}"/>
    <cellStyle name="SAPBEXstdData 7 4" xfId="3882" xr:uid="{00000000-0005-0000-0000-0000E38A0000}"/>
    <cellStyle name="SAPBEXstdData 7 4 2" xfId="9038" xr:uid="{00000000-0005-0000-0000-0000E48A0000}"/>
    <cellStyle name="SAPBEXstdData 7 4 2 2" xfId="25034" xr:uid="{00000000-0005-0000-0000-0000E58A0000}"/>
    <cellStyle name="SAPBEXstdData 7 4 3" xfId="11857" xr:uid="{00000000-0005-0000-0000-0000E68A0000}"/>
    <cellStyle name="SAPBEXstdData 7 4 3 2" xfId="27701" xr:uid="{00000000-0005-0000-0000-0000E78A0000}"/>
    <cellStyle name="SAPBEXstdData 7 4 4" xfId="10499" xr:uid="{00000000-0005-0000-0000-0000E88A0000}"/>
    <cellStyle name="SAPBEXstdData 7 4 4 2" xfId="26421" xr:uid="{00000000-0005-0000-0000-0000E98A0000}"/>
    <cellStyle name="SAPBEXstdData 7 4 5" xfId="17179" xr:uid="{00000000-0005-0000-0000-0000EA8A0000}"/>
    <cellStyle name="SAPBEXstdData 7 4 5 2" xfId="32301" xr:uid="{00000000-0005-0000-0000-0000EB8A0000}"/>
    <cellStyle name="SAPBEXstdData 7 4 6" xfId="19788" xr:uid="{00000000-0005-0000-0000-0000EC8A0000}"/>
    <cellStyle name="SAPBEXstdData 7 4 6 2" xfId="34729" xr:uid="{00000000-0005-0000-0000-0000ED8A0000}"/>
    <cellStyle name="SAPBEXstdData 7 4 7" xfId="7809" xr:uid="{00000000-0005-0000-0000-0000EE8A0000}"/>
    <cellStyle name="SAPBEXstdData 7 4 7 2" xfId="23846" xr:uid="{00000000-0005-0000-0000-0000EF8A0000}"/>
    <cellStyle name="SAPBEXstdData 7 5" xfId="5303" xr:uid="{00000000-0005-0000-0000-0000F08A0000}"/>
    <cellStyle name="SAPBEXstdData 7 5 2" xfId="37094" xr:uid="{00000000-0005-0000-0000-0000F18A0000}"/>
    <cellStyle name="SAPBEXstdData 7 6" xfId="6808" xr:uid="{00000000-0005-0000-0000-0000F28A0000}"/>
    <cellStyle name="SAPBEXstdData 7 7" xfId="6587" xr:uid="{00000000-0005-0000-0000-0000F38A0000}"/>
    <cellStyle name="SAPBEXstdData 7 8" xfId="15453" xr:uid="{00000000-0005-0000-0000-0000F48A0000}"/>
    <cellStyle name="SAPBEXstdData 7 9" xfId="15844" xr:uid="{00000000-0005-0000-0000-0000F58A0000}"/>
    <cellStyle name="SAPBEXstdData 8" xfId="971" xr:uid="{00000000-0005-0000-0000-0000F68A0000}"/>
    <cellStyle name="SAPBEXstdData 8 10" xfId="17136" xr:uid="{00000000-0005-0000-0000-0000F78A0000}"/>
    <cellStyle name="SAPBEXstdData 8 11" xfId="22500" xr:uid="{00000000-0005-0000-0000-0000F88A0000}"/>
    <cellStyle name="SAPBEXstdData 8 2" xfId="972" xr:uid="{00000000-0005-0000-0000-0000F98A0000}"/>
    <cellStyle name="SAPBEXstdData 8 2 2" xfId="5300" xr:uid="{00000000-0005-0000-0000-0000FA8A0000}"/>
    <cellStyle name="SAPBEXstdData 8 2 2 2" xfId="37091" xr:uid="{00000000-0005-0000-0000-0000FB8A0000}"/>
    <cellStyle name="SAPBEXstdData 8 2 3" xfId="6805" xr:uid="{00000000-0005-0000-0000-0000FC8A0000}"/>
    <cellStyle name="SAPBEXstdData 8 2 4" xfId="6706" xr:uid="{00000000-0005-0000-0000-0000FD8A0000}"/>
    <cellStyle name="SAPBEXstdData 8 2 5" xfId="14671" xr:uid="{00000000-0005-0000-0000-0000FE8A0000}"/>
    <cellStyle name="SAPBEXstdData 8 2 6" xfId="15841" xr:uid="{00000000-0005-0000-0000-0000FF8A0000}"/>
    <cellStyle name="SAPBEXstdData 8 2 7" xfId="19757" xr:uid="{00000000-0005-0000-0000-0000008B0000}"/>
    <cellStyle name="SAPBEXstdData 8 2 8" xfId="22501" xr:uid="{00000000-0005-0000-0000-0000018B0000}"/>
    <cellStyle name="SAPBEXstdData 8 3" xfId="3714" xr:uid="{00000000-0005-0000-0000-0000028B0000}"/>
    <cellStyle name="SAPBEXstdData 8 3 2" xfId="8882" xr:uid="{00000000-0005-0000-0000-0000038B0000}"/>
    <cellStyle name="SAPBEXstdData 8 3 2 2" xfId="24911" xr:uid="{00000000-0005-0000-0000-0000048B0000}"/>
    <cellStyle name="SAPBEXstdData 8 3 3" xfId="11709" xr:uid="{00000000-0005-0000-0000-0000058B0000}"/>
    <cellStyle name="SAPBEXstdData 8 3 3 2" xfId="27576" xr:uid="{00000000-0005-0000-0000-0000068B0000}"/>
    <cellStyle name="SAPBEXstdData 8 3 4" xfId="10467" xr:uid="{00000000-0005-0000-0000-0000078B0000}"/>
    <cellStyle name="SAPBEXstdData 8 3 4 2" xfId="26389" xr:uid="{00000000-0005-0000-0000-0000088B0000}"/>
    <cellStyle name="SAPBEXstdData 8 3 5" xfId="17061" xr:uid="{00000000-0005-0000-0000-0000098B0000}"/>
    <cellStyle name="SAPBEXstdData 8 3 5 2" xfId="32199" xr:uid="{00000000-0005-0000-0000-00000A8B0000}"/>
    <cellStyle name="SAPBEXstdData 8 3 6" xfId="19671" xr:uid="{00000000-0005-0000-0000-00000B8B0000}"/>
    <cellStyle name="SAPBEXstdData 8 3 6 2" xfId="34618" xr:uid="{00000000-0005-0000-0000-00000C8B0000}"/>
    <cellStyle name="SAPBEXstdData 8 3 7" xfId="21571" xr:uid="{00000000-0005-0000-0000-00000D8B0000}"/>
    <cellStyle name="SAPBEXstdData 8 3 7 2" xfId="36497" xr:uid="{00000000-0005-0000-0000-00000E8B0000}"/>
    <cellStyle name="SAPBEXstdData 8 3 8" xfId="6429" xr:uid="{00000000-0005-0000-0000-00000F8B0000}"/>
    <cellStyle name="SAPBEXstdData 8 4" xfId="3881" xr:uid="{00000000-0005-0000-0000-0000108B0000}"/>
    <cellStyle name="SAPBEXstdData 8 4 2" xfId="9037" xr:uid="{00000000-0005-0000-0000-0000118B0000}"/>
    <cellStyle name="SAPBEXstdData 8 4 2 2" xfId="25033" xr:uid="{00000000-0005-0000-0000-0000128B0000}"/>
    <cellStyle name="SAPBEXstdData 8 4 3" xfId="11856" xr:uid="{00000000-0005-0000-0000-0000138B0000}"/>
    <cellStyle name="SAPBEXstdData 8 4 3 2" xfId="27700" xr:uid="{00000000-0005-0000-0000-0000148B0000}"/>
    <cellStyle name="SAPBEXstdData 8 4 4" xfId="6647" xr:uid="{00000000-0005-0000-0000-0000158B0000}"/>
    <cellStyle name="SAPBEXstdData 8 4 4 2" xfId="23156" xr:uid="{00000000-0005-0000-0000-0000168B0000}"/>
    <cellStyle name="SAPBEXstdData 8 4 5" xfId="17178" xr:uid="{00000000-0005-0000-0000-0000178B0000}"/>
    <cellStyle name="SAPBEXstdData 8 4 5 2" xfId="32300" xr:uid="{00000000-0005-0000-0000-0000188B0000}"/>
    <cellStyle name="SAPBEXstdData 8 4 6" xfId="19787" xr:uid="{00000000-0005-0000-0000-0000198B0000}"/>
    <cellStyle name="SAPBEXstdData 8 4 6 2" xfId="34728" xr:uid="{00000000-0005-0000-0000-00001A8B0000}"/>
    <cellStyle name="SAPBEXstdData 8 4 7" xfId="22017" xr:uid="{00000000-0005-0000-0000-00001B8B0000}"/>
    <cellStyle name="SAPBEXstdData 8 4 7 2" xfId="36936" xr:uid="{00000000-0005-0000-0000-00001C8B0000}"/>
    <cellStyle name="SAPBEXstdData 8 5" xfId="5301" xr:uid="{00000000-0005-0000-0000-00001D8B0000}"/>
    <cellStyle name="SAPBEXstdData 8 5 2" xfId="37092" xr:uid="{00000000-0005-0000-0000-00001E8B0000}"/>
    <cellStyle name="SAPBEXstdData 8 6" xfId="6806" xr:uid="{00000000-0005-0000-0000-00001F8B0000}"/>
    <cellStyle name="SAPBEXstdData 8 7" xfId="13000" xr:uid="{00000000-0005-0000-0000-0000208B0000}"/>
    <cellStyle name="SAPBEXstdData 8 8" xfId="14240" xr:uid="{00000000-0005-0000-0000-0000218B0000}"/>
    <cellStyle name="SAPBEXstdData 8 9" xfId="15842" xr:uid="{00000000-0005-0000-0000-0000228B0000}"/>
    <cellStyle name="SAPBEXstdData 9" xfId="973" xr:uid="{00000000-0005-0000-0000-0000238B0000}"/>
    <cellStyle name="SAPBEXstdData 9 10" xfId="18476" xr:uid="{00000000-0005-0000-0000-0000248B0000}"/>
    <cellStyle name="SAPBEXstdData 9 11" xfId="22502" xr:uid="{00000000-0005-0000-0000-0000258B0000}"/>
    <cellStyle name="SAPBEXstdData 9 2" xfId="974" xr:uid="{00000000-0005-0000-0000-0000268B0000}"/>
    <cellStyle name="SAPBEXstdData 9 2 2" xfId="5298" xr:uid="{00000000-0005-0000-0000-0000278B0000}"/>
    <cellStyle name="SAPBEXstdData 9 2 2 2" xfId="37089" xr:uid="{00000000-0005-0000-0000-0000288B0000}"/>
    <cellStyle name="SAPBEXstdData 9 2 3" xfId="8997" xr:uid="{00000000-0005-0000-0000-0000298B0000}"/>
    <cellStyle name="SAPBEXstdData 9 2 4" xfId="13393" xr:uid="{00000000-0005-0000-0000-00002A8B0000}"/>
    <cellStyle name="SAPBEXstdData 9 2 5" xfId="5923" xr:uid="{00000000-0005-0000-0000-00002B8B0000}"/>
    <cellStyle name="SAPBEXstdData 9 2 6" xfId="15839" xr:uid="{00000000-0005-0000-0000-00002C8B0000}"/>
    <cellStyle name="SAPBEXstdData 9 2 7" xfId="18475" xr:uid="{00000000-0005-0000-0000-00002D8B0000}"/>
    <cellStyle name="SAPBEXstdData 9 2 8" xfId="22503" xr:uid="{00000000-0005-0000-0000-00002E8B0000}"/>
    <cellStyle name="SAPBEXstdData 9 3" xfId="3715" xr:uid="{00000000-0005-0000-0000-00002F8B0000}"/>
    <cellStyle name="SAPBEXstdData 9 3 2" xfId="8883" xr:uid="{00000000-0005-0000-0000-0000308B0000}"/>
    <cellStyle name="SAPBEXstdData 9 3 2 2" xfId="24912" xr:uid="{00000000-0005-0000-0000-0000318B0000}"/>
    <cellStyle name="SAPBEXstdData 9 3 3" xfId="11710" xr:uid="{00000000-0005-0000-0000-0000328B0000}"/>
    <cellStyle name="SAPBEXstdData 9 3 3 2" xfId="27577" xr:uid="{00000000-0005-0000-0000-0000338B0000}"/>
    <cellStyle name="SAPBEXstdData 9 3 4" xfId="7426" xr:uid="{00000000-0005-0000-0000-0000348B0000}"/>
    <cellStyle name="SAPBEXstdData 9 3 4 2" xfId="23619" xr:uid="{00000000-0005-0000-0000-0000358B0000}"/>
    <cellStyle name="SAPBEXstdData 9 3 5" xfId="17062" xr:uid="{00000000-0005-0000-0000-0000368B0000}"/>
    <cellStyle name="SAPBEXstdData 9 3 5 2" xfId="32200" xr:uid="{00000000-0005-0000-0000-0000378B0000}"/>
    <cellStyle name="SAPBEXstdData 9 3 6" xfId="19672" xr:uid="{00000000-0005-0000-0000-0000388B0000}"/>
    <cellStyle name="SAPBEXstdData 9 3 6 2" xfId="34619" xr:uid="{00000000-0005-0000-0000-0000398B0000}"/>
    <cellStyle name="SAPBEXstdData 9 3 7" xfId="21572" xr:uid="{00000000-0005-0000-0000-00003A8B0000}"/>
    <cellStyle name="SAPBEXstdData 9 3 7 2" xfId="36498" xr:uid="{00000000-0005-0000-0000-00003B8B0000}"/>
    <cellStyle name="SAPBEXstdData 9 3 8" xfId="6430" xr:uid="{00000000-0005-0000-0000-00003C8B0000}"/>
    <cellStyle name="SAPBEXstdData 9 4" xfId="3880" xr:uid="{00000000-0005-0000-0000-00003D8B0000}"/>
    <cellStyle name="SAPBEXstdData 9 4 2" xfId="9036" xr:uid="{00000000-0005-0000-0000-00003E8B0000}"/>
    <cellStyle name="SAPBEXstdData 9 4 2 2" xfId="25032" xr:uid="{00000000-0005-0000-0000-00003F8B0000}"/>
    <cellStyle name="SAPBEXstdData 9 4 3" xfId="11855" xr:uid="{00000000-0005-0000-0000-0000408B0000}"/>
    <cellStyle name="SAPBEXstdData 9 4 3 2" xfId="27699" xr:uid="{00000000-0005-0000-0000-0000418B0000}"/>
    <cellStyle name="SAPBEXstdData 9 4 4" xfId="14488" xr:uid="{00000000-0005-0000-0000-0000428B0000}"/>
    <cellStyle name="SAPBEXstdData 9 4 4 2" xfId="30004" xr:uid="{00000000-0005-0000-0000-0000438B0000}"/>
    <cellStyle name="SAPBEXstdData 9 4 5" xfId="17177" xr:uid="{00000000-0005-0000-0000-0000448B0000}"/>
    <cellStyle name="SAPBEXstdData 9 4 5 2" xfId="32299" xr:uid="{00000000-0005-0000-0000-0000458B0000}"/>
    <cellStyle name="SAPBEXstdData 9 4 6" xfId="19786" xr:uid="{00000000-0005-0000-0000-0000468B0000}"/>
    <cellStyle name="SAPBEXstdData 9 4 6 2" xfId="34727" xr:uid="{00000000-0005-0000-0000-0000478B0000}"/>
    <cellStyle name="SAPBEXstdData 9 4 7" xfId="21171" xr:uid="{00000000-0005-0000-0000-0000488B0000}"/>
    <cellStyle name="SAPBEXstdData 9 4 7 2" xfId="36097" xr:uid="{00000000-0005-0000-0000-0000498B0000}"/>
    <cellStyle name="SAPBEXstdData 9 5" xfId="5299" xr:uid="{00000000-0005-0000-0000-00004A8B0000}"/>
    <cellStyle name="SAPBEXstdData 9 5 2" xfId="37090" xr:uid="{00000000-0005-0000-0000-00004B8B0000}"/>
    <cellStyle name="SAPBEXstdData 9 6" xfId="6804" xr:uid="{00000000-0005-0000-0000-00004C8B0000}"/>
    <cellStyle name="SAPBEXstdData 9 7" xfId="6586" xr:uid="{00000000-0005-0000-0000-00004D8B0000}"/>
    <cellStyle name="SAPBEXstdData 9 8" xfId="15385" xr:uid="{00000000-0005-0000-0000-00004E8B0000}"/>
    <cellStyle name="SAPBEXstdData 9 9" xfId="15840" xr:uid="{00000000-0005-0000-0000-00004F8B0000}"/>
    <cellStyle name="SAPBEXstdData_(chuck) OpEx On-going GRC Forecast Sum 4-20-10" xfId="3716" xr:uid="{00000000-0005-0000-0000-0000508B0000}"/>
    <cellStyle name="SAPBEXstdDataEmph" xfId="106" xr:uid="{00000000-0005-0000-0000-0000518B0000}"/>
    <cellStyle name="SAPBEXstdDataEmph 10" xfId="3717" xr:uid="{00000000-0005-0000-0000-0000528B0000}"/>
    <cellStyle name="SAPBEXstdDataEmph 10 2" xfId="3879" xr:uid="{00000000-0005-0000-0000-0000538B0000}"/>
    <cellStyle name="SAPBEXstdDataEmph 10 2 2" xfId="9035" xr:uid="{00000000-0005-0000-0000-0000548B0000}"/>
    <cellStyle name="SAPBEXstdDataEmph 10 2 2 2" xfId="25031" xr:uid="{00000000-0005-0000-0000-0000558B0000}"/>
    <cellStyle name="SAPBEXstdDataEmph 10 2 3" xfId="11854" xr:uid="{00000000-0005-0000-0000-0000568B0000}"/>
    <cellStyle name="SAPBEXstdDataEmph 10 2 3 2" xfId="27698" xr:uid="{00000000-0005-0000-0000-0000578B0000}"/>
    <cellStyle name="SAPBEXstdDataEmph 10 2 4" xfId="14936" xr:uid="{00000000-0005-0000-0000-0000588B0000}"/>
    <cellStyle name="SAPBEXstdDataEmph 10 2 4 2" xfId="30387" xr:uid="{00000000-0005-0000-0000-0000598B0000}"/>
    <cellStyle name="SAPBEXstdDataEmph 10 2 5" xfId="17176" xr:uid="{00000000-0005-0000-0000-00005A8B0000}"/>
    <cellStyle name="SAPBEXstdDataEmph 10 2 5 2" xfId="32298" xr:uid="{00000000-0005-0000-0000-00005B8B0000}"/>
    <cellStyle name="SAPBEXstdDataEmph 10 2 6" xfId="19785" xr:uid="{00000000-0005-0000-0000-00005C8B0000}"/>
    <cellStyle name="SAPBEXstdDataEmph 10 2 6 2" xfId="34726" xr:uid="{00000000-0005-0000-0000-00005D8B0000}"/>
    <cellStyle name="SAPBEXstdDataEmph 10 2 7" xfId="22018" xr:uid="{00000000-0005-0000-0000-00005E8B0000}"/>
    <cellStyle name="SAPBEXstdDataEmph 10 2 7 2" xfId="36937" xr:uid="{00000000-0005-0000-0000-00005F8B0000}"/>
    <cellStyle name="SAPBEXstdDataEmph 10 3" xfId="8884" xr:uid="{00000000-0005-0000-0000-0000608B0000}"/>
    <cellStyle name="SAPBEXstdDataEmph 10 3 2" xfId="24913" xr:uid="{00000000-0005-0000-0000-0000618B0000}"/>
    <cellStyle name="SAPBEXstdDataEmph 10 4" xfId="11711" xr:uid="{00000000-0005-0000-0000-0000628B0000}"/>
    <cellStyle name="SAPBEXstdDataEmph 10 4 2" xfId="27578" xr:uid="{00000000-0005-0000-0000-0000638B0000}"/>
    <cellStyle name="SAPBEXstdDataEmph 10 5" xfId="10461" xr:uid="{00000000-0005-0000-0000-0000648B0000}"/>
    <cellStyle name="SAPBEXstdDataEmph 10 5 2" xfId="26383" xr:uid="{00000000-0005-0000-0000-0000658B0000}"/>
    <cellStyle name="SAPBEXstdDataEmph 10 6" xfId="17063" xr:uid="{00000000-0005-0000-0000-0000668B0000}"/>
    <cellStyle name="SAPBEXstdDataEmph 10 6 2" xfId="32201" xr:uid="{00000000-0005-0000-0000-0000678B0000}"/>
    <cellStyle name="SAPBEXstdDataEmph 10 7" xfId="19673" xr:uid="{00000000-0005-0000-0000-0000688B0000}"/>
    <cellStyle name="SAPBEXstdDataEmph 10 7 2" xfId="34620" xr:uid="{00000000-0005-0000-0000-0000698B0000}"/>
    <cellStyle name="SAPBEXstdDataEmph 11" xfId="3718" xr:uid="{00000000-0005-0000-0000-00006A8B0000}"/>
    <cellStyle name="SAPBEXstdDataEmph 11 2" xfId="3878" xr:uid="{00000000-0005-0000-0000-00006B8B0000}"/>
    <cellStyle name="SAPBEXstdDataEmph 11 2 2" xfId="9034" xr:uid="{00000000-0005-0000-0000-00006C8B0000}"/>
    <cellStyle name="SAPBEXstdDataEmph 11 2 2 2" xfId="25030" xr:uid="{00000000-0005-0000-0000-00006D8B0000}"/>
    <cellStyle name="SAPBEXstdDataEmph 11 2 3" xfId="11853" xr:uid="{00000000-0005-0000-0000-00006E8B0000}"/>
    <cellStyle name="SAPBEXstdDataEmph 11 2 3 2" xfId="27697" xr:uid="{00000000-0005-0000-0000-00006F8B0000}"/>
    <cellStyle name="SAPBEXstdDataEmph 11 2 4" xfId="14166" xr:uid="{00000000-0005-0000-0000-0000708B0000}"/>
    <cellStyle name="SAPBEXstdDataEmph 11 2 4 2" xfId="29729" xr:uid="{00000000-0005-0000-0000-0000718B0000}"/>
    <cellStyle name="SAPBEXstdDataEmph 11 2 5" xfId="17175" xr:uid="{00000000-0005-0000-0000-0000728B0000}"/>
    <cellStyle name="SAPBEXstdDataEmph 11 2 5 2" xfId="32297" xr:uid="{00000000-0005-0000-0000-0000738B0000}"/>
    <cellStyle name="SAPBEXstdDataEmph 11 2 6" xfId="19784" xr:uid="{00000000-0005-0000-0000-0000748B0000}"/>
    <cellStyle name="SAPBEXstdDataEmph 11 2 6 2" xfId="34725" xr:uid="{00000000-0005-0000-0000-0000758B0000}"/>
    <cellStyle name="SAPBEXstdDataEmph 11 2 7" xfId="15821" xr:uid="{00000000-0005-0000-0000-0000768B0000}"/>
    <cellStyle name="SAPBEXstdDataEmph 11 2 7 2" xfId="31062" xr:uid="{00000000-0005-0000-0000-0000778B0000}"/>
    <cellStyle name="SAPBEXstdDataEmph 11 3" xfId="8885" xr:uid="{00000000-0005-0000-0000-0000788B0000}"/>
    <cellStyle name="SAPBEXstdDataEmph 11 3 2" xfId="24914" xr:uid="{00000000-0005-0000-0000-0000798B0000}"/>
    <cellStyle name="SAPBEXstdDataEmph 11 4" xfId="11712" xr:uid="{00000000-0005-0000-0000-00007A8B0000}"/>
    <cellStyle name="SAPBEXstdDataEmph 11 4 2" xfId="27579" xr:uid="{00000000-0005-0000-0000-00007B8B0000}"/>
    <cellStyle name="SAPBEXstdDataEmph 11 5" xfId="10465" xr:uid="{00000000-0005-0000-0000-00007C8B0000}"/>
    <cellStyle name="SAPBEXstdDataEmph 11 5 2" xfId="26387" xr:uid="{00000000-0005-0000-0000-00007D8B0000}"/>
    <cellStyle name="SAPBEXstdDataEmph 11 6" xfId="17064" xr:uid="{00000000-0005-0000-0000-00007E8B0000}"/>
    <cellStyle name="SAPBEXstdDataEmph 11 6 2" xfId="32202" xr:uid="{00000000-0005-0000-0000-00007F8B0000}"/>
    <cellStyle name="SAPBEXstdDataEmph 11 7" xfId="19674" xr:uid="{00000000-0005-0000-0000-0000808B0000}"/>
    <cellStyle name="SAPBEXstdDataEmph 11 7 2" xfId="34621" xr:uid="{00000000-0005-0000-0000-0000818B0000}"/>
    <cellStyle name="SAPBEXstdDataEmph 12" xfId="3719" xr:uid="{00000000-0005-0000-0000-0000828B0000}"/>
    <cellStyle name="SAPBEXstdDataEmph 12 2" xfId="3877" xr:uid="{00000000-0005-0000-0000-0000838B0000}"/>
    <cellStyle name="SAPBEXstdDataEmph 12 2 2" xfId="9033" xr:uid="{00000000-0005-0000-0000-0000848B0000}"/>
    <cellStyle name="SAPBEXstdDataEmph 12 2 2 2" xfId="25029" xr:uid="{00000000-0005-0000-0000-0000858B0000}"/>
    <cellStyle name="SAPBEXstdDataEmph 12 2 3" xfId="11852" xr:uid="{00000000-0005-0000-0000-0000868B0000}"/>
    <cellStyle name="SAPBEXstdDataEmph 12 2 3 2" xfId="27696" xr:uid="{00000000-0005-0000-0000-0000878B0000}"/>
    <cellStyle name="SAPBEXstdDataEmph 12 2 4" xfId="13938" xr:uid="{00000000-0005-0000-0000-0000888B0000}"/>
    <cellStyle name="SAPBEXstdDataEmph 12 2 4 2" xfId="29521" xr:uid="{00000000-0005-0000-0000-0000898B0000}"/>
    <cellStyle name="SAPBEXstdDataEmph 12 2 5" xfId="17174" xr:uid="{00000000-0005-0000-0000-00008A8B0000}"/>
    <cellStyle name="SAPBEXstdDataEmph 12 2 5 2" xfId="32296" xr:uid="{00000000-0005-0000-0000-00008B8B0000}"/>
    <cellStyle name="SAPBEXstdDataEmph 12 2 6" xfId="19783" xr:uid="{00000000-0005-0000-0000-00008C8B0000}"/>
    <cellStyle name="SAPBEXstdDataEmph 12 2 6 2" xfId="34724" xr:uid="{00000000-0005-0000-0000-00008D8B0000}"/>
    <cellStyle name="SAPBEXstdDataEmph 12 2 7" xfId="14150" xr:uid="{00000000-0005-0000-0000-00008E8B0000}"/>
    <cellStyle name="SAPBEXstdDataEmph 12 2 7 2" xfId="29723" xr:uid="{00000000-0005-0000-0000-00008F8B0000}"/>
    <cellStyle name="SAPBEXstdDataEmph 12 3" xfId="8886" xr:uid="{00000000-0005-0000-0000-0000908B0000}"/>
    <cellStyle name="SAPBEXstdDataEmph 12 3 2" xfId="24915" xr:uid="{00000000-0005-0000-0000-0000918B0000}"/>
    <cellStyle name="SAPBEXstdDataEmph 12 4" xfId="11713" xr:uid="{00000000-0005-0000-0000-0000928B0000}"/>
    <cellStyle name="SAPBEXstdDataEmph 12 4 2" xfId="27580" xr:uid="{00000000-0005-0000-0000-0000938B0000}"/>
    <cellStyle name="SAPBEXstdDataEmph 12 5" xfId="5507" xr:uid="{00000000-0005-0000-0000-0000948B0000}"/>
    <cellStyle name="SAPBEXstdDataEmph 12 5 2" xfId="22711" xr:uid="{00000000-0005-0000-0000-0000958B0000}"/>
    <cellStyle name="SAPBEXstdDataEmph 12 6" xfId="17065" xr:uid="{00000000-0005-0000-0000-0000968B0000}"/>
    <cellStyle name="SAPBEXstdDataEmph 12 6 2" xfId="32203" xr:uid="{00000000-0005-0000-0000-0000978B0000}"/>
    <cellStyle name="SAPBEXstdDataEmph 12 7" xfId="19675" xr:uid="{00000000-0005-0000-0000-0000988B0000}"/>
    <cellStyle name="SAPBEXstdDataEmph 12 7 2" xfId="34622" xr:uid="{00000000-0005-0000-0000-0000998B0000}"/>
    <cellStyle name="SAPBEXstdDataEmph 13" xfId="3720" xr:uid="{00000000-0005-0000-0000-00009A8B0000}"/>
    <cellStyle name="SAPBEXstdDataEmph 13 2" xfId="3876" xr:uid="{00000000-0005-0000-0000-00009B8B0000}"/>
    <cellStyle name="SAPBEXstdDataEmph 13 2 2" xfId="9032" xr:uid="{00000000-0005-0000-0000-00009C8B0000}"/>
    <cellStyle name="SAPBEXstdDataEmph 13 2 2 2" xfId="25028" xr:uid="{00000000-0005-0000-0000-00009D8B0000}"/>
    <cellStyle name="SAPBEXstdDataEmph 13 2 3" xfId="11851" xr:uid="{00000000-0005-0000-0000-00009E8B0000}"/>
    <cellStyle name="SAPBEXstdDataEmph 13 2 3 2" xfId="27695" xr:uid="{00000000-0005-0000-0000-00009F8B0000}"/>
    <cellStyle name="SAPBEXstdDataEmph 13 2 4" xfId="13272" xr:uid="{00000000-0005-0000-0000-0000A08B0000}"/>
    <cellStyle name="SAPBEXstdDataEmph 13 2 4 2" xfId="29017" xr:uid="{00000000-0005-0000-0000-0000A18B0000}"/>
    <cellStyle name="SAPBEXstdDataEmph 13 2 5" xfId="17173" xr:uid="{00000000-0005-0000-0000-0000A28B0000}"/>
    <cellStyle name="SAPBEXstdDataEmph 13 2 5 2" xfId="32295" xr:uid="{00000000-0005-0000-0000-0000A38B0000}"/>
    <cellStyle name="SAPBEXstdDataEmph 13 2 6" xfId="19782" xr:uid="{00000000-0005-0000-0000-0000A48B0000}"/>
    <cellStyle name="SAPBEXstdDataEmph 13 2 6 2" xfId="34723" xr:uid="{00000000-0005-0000-0000-0000A58B0000}"/>
    <cellStyle name="SAPBEXstdDataEmph 13 2 7" xfId="21170" xr:uid="{00000000-0005-0000-0000-0000A68B0000}"/>
    <cellStyle name="SAPBEXstdDataEmph 13 2 7 2" xfId="36096" xr:uid="{00000000-0005-0000-0000-0000A78B0000}"/>
    <cellStyle name="SAPBEXstdDataEmph 13 3" xfId="8887" xr:uid="{00000000-0005-0000-0000-0000A88B0000}"/>
    <cellStyle name="SAPBEXstdDataEmph 13 3 2" xfId="24916" xr:uid="{00000000-0005-0000-0000-0000A98B0000}"/>
    <cellStyle name="SAPBEXstdDataEmph 13 4" xfId="11714" xr:uid="{00000000-0005-0000-0000-0000AA8B0000}"/>
    <cellStyle name="SAPBEXstdDataEmph 13 4 2" xfId="27581" xr:uid="{00000000-0005-0000-0000-0000AB8B0000}"/>
    <cellStyle name="SAPBEXstdDataEmph 13 5" xfId="14962" xr:uid="{00000000-0005-0000-0000-0000AC8B0000}"/>
    <cellStyle name="SAPBEXstdDataEmph 13 5 2" xfId="30409" xr:uid="{00000000-0005-0000-0000-0000AD8B0000}"/>
    <cellStyle name="SAPBEXstdDataEmph 13 6" xfId="17066" xr:uid="{00000000-0005-0000-0000-0000AE8B0000}"/>
    <cellStyle name="SAPBEXstdDataEmph 13 6 2" xfId="32204" xr:uid="{00000000-0005-0000-0000-0000AF8B0000}"/>
    <cellStyle name="SAPBEXstdDataEmph 13 7" xfId="19676" xr:uid="{00000000-0005-0000-0000-0000B08B0000}"/>
    <cellStyle name="SAPBEXstdDataEmph 13 7 2" xfId="34623" xr:uid="{00000000-0005-0000-0000-0000B18B0000}"/>
    <cellStyle name="SAPBEXstdDataEmph 14" xfId="3721" xr:uid="{00000000-0005-0000-0000-0000B28B0000}"/>
    <cellStyle name="SAPBEXstdDataEmph 14 2" xfId="3875" xr:uid="{00000000-0005-0000-0000-0000B38B0000}"/>
    <cellStyle name="SAPBEXstdDataEmph 14 2 2" xfId="9031" xr:uid="{00000000-0005-0000-0000-0000B48B0000}"/>
    <cellStyle name="SAPBEXstdDataEmph 14 2 2 2" xfId="25027" xr:uid="{00000000-0005-0000-0000-0000B58B0000}"/>
    <cellStyle name="SAPBEXstdDataEmph 14 2 3" xfId="11850" xr:uid="{00000000-0005-0000-0000-0000B68B0000}"/>
    <cellStyle name="SAPBEXstdDataEmph 14 2 3 2" xfId="27694" xr:uid="{00000000-0005-0000-0000-0000B78B0000}"/>
    <cellStyle name="SAPBEXstdDataEmph 14 2 4" xfId="13937" xr:uid="{00000000-0005-0000-0000-0000B88B0000}"/>
    <cellStyle name="SAPBEXstdDataEmph 14 2 4 2" xfId="29520" xr:uid="{00000000-0005-0000-0000-0000B98B0000}"/>
    <cellStyle name="SAPBEXstdDataEmph 14 2 5" xfId="17172" xr:uid="{00000000-0005-0000-0000-0000BA8B0000}"/>
    <cellStyle name="SAPBEXstdDataEmph 14 2 5 2" xfId="32294" xr:uid="{00000000-0005-0000-0000-0000BB8B0000}"/>
    <cellStyle name="SAPBEXstdDataEmph 14 2 6" xfId="19781" xr:uid="{00000000-0005-0000-0000-0000BC8B0000}"/>
    <cellStyle name="SAPBEXstdDataEmph 14 2 6 2" xfId="34722" xr:uid="{00000000-0005-0000-0000-0000BD8B0000}"/>
    <cellStyle name="SAPBEXstdDataEmph 14 2 7" xfId="22020" xr:uid="{00000000-0005-0000-0000-0000BE8B0000}"/>
    <cellStyle name="SAPBEXstdDataEmph 14 2 7 2" xfId="36939" xr:uid="{00000000-0005-0000-0000-0000BF8B0000}"/>
    <cellStyle name="SAPBEXstdDataEmph 14 3" xfId="8888" xr:uid="{00000000-0005-0000-0000-0000C08B0000}"/>
    <cellStyle name="SAPBEXstdDataEmph 14 3 2" xfId="24917" xr:uid="{00000000-0005-0000-0000-0000C18B0000}"/>
    <cellStyle name="SAPBEXstdDataEmph 14 4" xfId="11715" xr:uid="{00000000-0005-0000-0000-0000C28B0000}"/>
    <cellStyle name="SAPBEXstdDataEmph 14 4 2" xfId="27582" xr:uid="{00000000-0005-0000-0000-0000C38B0000}"/>
    <cellStyle name="SAPBEXstdDataEmph 14 5" xfId="13906" xr:uid="{00000000-0005-0000-0000-0000C48B0000}"/>
    <cellStyle name="SAPBEXstdDataEmph 14 5 2" xfId="29494" xr:uid="{00000000-0005-0000-0000-0000C58B0000}"/>
    <cellStyle name="SAPBEXstdDataEmph 14 6" xfId="17067" xr:uid="{00000000-0005-0000-0000-0000C68B0000}"/>
    <cellStyle name="SAPBEXstdDataEmph 14 6 2" xfId="32205" xr:uid="{00000000-0005-0000-0000-0000C78B0000}"/>
    <cellStyle name="SAPBEXstdDataEmph 14 7" xfId="19677" xr:uid="{00000000-0005-0000-0000-0000C88B0000}"/>
    <cellStyle name="SAPBEXstdDataEmph 14 7 2" xfId="34624" xr:uid="{00000000-0005-0000-0000-0000C98B0000}"/>
    <cellStyle name="SAPBEXstdDataEmph 15" xfId="3722" xr:uid="{00000000-0005-0000-0000-0000CA8B0000}"/>
    <cellStyle name="SAPBEXstdDataEmph 15 2" xfId="3874" xr:uid="{00000000-0005-0000-0000-0000CB8B0000}"/>
    <cellStyle name="SAPBEXstdDataEmph 15 2 2" xfId="9030" xr:uid="{00000000-0005-0000-0000-0000CC8B0000}"/>
    <cellStyle name="SAPBEXstdDataEmph 15 2 2 2" xfId="25026" xr:uid="{00000000-0005-0000-0000-0000CD8B0000}"/>
    <cellStyle name="SAPBEXstdDataEmph 15 2 3" xfId="11849" xr:uid="{00000000-0005-0000-0000-0000CE8B0000}"/>
    <cellStyle name="SAPBEXstdDataEmph 15 2 3 2" xfId="27693" xr:uid="{00000000-0005-0000-0000-0000CF8B0000}"/>
    <cellStyle name="SAPBEXstdDataEmph 15 2 4" xfId="14944" xr:uid="{00000000-0005-0000-0000-0000D08B0000}"/>
    <cellStyle name="SAPBEXstdDataEmph 15 2 4 2" xfId="30395" xr:uid="{00000000-0005-0000-0000-0000D18B0000}"/>
    <cellStyle name="SAPBEXstdDataEmph 15 2 5" xfId="17171" xr:uid="{00000000-0005-0000-0000-0000D28B0000}"/>
    <cellStyle name="SAPBEXstdDataEmph 15 2 5 2" xfId="32293" xr:uid="{00000000-0005-0000-0000-0000D38B0000}"/>
    <cellStyle name="SAPBEXstdDataEmph 15 2 6" xfId="19780" xr:uid="{00000000-0005-0000-0000-0000D48B0000}"/>
    <cellStyle name="SAPBEXstdDataEmph 15 2 6 2" xfId="34721" xr:uid="{00000000-0005-0000-0000-0000D58B0000}"/>
    <cellStyle name="SAPBEXstdDataEmph 15 2 7" xfId="22019" xr:uid="{00000000-0005-0000-0000-0000D68B0000}"/>
    <cellStyle name="SAPBEXstdDataEmph 15 2 7 2" xfId="36938" xr:uid="{00000000-0005-0000-0000-0000D78B0000}"/>
    <cellStyle name="SAPBEXstdDataEmph 15 3" xfId="8889" xr:uid="{00000000-0005-0000-0000-0000D88B0000}"/>
    <cellStyle name="SAPBEXstdDataEmph 15 3 2" xfId="24918" xr:uid="{00000000-0005-0000-0000-0000D98B0000}"/>
    <cellStyle name="SAPBEXstdDataEmph 15 4" xfId="11716" xr:uid="{00000000-0005-0000-0000-0000DA8B0000}"/>
    <cellStyle name="SAPBEXstdDataEmph 15 4 2" xfId="27583" xr:uid="{00000000-0005-0000-0000-0000DB8B0000}"/>
    <cellStyle name="SAPBEXstdDataEmph 15 5" xfId="14961" xr:uid="{00000000-0005-0000-0000-0000DC8B0000}"/>
    <cellStyle name="SAPBEXstdDataEmph 15 5 2" xfId="30408" xr:uid="{00000000-0005-0000-0000-0000DD8B0000}"/>
    <cellStyle name="SAPBEXstdDataEmph 15 6" xfId="17068" xr:uid="{00000000-0005-0000-0000-0000DE8B0000}"/>
    <cellStyle name="SAPBEXstdDataEmph 15 6 2" xfId="32206" xr:uid="{00000000-0005-0000-0000-0000DF8B0000}"/>
    <cellStyle name="SAPBEXstdDataEmph 15 7" xfId="19678" xr:uid="{00000000-0005-0000-0000-0000E08B0000}"/>
    <cellStyle name="SAPBEXstdDataEmph 15 7 2" xfId="34625" xr:uid="{00000000-0005-0000-0000-0000E18B0000}"/>
    <cellStyle name="SAPBEXstdDataEmph 16" xfId="3723" xr:uid="{00000000-0005-0000-0000-0000E28B0000}"/>
    <cellStyle name="SAPBEXstdDataEmph 16 2" xfId="3873" xr:uid="{00000000-0005-0000-0000-0000E38B0000}"/>
    <cellStyle name="SAPBEXstdDataEmph 16 2 2" xfId="9029" xr:uid="{00000000-0005-0000-0000-0000E48B0000}"/>
    <cellStyle name="SAPBEXstdDataEmph 16 2 2 2" xfId="25025" xr:uid="{00000000-0005-0000-0000-0000E58B0000}"/>
    <cellStyle name="SAPBEXstdDataEmph 16 2 3" xfId="11848" xr:uid="{00000000-0005-0000-0000-0000E68B0000}"/>
    <cellStyle name="SAPBEXstdDataEmph 16 2 3 2" xfId="27692" xr:uid="{00000000-0005-0000-0000-0000E78B0000}"/>
    <cellStyle name="SAPBEXstdDataEmph 16 2 4" xfId="14937" xr:uid="{00000000-0005-0000-0000-0000E88B0000}"/>
    <cellStyle name="SAPBEXstdDataEmph 16 2 4 2" xfId="30388" xr:uid="{00000000-0005-0000-0000-0000E98B0000}"/>
    <cellStyle name="SAPBEXstdDataEmph 16 2 5" xfId="17170" xr:uid="{00000000-0005-0000-0000-0000EA8B0000}"/>
    <cellStyle name="SAPBEXstdDataEmph 16 2 5 2" xfId="32292" xr:uid="{00000000-0005-0000-0000-0000EB8B0000}"/>
    <cellStyle name="SAPBEXstdDataEmph 16 2 6" xfId="19779" xr:uid="{00000000-0005-0000-0000-0000EC8B0000}"/>
    <cellStyle name="SAPBEXstdDataEmph 16 2 6 2" xfId="34720" xr:uid="{00000000-0005-0000-0000-0000ED8B0000}"/>
    <cellStyle name="SAPBEXstdDataEmph 16 2 7" xfId="19748" xr:uid="{00000000-0005-0000-0000-0000EE8B0000}"/>
    <cellStyle name="SAPBEXstdDataEmph 16 2 7 2" xfId="34694" xr:uid="{00000000-0005-0000-0000-0000EF8B0000}"/>
    <cellStyle name="SAPBEXstdDataEmph 16 3" xfId="8890" xr:uid="{00000000-0005-0000-0000-0000F08B0000}"/>
    <cellStyle name="SAPBEXstdDataEmph 16 3 2" xfId="24919" xr:uid="{00000000-0005-0000-0000-0000F18B0000}"/>
    <cellStyle name="SAPBEXstdDataEmph 16 4" xfId="11717" xr:uid="{00000000-0005-0000-0000-0000F28B0000}"/>
    <cellStyle name="SAPBEXstdDataEmph 16 4 2" xfId="27584" xr:uid="{00000000-0005-0000-0000-0000F38B0000}"/>
    <cellStyle name="SAPBEXstdDataEmph 16 5" xfId="13907" xr:uid="{00000000-0005-0000-0000-0000F48B0000}"/>
    <cellStyle name="SAPBEXstdDataEmph 16 5 2" xfId="29495" xr:uid="{00000000-0005-0000-0000-0000F58B0000}"/>
    <cellStyle name="SAPBEXstdDataEmph 16 6" xfId="17069" xr:uid="{00000000-0005-0000-0000-0000F68B0000}"/>
    <cellStyle name="SAPBEXstdDataEmph 16 6 2" xfId="32207" xr:uid="{00000000-0005-0000-0000-0000F78B0000}"/>
    <cellStyle name="SAPBEXstdDataEmph 16 7" xfId="19679" xr:uid="{00000000-0005-0000-0000-0000F88B0000}"/>
    <cellStyle name="SAPBEXstdDataEmph 16 7 2" xfId="34626" xr:uid="{00000000-0005-0000-0000-0000F98B0000}"/>
    <cellStyle name="SAPBEXstdDataEmph 17" xfId="4888" xr:uid="{00000000-0005-0000-0000-0000FA8B0000}"/>
    <cellStyle name="SAPBEXstdDataEmph 17 2" xfId="10043" xr:uid="{00000000-0005-0000-0000-0000FB8B0000}"/>
    <cellStyle name="SAPBEXstdDataEmph 17 2 2" xfId="26025" xr:uid="{00000000-0005-0000-0000-0000FC8B0000}"/>
    <cellStyle name="SAPBEXstdDataEmph 17 3" xfId="12861" xr:uid="{00000000-0005-0000-0000-0000FD8B0000}"/>
    <cellStyle name="SAPBEXstdDataEmph 17 3 2" xfId="28702" xr:uid="{00000000-0005-0000-0000-0000FE8B0000}"/>
    <cellStyle name="SAPBEXstdDataEmph 17 4" xfId="13690" xr:uid="{00000000-0005-0000-0000-0000FF8B0000}"/>
    <cellStyle name="SAPBEXstdDataEmph 17 4 2" xfId="29310" xr:uid="{00000000-0005-0000-0000-0000008C0000}"/>
    <cellStyle name="SAPBEXstdDataEmph 17 5" xfId="18182" xr:uid="{00000000-0005-0000-0000-0000018C0000}"/>
    <cellStyle name="SAPBEXstdDataEmph 17 5 2" xfId="33288" xr:uid="{00000000-0005-0000-0000-0000028C0000}"/>
    <cellStyle name="SAPBEXstdDataEmph 17 6" xfId="20789" xr:uid="{00000000-0005-0000-0000-0000038C0000}"/>
    <cellStyle name="SAPBEXstdDataEmph 17 6 2" xfId="35722" xr:uid="{00000000-0005-0000-0000-0000048C0000}"/>
    <cellStyle name="SAPBEXstdDataEmph 17 7" xfId="20944" xr:uid="{00000000-0005-0000-0000-0000058C0000}"/>
    <cellStyle name="SAPBEXstdDataEmph 17 7 2" xfId="35870" xr:uid="{00000000-0005-0000-0000-0000068C0000}"/>
    <cellStyle name="SAPBEXstdDataEmph 18" xfId="5984" xr:uid="{00000000-0005-0000-0000-0000078C0000}"/>
    <cellStyle name="SAPBEXstdDataEmph 18 2" xfId="22953" xr:uid="{00000000-0005-0000-0000-0000088C0000}"/>
    <cellStyle name="SAPBEXstdDataEmph 19" xfId="7107" xr:uid="{00000000-0005-0000-0000-0000098C0000}"/>
    <cellStyle name="SAPBEXstdDataEmph 19 2" xfId="23410" xr:uid="{00000000-0005-0000-0000-00000A8C0000}"/>
    <cellStyle name="SAPBEXstdDataEmph 2" xfId="975" xr:uid="{00000000-0005-0000-0000-00000B8C0000}"/>
    <cellStyle name="SAPBEXstdDataEmph 2 10" xfId="5139" xr:uid="{00000000-0005-0000-0000-00000C8C0000}"/>
    <cellStyle name="SAPBEXstdDataEmph 2 11" xfId="22257" xr:uid="{00000000-0005-0000-0000-00000D8C0000}"/>
    <cellStyle name="SAPBEXstdDataEmph 2 12" xfId="37909" xr:uid="{00000000-0005-0000-0000-00000E8C0000}"/>
    <cellStyle name="SAPBEXstdDataEmph 2 13" xfId="38079" xr:uid="{00000000-0005-0000-0000-00000F8C0000}"/>
    <cellStyle name="SAPBEXstdDataEmph 2 2" xfId="3724" xr:uid="{00000000-0005-0000-0000-0000108C0000}"/>
    <cellStyle name="SAPBEXstdDataEmph 2 2 2" xfId="8891" xr:uid="{00000000-0005-0000-0000-0000118C0000}"/>
    <cellStyle name="SAPBEXstdDataEmph 2 2 2 2" xfId="24920" xr:uid="{00000000-0005-0000-0000-0000128C0000}"/>
    <cellStyle name="SAPBEXstdDataEmph 2 2 3" xfId="11718" xr:uid="{00000000-0005-0000-0000-0000138C0000}"/>
    <cellStyle name="SAPBEXstdDataEmph 2 2 3 2" xfId="27585" xr:uid="{00000000-0005-0000-0000-0000148C0000}"/>
    <cellStyle name="SAPBEXstdDataEmph 2 2 4" xfId="14960" xr:uid="{00000000-0005-0000-0000-0000158C0000}"/>
    <cellStyle name="SAPBEXstdDataEmph 2 2 4 2" xfId="30407" xr:uid="{00000000-0005-0000-0000-0000168C0000}"/>
    <cellStyle name="SAPBEXstdDataEmph 2 2 5" xfId="17070" xr:uid="{00000000-0005-0000-0000-0000178C0000}"/>
    <cellStyle name="SAPBEXstdDataEmph 2 2 5 2" xfId="32208" xr:uid="{00000000-0005-0000-0000-0000188C0000}"/>
    <cellStyle name="SAPBEXstdDataEmph 2 2 6" xfId="19680" xr:uid="{00000000-0005-0000-0000-0000198C0000}"/>
    <cellStyle name="SAPBEXstdDataEmph 2 2 6 2" xfId="34627" xr:uid="{00000000-0005-0000-0000-00001A8C0000}"/>
    <cellStyle name="SAPBEXstdDataEmph 2 2 7" xfId="21580" xr:uid="{00000000-0005-0000-0000-00001B8C0000}"/>
    <cellStyle name="SAPBEXstdDataEmph 2 2 7 2" xfId="36506" xr:uid="{00000000-0005-0000-0000-00001C8C0000}"/>
    <cellStyle name="SAPBEXstdDataEmph 2 2 8" xfId="6431" xr:uid="{00000000-0005-0000-0000-00001D8C0000}"/>
    <cellStyle name="SAPBEXstdDataEmph 2 2 9" xfId="22152" xr:uid="{00000000-0005-0000-0000-00001E8C0000}"/>
    <cellStyle name="SAPBEXstdDataEmph 2 3" xfId="3872" xr:uid="{00000000-0005-0000-0000-00001F8C0000}"/>
    <cellStyle name="SAPBEXstdDataEmph 2 3 2" xfId="9028" xr:uid="{00000000-0005-0000-0000-0000208C0000}"/>
    <cellStyle name="SAPBEXstdDataEmph 2 3 2 2" xfId="25024" xr:uid="{00000000-0005-0000-0000-0000218C0000}"/>
    <cellStyle name="SAPBEXstdDataEmph 2 3 3" xfId="11847" xr:uid="{00000000-0005-0000-0000-0000228C0000}"/>
    <cellStyle name="SAPBEXstdDataEmph 2 3 3 2" xfId="27691" xr:uid="{00000000-0005-0000-0000-0000238C0000}"/>
    <cellStyle name="SAPBEXstdDataEmph 2 3 4" xfId="13936" xr:uid="{00000000-0005-0000-0000-0000248C0000}"/>
    <cellStyle name="SAPBEXstdDataEmph 2 3 4 2" xfId="29519" xr:uid="{00000000-0005-0000-0000-0000258C0000}"/>
    <cellStyle name="SAPBEXstdDataEmph 2 3 5" xfId="17169" xr:uid="{00000000-0005-0000-0000-0000268C0000}"/>
    <cellStyle name="SAPBEXstdDataEmph 2 3 5 2" xfId="32291" xr:uid="{00000000-0005-0000-0000-0000278C0000}"/>
    <cellStyle name="SAPBEXstdDataEmph 2 3 6" xfId="19778" xr:uid="{00000000-0005-0000-0000-0000288C0000}"/>
    <cellStyle name="SAPBEXstdDataEmph 2 3 6 2" xfId="34719" xr:uid="{00000000-0005-0000-0000-0000298C0000}"/>
    <cellStyle name="SAPBEXstdDataEmph 2 3 7" xfId="21169" xr:uid="{00000000-0005-0000-0000-00002A8C0000}"/>
    <cellStyle name="SAPBEXstdDataEmph 2 3 7 2" xfId="36095" xr:uid="{00000000-0005-0000-0000-00002B8C0000}"/>
    <cellStyle name="SAPBEXstdDataEmph 2 4" xfId="5297" xr:uid="{00000000-0005-0000-0000-00002C8C0000}"/>
    <cellStyle name="SAPBEXstdDataEmph 2 4 2" xfId="22590" xr:uid="{00000000-0005-0000-0000-00002D8C0000}"/>
    <cellStyle name="SAPBEXstdDataEmph 2 5" xfId="6803" xr:uid="{00000000-0005-0000-0000-00002E8C0000}"/>
    <cellStyle name="SAPBEXstdDataEmph 2 5 2" xfId="23264" xr:uid="{00000000-0005-0000-0000-00002F8C0000}"/>
    <cellStyle name="SAPBEXstdDataEmph 2 6" xfId="14735" xr:uid="{00000000-0005-0000-0000-0000308C0000}"/>
    <cellStyle name="SAPBEXstdDataEmph 2 6 2" xfId="30207" xr:uid="{00000000-0005-0000-0000-0000318C0000}"/>
    <cellStyle name="SAPBEXstdDataEmph 2 7" xfId="15074" xr:uid="{00000000-0005-0000-0000-0000328C0000}"/>
    <cellStyle name="SAPBEXstdDataEmph 2 7 2" xfId="30519" xr:uid="{00000000-0005-0000-0000-0000338C0000}"/>
    <cellStyle name="SAPBEXstdDataEmph 2 8" xfId="15838" xr:uid="{00000000-0005-0000-0000-0000348C0000}"/>
    <cellStyle name="SAPBEXstdDataEmph 2 8 2" xfId="31070" xr:uid="{00000000-0005-0000-0000-0000358C0000}"/>
    <cellStyle name="SAPBEXstdDataEmph 2 9" xfId="18474" xr:uid="{00000000-0005-0000-0000-0000368C0000}"/>
    <cellStyle name="SAPBEXstdDataEmph 2 9 2" xfId="33504" xr:uid="{00000000-0005-0000-0000-0000378C0000}"/>
    <cellStyle name="SAPBEXstdDataEmph 20" xfId="14777" xr:uid="{00000000-0005-0000-0000-0000388C0000}"/>
    <cellStyle name="SAPBEXstdDataEmph 20 2" xfId="30230" xr:uid="{00000000-0005-0000-0000-0000398C0000}"/>
    <cellStyle name="SAPBEXstdDataEmph 21" xfId="13340" xr:uid="{00000000-0005-0000-0000-00003A8C0000}"/>
    <cellStyle name="SAPBEXstdDataEmph 21 2" xfId="29046" xr:uid="{00000000-0005-0000-0000-00003B8C0000}"/>
    <cellStyle name="SAPBEXstdDataEmph 22" xfId="6766" xr:uid="{00000000-0005-0000-0000-00003C8C0000}"/>
    <cellStyle name="SAPBEXstdDataEmph 22 2" xfId="23240" xr:uid="{00000000-0005-0000-0000-00003D8C0000}"/>
    <cellStyle name="SAPBEXstdDataEmph 3" xfId="976" xr:uid="{00000000-0005-0000-0000-00003E8C0000}"/>
    <cellStyle name="SAPBEXstdDataEmph 3 10" xfId="22504" xr:uid="{00000000-0005-0000-0000-00003F8C0000}"/>
    <cellStyle name="SAPBEXstdDataEmph 3 2" xfId="2006" xr:uid="{00000000-0005-0000-0000-0000408C0000}"/>
    <cellStyle name="SAPBEXstdDataEmph 3 2 2" xfId="7251" xr:uid="{00000000-0005-0000-0000-0000418C0000}"/>
    <cellStyle name="SAPBEXstdDataEmph 3 2 2 2" xfId="23506" xr:uid="{00000000-0005-0000-0000-0000428C0000}"/>
    <cellStyle name="SAPBEXstdDataEmph 3 2 3" xfId="7413" xr:uid="{00000000-0005-0000-0000-0000438C0000}"/>
    <cellStyle name="SAPBEXstdDataEmph 3 2 3 2" xfId="23608" xr:uid="{00000000-0005-0000-0000-0000448C0000}"/>
    <cellStyle name="SAPBEXstdDataEmph 3 2 4" xfId="7001" xr:uid="{00000000-0005-0000-0000-0000458C0000}"/>
    <cellStyle name="SAPBEXstdDataEmph 3 2 4 2" xfId="23379" xr:uid="{00000000-0005-0000-0000-0000468C0000}"/>
    <cellStyle name="SAPBEXstdDataEmph 3 2 5" xfId="14221" xr:uid="{00000000-0005-0000-0000-0000478C0000}"/>
    <cellStyle name="SAPBEXstdDataEmph 3 2 5 2" xfId="29762" xr:uid="{00000000-0005-0000-0000-0000488C0000}"/>
    <cellStyle name="SAPBEXstdDataEmph 3 2 6" xfId="15684" xr:uid="{00000000-0005-0000-0000-0000498C0000}"/>
    <cellStyle name="SAPBEXstdDataEmph 3 2 6 2" xfId="30978" xr:uid="{00000000-0005-0000-0000-00004A8C0000}"/>
    <cellStyle name="SAPBEXstdDataEmph 3 2 7" xfId="18369" xr:uid="{00000000-0005-0000-0000-00004B8C0000}"/>
    <cellStyle name="SAPBEXstdDataEmph 3 2 7 2" xfId="33431" xr:uid="{00000000-0005-0000-0000-00004C8C0000}"/>
    <cellStyle name="SAPBEXstdDataEmph 3 2 8" xfId="6118" xr:uid="{00000000-0005-0000-0000-00004D8C0000}"/>
    <cellStyle name="SAPBEXstdDataEmph 3 3" xfId="3871" xr:uid="{00000000-0005-0000-0000-00004E8C0000}"/>
    <cellStyle name="SAPBEXstdDataEmph 3 3 2" xfId="9027" xr:uid="{00000000-0005-0000-0000-00004F8C0000}"/>
    <cellStyle name="SAPBEXstdDataEmph 3 3 2 2" xfId="25023" xr:uid="{00000000-0005-0000-0000-0000508C0000}"/>
    <cellStyle name="SAPBEXstdDataEmph 3 3 3" xfId="11846" xr:uid="{00000000-0005-0000-0000-0000518C0000}"/>
    <cellStyle name="SAPBEXstdDataEmph 3 3 3 2" xfId="27690" xr:uid="{00000000-0005-0000-0000-0000528C0000}"/>
    <cellStyle name="SAPBEXstdDataEmph 3 3 4" xfId="14938" xr:uid="{00000000-0005-0000-0000-0000538C0000}"/>
    <cellStyle name="SAPBEXstdDataEmph 3 3 4 2" xfId="30389" xr:uid="{00000000-0005-0000-0000-0000548C0000}"/>
    <cellStyle name="SAPBEXstdDataEmph 3 3 5" xfId="17168" xr:uid="{00000000-0005-0000-0000-0000558C0000}"/>
    <cellStyle name="SAPBEXstdDataEmph 3 3 5 2" xfId="32290" xr:uid="{00000000-0005-0000-0000-0000568C0000}"/>
    <cellStyle name="SAPBEXstdDataEmph 3 3 6" xfId="19777" xr:uid="{00000000-0005-0000-0000-0000578C0000}"/>
    <cellStyle name="SAPBEXstdDataEmph 3 3 6 2" xfId="34718" xr:uid="{00000000-0005-0000-0000-0000588C0000}"/>
    <cellStyle name="SAPBEXstdDataEmph 3 3 7" xfId="22085" xr:uid="{00000000-0005-0000-0000-0000598C0000}"/>
    <cellStyle name="SAPBEXstdDataEmph 3 3 7 2" xfId="37002" xr:uid="{00000000-0005-0000-0000-00005A8C0000}"/>
    <cellStyle name="SAPBEXstdDataEmph 3 4" xfId="5296" xr:uid="{00000000-0005-0000-0000-00005B8C0000}"/>
    <cellStyle name="SAPBEXstdDataEmph 3 4 2" xfId="37241" xr:uid="{00000000-0005-0000-0000-00005C8C0000}"/>
    <cellStyle name="SAPBEXstdDataEmph 3 5" xfId="6802" xr:uid="{00000000-0005-0000-0000-00005D8C0000}"/>
    <cellStyle name="SAPBEXstdDataEmph 3 5 2" xfId="37088" xr:uid="{00000000-0005-0000-0000-00005E8C0000}"/>
    <cellStyle name="SAPBEXstdDataEmph 3 6" xfId="6585" xr:uid="{00000000-0005-0000-0000-00005F8C0000}"/>
    <cellStyle name="SAPBEXstdDataEmph 3 7" xfId="13791" xr:uid="{00000000-0005-0000-0000-0000608C0000}"/>
    <cellStyle name="SAPBEXstdDataEmph 3 8" xfId="14948" xr:uid="{00000000-0005-0000-0000-0000618C0000}"/>
    <cellStyle name="SAPBEXstdDataEmph 3 9" xfId="18473" xr:uid="{00000000-0005-0000-0000-0000628C0000}"/>
    <cellStyle name="SAPBEXstdDataEmph 4" xfId="977" xr:uid="{00000000-0005-0000-0000-0000638C0000}"/>
    <cellStyle name="SAPBEXstdDataEmph 4 10" xfId="5140" xr:uid="{00000000-0005-0000-0000-0000648C0000}"/>
    <cellStyle name="SAPBEXstdDataEmph 4 2" xfId="3726" xr:uid="{00000000-0005-0000-0000-0000658C0000}"/>
    <cellStyle name="SAPBEXstdDataEmph 4 2 2" xfId="8893" xr:uid="{00000000-0005-0000-0000-0000668C0000}"/>
    <cellStyle name="SAPBEXstdDataEmph 4 2 2 2" xfId="24922" xr:uid="{00000000-0005-0000-0000-0000678C0000}"/>
    <cellStyle name="SAPBEXstdDataEmph 4 2 3" xfId="11720" xr:uid="{00000000-0005-0000-0000-0000688C0000}"/>
    <cellStyle name="SAPBEXstdDataEmph 4 2 3 2" xfId="27587" xr:uid="{00000000-0005-0000-0000-0000698C0000}"/>
    <cellStyle name="SAPBEXstdDataEmph 4 2 4" xfId="14610" xr:uid="{00000000-0005-0000-0000-00006A8C0000}"/>
    <cellStyle name="SAPBEXstdDataEmph 4 2 4 2" xfId="30111" xr:uid="{00000000-0005-0000-0000-00006B8C0000}"/>
    <cellStyle name="SAPBEXstdDataEmph 4 2 5" xfId="17072" xr:uid="{00000000-0005-0000-0000-00006C8C0000}"/>
    <cellStyle name="SAPBEXstdDataEmph 4 2 5 2" xfId="32210" xr:uid="{00000000-0005-0000-0000-00006D8C0000}"/>
    <cellStyle name="SAPBEXstdDataEmph 4 2 6" xfId="19682" xr:uid="{00000000-0005-0000-0000-00006E8C0000}"/>
    <cellStyle name="SAPBEXstdDataEmph 4 2 6 2" xfId="34629" xr:uid="{00000000-0005-0000-0000-00006F8C0000}"/>
    <cellStyle name="SAPBEXstdDataEmph 4 2 7" xfId="21581" xr:uid="{00000000-0005-0000-0000-0000708C0000}"/>
    <cellStyle name="SAPBEXstdDataEmph 4 2 7 2" xfId="36507" xr:uid="{00000000-0005-0000-0000-0000718C0000}"/>
    <cellStyle name="SAPBEXstdDataEmph 4 2 8" xfId="6432" xr:uid="{00000000-0005-0000-0000-0000728C0000}"/>
    <cellStyle name="SAPBEXstdDataEmph 4 3" xfId="3870" xr:uid="{00000000-0005-0000-0000-0000738C0000}"/>
    <cellStyle name="SAPBEXstdDataEmph 4 3 2" xfId="9026" xr:uid="{00000000-0005-0000-0000-0000748C0000}"/>
    <cellStyle name="SAPBEXstdDataEmph 4 3 2 2" xfId="25022" xr:uid="{00000000-0005-0000-0000-0000758C0000}"/>
    <cellStyle name="SAPBEXstdDataEmph 4 3 3" xfId="11845" xr:uid="{00000000-0005-0000-0000-0000768C0000}"/>
    <cellStyle name="SAPBEXstdDataEmph 4 3 3 2" xfId="27689" xr:uid="{00000000-0005-0000-0000-0000778C0000}"/>
    <cellStyle name="SAPBEXstdDataEmph 4 3 4" xfId="13935" xr:uid="{00000000-0005-0000-0000-0000788C0000}"/>
    <cellStyle name="SAPBEXstdDataEmph 4 3 4 2" xfId="29518" xr:uid="{00000000-0005-0000-0000-0000798C0000}"/>
    <cellStyle name="SAPBEXstdDataEmph 4 3 5" xfId="17167" xr:uid="{00000000-0005-0000-0000-00007A8C0000}"/>
    <cellStyle name="SAPBEXstdDataEmph 4 3 5 2" xfId="32289" xr:uid="{00000000-0005-0000-0000-00007B8C0000}"/>
    <cellStyle name="SAPBEXstdDataEmph 4 3 6" xfId="19776" xr:uid="{00000000-0005-0000-0000-00007C8C0000}"/>
    <cellStyle name="SAPBEXstdDataEmph 4 3 6 2" xfId="34717" xr:uid="{00000000-0005-0000-0000-00007D8C0000}"/>
    <cellStyle name="SAPBEXstdDataEmph 4 3 7" xfId="21168" xr:uid="{00000000-0005-0000-0000-00007E8C0000}"/>
    <cellStyle name="SAPBEXstdDataEmph 4 3 7 2" xfId="36094" xr:uid="{00000000-0005-0000-0000-00007F8C0000}"/>
    <cellStyle name="SAPBEXstdDataEmph 4 4" xfId="5295" xr:uid="{00000000-0005-0000-0000-0000808C0000}"/>
    <cellStyle name="SAPBEXstdDataEmph 4 4 2" xfId="22589" xr:uid="{00000000-0005-0000-0000-0000818C0000}"/>
    <cellStyle name="SAPBEXstdDataEmph 4 5" xfId="6801" xr:uid="{00000000-0005-0000-0000-0000828C0000}"/>
    <cellStyle name="SAPBEXstdDataEmph 4 5 2" xfId="23263" xr:uid="{00000000-0005-0000-0000-0000838C0000}"/>
    <cellStyle name="SAPBEXstdDataEmph 4 6" xfId="14510" xr:uid="{00000000-0005-0000-0000-0000848C0000}"/>
    <cellStyle name="SAPBEXstdDataEmph 4 6 2" xfId="30020" xr:uid="{00000000-0005-0000-0000-0000858C0000}"/>
    <cellStyle name="SAPBEXstdDataEmph 4 7" xfId="7771" xr:uid="{00000000-0005-0000-0000-0000868C0000}"/>
    <cellStyle name="SAPBEXstdDataEmph 4 7 2" xfId="23819" xr:uid="{00000000-0005-0000-0000-0000878C0000}"/>
    <cellStyle name="SAPBEXstdDataEmph 4 8" xfId="10276" xr:uid="{00000000-0005-0000-0000-0000888C0000}"/>
    <cellStyle name="SAPBEXstdDataEmph 4 8 2" xfId="26226" xr:uid="{00000000-0005-0000-0000-0000898C0000}"/>
    <cellStyle name="SAPBEXstdDataEmph 4 9" xfId="18472" xr:uid="{00000000-0005-0000-0000-00008A8C0000}"/>
    <cellStyle name="SAPBEXstdDataEmph 4 9 2" xfId="33503" xr:uid="{00000000-0005-0000-0000-00008B8C0000}"/>
    <cellStyle name="SAPBEXstdDataEmph 5" xfId="3727" xr:uid="{00000000-0005-0000-0000-00008C8C0000}"/>
    <cellStyle name="SAPBEXstdDataEmph 5 2" xfId="3869" xr:uid="{00000000-0005-0000-0000-00008D8C0000}"/>
    <cellStyle name="SAPBEXstdDataEmph 5 2 2" xfId="9025" xr:uid="{00000000-0005-0000-0000-00008E8C0000}"/>
    <cellStyle name="SAPBEXstdDataEmph 5 2 2 2" xfId="25021" xr:uid="{00000000-0005-0000-0000-00008F8C0000}"/>
    <cellStyle name="SAPBEXstdDataEmph 5 2 3" xfId="11844" xr:uid="{00000000-0005-0000-0000-0000908C0000}"/>
    <cellStyle name="SAPBEXstdDataEmph 5 2 3 2" xfId="27688" xr:uid="{00000000-0005-0000-0000-0000918C0000}"/>
    <cellStyle name="SAPBEXstdDataEmph 5 2 4" xfId="14939" xr:uid="{00000000-0005-0000-0000-0000928C0000}"/>
    <cellStyle name="SAPBEXstdDataEmph 5 2 4 2" xfId="30390" xr:uid="{00000000-0005-0000-0000-0000938C0000}"/>
    <cellStyle name="SAPBEXstdDataEmph 5 2 5" xfId="17166" xr:uid="{00000000-0005-0000-0000-0000948C0000}"/>
    <cellStyle name="SAPBEXstdDataEmph 5 2 5 2" xfId="32288" xr:uid="{00000000-0005-0000-0000-0000958C0000}"/>
    <cellStyle name="SAPBEXstdDataEmph 5 2 6" xfId="19775" xr:uid="{00000000-0005-0000-0000-0000968C0000}"/>
    <cellStyle name="SAPBEXstdDataEmph 5 2 6 2" xfId="34716" xr:uid="{00000000-0005-0000-0000-0000978C0000}"/>
    <cellStyle name="SAPBEXstdDataEmph 5 2 7" xfId="22091" xr:uid="{00000000-0005-0000-0000-0000988C0000}"/>
    <cellStyle name="SAPBEXstdDataEmph 5 2 7 2" xfId="37005" xr:uid="{00000000-0005-0000-0000-0000998C0000}"/>
    <cellStyle name="SAPBEXstdDataEmph 5 3" xfId="8894" xr:uid="{00000000-0005-0000-0000-00009A8C0000}"/>
    <cellStyle name="SAPBEXstdDataEmph 5 3 2" xfId="24923" xr:uid="{00000000-0005-0000-0000-00009B8C0000}"/>
    <cellStyle name="SAPBEXstdDataEmph 5 4" xfId="11721" xr:uid="{00000000-0005-0000-0000-00009C8C0000}"/>
    <cellStyle name="SAPBEXstdDataEmph 5 4 2" xfId="27588" xr:uid="{00000000-0005-0000-0000-00009D8C0000}"/>
    <cellStyle name="SAPBEXstdDataEmph 5 5" xfId="7401" xr:uid="{00000000-0005-0000-0000-00009E8C0000}"/>
    <cellStyle name="SAPBEXstdDataEmph 5 5 2" xfId="23599" xr:uid="{00000000-0005-0000-0000-00009F8C0000}"/>
    <cellStyle name="SAPBEXstdDataEmph 5 6" xfId="17073" xr:uid="{00000000-0005-0000-0000-0000A08C0000}"/>
    <cellStyle name="SAPBEXstdDataEmph 5 6 2" xfId="32211" xr:uid="{00000000-0005-0000-0000-0000A18C0000}"/>
    <cellStyle name="SAPBEXstdDataEmph 5 7" xfId="19683" xr:uid="{00000000-0005-0000-0000-0000A28C0000}"/>
    <cellStyle name="SAPBEXstdDataEmph 5 7 2" xfId="34630" xr:uid="{00000000-0005-0000-0000-0000A38C0000}"/>
    <cellStyle name="SAPBEXstdDataEmph 6" xfId="3728" xr:uid="{00000000-0005-0000-0000-0000A48C0000}"/>
    <cellStyle name="SAPBEXstdDataEmph 6 2" xfId="3868" xr:uid="{00000000-0005-0000-0000-0000A58C0000}"/>
    <cellStyle name="SAPBEXstdDataEmph 6 2 2" xfId="9024" xr:uid="{00000000-0005-0000-0000-0000A68C0000}"/>
    <cellStyle name="SAPBEXstdDataEmph 6 2 2 2" xfId="25020" xr:uid="{00000000-0005-0000-0000-0000A78C0000}"/>
    <cellStyle name="SAPBEXstdDataEmph 6 2 3" xfId="11843" xr:uid="{00000000-0005-0000-0000-0000A88C0000}"/>
    <cellStyle name="SAPBEXstdDataEmph 6 2 3 2" xfId="27687" xr:uid="{00000000-0005-0000-0000-0000A98C0000}"/>
    <cellStyle name="SAPBEXstdDataEmph 6 2 4" xfId="13934" xr:uid="{00000000-0005-0000-0000-0000AA8C0000}"/>
    <cellStyle name="SAPBEXstdDataEmph 6 2 4 2" xfId="29517" xr:uid="{00000000-0005-0000-0000-0000AB8C0000}"/>
    <cellStyle name="SAPBEXstdDataEmph 6 2 5" xfId="17165" xr:uid="{00000000-0005-0000-0000-0000AC8C0000}"/>
    <cellStyle name="SAPBEXstdDataEmph 6 2 5 2" xfId="32287" xr:uid="{00000000-0005-0000-0000-0000AD8C0000}"/>
    <cellStyle name="SAPBEXstdDataEmph 6 2 6" xfId="19774" xr:uid="{00000000-0005-0000-0000-0000AE8C0000}"/>
    <cellStyle name="SAPBEXstdDataEmph 6 2 6 2" xfId="34715" xr:uid="{00000000-0005-0000-0000-0000AF8C0000}"/>
    <cellStyle name="SAPBEXstdDataEmph 6 2 7" xfId="22022" xr:uid="{00000000-0005-0000-0000-0000B08C0000}"/>
    <cellStyle name="SAPBEXstdDataEmph 6 2 7 2" xfId="36941" xr:uid="{00000000-0005-0000-0000-0000B18C0000}"/>
    <cellStyle name="SAPBEXstdDataEmph 6 3" xfId="8895" xr:uid="{00000000-0005-0000-0000-0000B28C0000}"/>
    <cellStyle name="SAPBEXstdDataEmph 6 3 2" xfId="24924" xr:uid="{00000000-0005-0000-0000-0000B38C0000}"/>
    <cellStyle name="SAPBEXstdDataEmph 6 4" xfId="11722" xr:uid="{00000000-0005-0000-0000-0000B48C0000}"/>
    <cellStyle name="SAPBEXstdDataEmph 6 4 2" xfId="27589" xr:uid="{00000000-0005-0000-0000-0000B58C0000}"/>
    <cellStyle name="SAPBEXstdDataEmph 6 5" xfId="10463" xr:uid="{00000000-0005-0000-0000-0000B68C0000}"/>
    <cellStyle name="SAPBEXstdDataEmph 6 5 2" xfId="26385" xr:uid="{00000000-0005-0000-0000-0000B78C0000}"/>
    <cellStyle name="SAPBEXstdDataEmph 6 6" xfId="17074" xr:uid="{00000000-0005-0000-0000-0000B88C0000}"/>
    <cellStyle name="SAPBEXstdDataEmph 6 6 2" xfId="32212" xr:uid="{00000000-0005-0000-0000-0000B98C0000}"/>
    <cellStyle name="SAPBEXstdDataEmph 6 7" xfId="19684" xr:uid="{00000000-0005-0000-0000-0000BA8C0000}"/>
    <cellStyle name="SAPBEXstdDataEmph 6 7 2" xfId="34631" xr:uid="{00000000-0005-0000-0000-0000BB8C0000}"/>
    <cellStyle name="SAPBEXstdDataEmph 7" xfId="3729" xr:uid="{00000000-0005-0000-0000-0000BC8C0000}"/>
    <cellStyle name="SAPBEXstdDataEmph 7 2" xfId="3867" xr:uid="{00000000-0005-0000-0000-0000BD8C0000}"/>
    <cellStyle name="SAPBEXstdDataEmph 7 2 2" xfId="9023" xr:uid="{00000000-0005-0000-0000-0000BE8C0000}"/>
    <cellStyle name="SAPBEXstdDataEmph 7 2 2 2" xfId="25019" xr:uid="{00000000-0005-0000-0000-0000BF8C0000}"/>
    <cellStyle name="SAPBEXstdDataEmph 7 2 3" xfId="11842" xr:uid="{00000000-0005-0000-0000-0000C08C0000}"/>
    <cellStyle name="SAPBEXstdDataEmph 7 2 3 2" xfId="27686" xr:uid="{00000000-0005-0000-0000-0000C18C0000}"/>
    <cellStyle name="SAPBEXstdDataEmph 7 2 4" xfId="14940" xr:uid="{00000000-0005-0000-0000-0000C28C0000}"/>
    <cellStyle name="SAPBEXstdDataEmph 7 2 4 2" xfId="30391" xr:uid="{00000000-0005-0000-0000-0000C38C0000}"/>
    <cellStyle name="SAPBEXstdDataEmph 7 2 5" xfId="17164" xr:uid="{00000000-0005-0000-0000-0000C48C0000}"/>
    <cellStyle name="SAPBEXstdDataEmph 7 2 5 2" xfId="32286" xr:uid="{00000000-0005-0000-0000-0000C58C0000}"/>
    <cellStyle name="SAPBEXstdDataEmph 7 2 6" xfId="19773" xr:uid="{00000000-0005-0000-0000-0000C68C0000}"/>
    <cellStyle name="SAPBEXstdDataEmph 7 2 6 2" xfId="34714" xr:uid="{00000000-0005-0000-0000-0000C78C0000}"/>
    <cellStyle name="SAPBEXstdDataEmph 7 2 7" xfId="21646" xr:uid="{00000000-0005-0000-0000-0000C88C0000}"/>
    <cellStyle name="SAPBEXstdDataEmph 7 2 7 2" xfId="36568" xr:uid="{00000000-0005-0000-0000-0000C98C0000}"/>
    <cellStyle name="SAPBEXstdDataEmph 7 3" xfId="8896" xr:uid="{00000000-0005-0000-0000-0000CA8C0000}"/>
    <cellStyle name="SAPBEXstdDataEmph 7 3 2" xfId="24925" xr:uid="{00000000-0005-0000-0000-0000CB8C0000}"/>
    <cellStyle name="SAPBEXstdDataEmph 7 4" xfId="11723" xr:uid="{00000000-0005-0000-0000-0000CC8C0000}"/>
    <cellStyle name="SAPBEXstdDataEmph 7 4 2" xfId="27590" xr:uid="{00000000-0005-0000-0000-0000CD8C0000}"/>
    <cellStyle name="SAPBEXstdDataEmph 7 5" xfId="10472" xr:uid="{00000000-0005-0000-0000-0000CE8C0000}"/>
    <cellStyle name="SAPBEXstdDataEmph 7 5 2" xfId="26394" xr:uid="{00000000-0005-0000-0000-0000CF8C0000}"/>
    <cellStyle name="SAPBEXstdDataEmph 7 6" xfId="17075" xr:uid="{00000000-0005-0000-0000-0000D08C0000}"/>
    <cellStyle name="SAPBEXstdDataEmph 7 6 2" xfId="32213" xr:uid="{00000000-0005-0000-0000-0000D18C0000}"/>
    <cellStyle name="SAPBEXstdDataEmph 7 7" xfId="19685" xr:uid="{00000000-0005-0000-0000-0000D28C0000}"/>
    <cellStyle name="SAPBEXstdDataEmph 7 7 2" xfId="34632" xr:uid="{00000000-0005-0000-0000-0000D38C0000}"/>
    <cellStyle name="SAPBEXstdDataEmph 8" xfId="3730" xr:uid="{00000000-0005-0000-0000-0000D48C0000}"/>
    <cellStyle name="SAPBEXstdDataEmph 8 2" xfId="3866" xr:uid="{00000000-0005-0000-0000-0000D58C0000}"/>
    <cellStyle name="SAPBEXstdDataEmph 8 2 2" xfId="9022" xr:uid="{00000000-0005-0000-0000-0000D68C0000}"/>
    <cellStyle name="SAPBEXstdDataEmph 8 2 2 2" xfId="25018" xr:uid="{00000000-0005-0000-0000-0000D78C0000}"/>
    <cellStyle name="SAPBEXstdDataEmph 8 2 3" xfId="11841" xr:uid="{00000000-0005-0000-0000-0000D88C0000}"/>
    <cellStyle name="SAPBEXstdDataEmph 8 2 3 2" xfId="27685" xr:uid="{00000000-0005-0000-0000-0000D98C0000}"/>
    <cellStyle name="SAPBEXstdDataEmph 8 2 4" xfId="10500" xr:uid="{00000000-0005-0000-0000-0000DA8C0000}"/>
    <cellStyle name="SAPBEXstdDataEmph 8 2 4 2" xfId="26422" xr:uid="{00000000-0005-0000-0000-0000DB8C0000}"/>
    <cellStyle name="SAPBEXstdDataEmph 8 2 5" xfId="17163" xr:uid="{00000000-0005-0000-0000-0000DC8C0000}"/>
    <cellStyle name="SAPBEXstdDataEmph 8 2 5 2" xfId="32285" xr:uid="{00000000-0005-0000-0000-0000DD8C0000}"/>
    <cellStyle name="SAPBEXstdDataEmph 8 2 6" xfId="19772" xr:uid="{00000000-0005-0000-0000-0000DE8C0000}"/>
    <cellStyle name="SAPBEXstdDataEmph 8 2 6 2" xfId="34713" xr:uid="{00000000-0005-0000-0000-0000DF8C0000}"/>
    <cellStyle name="SAPBEXstdDataEmph 8 2 7" xfId="22069" xr:uid="{00000000-0005-0000-0000-0000E08C0000}"/>
    <cellStyle name="SAPBEXstdDataEmph 8 2 7 2" xfId="36986" xr:uid="{00000000-0005-0000-0000-0000E18C0000}"/>
    <cellStyle name="SAPBEXstdDataEmph 8 3" xfId="8897" xr:uid="{00000000-0005-0000-0000-0000E28C0000}"/>
    <cellStyle name="SAPBEXstdDataEmph 8 3 2" xfId="24926" xr:uid="{00000000-0005-0000-0000-0000E38C0000}"/>
    <cellStyle name="SAPBEXstdDataEmph 8 4" xfId="11724" xr:uid="{00000000-0005-0000-0000-0000E48C0000}"/>
    <cellStyle name="SAPBEXstdDataEmph 8 4 2" xfId="27591" xr:uid="{00000000-0005-0000-0000-0000E58C0000}"/>
    <cellStyle name="SAPBEXstdDataEmph 8 5" xfId="10466" xr:uid="{00000000-0005-0000-0000-0000E68C0000}"/>
    <cellStyle name="SAPBEXstdDataEmph 8 5 2" xfId="26388" xr:uid="{00000000-0005-0000-0000-0000E78C0000}"/>
    <cellStyle name="SAPBEXstdDataEmph 8 6" xfId="17076" xr:uid="{00000000-0005-0000-0000-0000E88C0000}"/>
    <cellStyle name="SAPBEXstdDataEmph 8 6 2" xfId="32214" xr:uid="{00000000-0005-0000-0000-0000E98C0000}"/>
    <cellStyle name="SAPBEXstdDataEmph 8 7" xfId="19686" xr:uid="{00000000-0005-0000-0000-0000EA8C0000}"/>
    <cellStyle name="SAPBEXstdDataEmph 8 7 2" xfId="34633" xr:uid="{00000000-0005-0000-0000-0000EB8C0000}"/>
    <cellStyle name="SAPBEXstdDataEmph 9" xfId="3731" xr:uid="{00000000-0005-0000-0000-0000EC8C0000}"/>
    <cellStyle name="SAPBEXstdDataEmph 9 2" xfId="3865" xr:uid="{00000000-0005-0000-0000-0000ED8C0000}"/>
    <cellStyle name="SAPBEXstdDataEmph 9 2 2" xfId="9021" xr:uid="{00000000-0005-0000-0000-0000EE8C0000}"/>
    <cellStyle name="SAPBEXstdDataEmph 9 2 2 2" xfId="25017" xr:uid="{00000000-0005-0000-0000-0000EF8C0000}"/>
    <cellStyle name="SAPBEXstdDataEmph 9 2 3" xfId="11840" xr:uid="{00000000-0005-0000-0000-0000F08C0000}"/>
    <cellStyle name="SAPBEXstdDataEmph 9 2 3 2" xfId="27684" xr:uid="{00000000-0005-0000-0000-0000F18C0000}"/>
    <cellStyle name="SAPBEXstdDataEmph 9 2 4" xfId="13933" xr:uid="{00000000-0005-0000-0000-0000F28C0000}"/>
    <cellStyle name="SAPBEXstdDataEmph 9 2 4 2" xfId="29516" xr:uid="{00000000-0005-0000-0000-0000F38C0000}"/>
    <cellStyle name="SAPBEXstdDataEmph 9 2 5" xfId="17162" xr:uid="{00000000-0005-0000-0000-0000F48C0000}"/>
    <cellStyle name="SAPBEXstdDataEmph 9 2 5 2" xfId="32284" xr:uid="{00000000-0005-0000-0000-0000F58C0000}"/>
    <cellStyle name="SAPBEXstdDataEmph 9 2 6" xfId="19771" xr:uid="{00000000-0005-0000-0000-0000F68C0000}"/>
    <cellStyle name="SAPBEXstdDataEmph 9 2 6 2" xfId="34712" xr:uid="{00000000-0005-0000-0000-0000F78C0000}"/>
    <cellStyle name="SAPBEXstdDataEmph 9 2 7" xfId="22092" xr:uid="{00000000-0005-0000-0000-0000F88C0000}"/>
    <cellStyle name="SAPBEXstdDataEmph 9 2 7 2" xfId="37006" xr:uid="{00000000-0005-0000-0000-0000F98C0000}"/>
    <cellStyle name="SAPBEXstdDataEmph 9 3" xfId="8898" xr:uid="{00000000-0005-0000-0000-0000FA8C0000}"/>
    <cellStyle name="SAPBEXstdDataEmph 9 3 2" xfId="24927" xr:uid="{00000000-0005-0000-0000-0000FB8C0000}"/>
    <cellStyle name="SAPBEXstdDataEmph 9 4" xfId="11725" xr:uid="{00000000-0005-0000-0000-0000FC8C0000}"/>
    <cellStyle name="SAPBEXstdDataEmph 9 4 2" xfId="27592" xr:uid="{00000000-0005-0000-0000-0000FD8C0000}"/>
    <cellStyle name="SAPBEXstdDataEmph 9 5" xfId="10134" xr:uid="{00000000-0005-0000-0000-0000FE8C0000}"/>
    <cellStyle name="SAPBEXstdDataEmph 9 5 2" xfId="26105" xr:uid="{00000000-0005-0000-0000-0000FF8C0000}"/>
    <cellStyle name="SAPBEXstdDataEmph 9 6" xfId="17077" xr:uid="{00000000-0005-0000-0000-0000008D0000}"/>
    <cellStyle name="SAPBEXstdDataEmph 9 6 2" xfId="32215" xr:uid="{00000000-0005-0000-0000-0000018D0000}"/>
    <cellStyle name="SAPBEXstdDataEmph 9 7" xfId="19687" xr:uid="{00000000-0005-0000-0000-0000028D0000}"/>
    <cellStyle name="SAPBEXstdDataEmph 9 7 2" xfId="34634" xr:uid="{00000000-0005-0000-0000-0000038D0000}"/>
    <cellStyle name="SAPBEXstdDataEmph_CC - Div XRef" xfId="1924" xr:uid="{00000000-0005-0000-0000-0000048D0000}"/>
    <cellStyle name="SAPBEXstdItem" xfId="107" xr:uid="{00000000-0005-0000-0000-0000058D0000}"/>
    <cellStyle name="SAPBEXstdItem 10" xfId="978" xr:uid="{00000000-0005-0000-0000-0000068D0000}"/>
    <cellStyle name="SAPBEXstdItem 10 10" xfId="5141" xr:uid="{00000000-0005-0000-0000-0000078D0000}"/>
    <cellStyle name="SAPBEXstdItem 10 2" xfId="1925" xr:uid="{00000000-0005-0000-0000-0000088D0000}"/>
    <cellStyle name="SAPBEXstdItem 10 2 2" xfId="7176" xr:uid="{00000000-0005-0000-0000-0000098D0000}"/>
    <cellStyle name="SAPBEXstdItem 10 2 2 2" xfId="23456" xr:uid="{00000000-0005-0000-0000-00000A8D0000}"/>
    <cellStyle name="SAPBEXstdItem 10 2 3" xfId="7486" xr:uid="{00000000-0005-0000-0000-00000B8D0000}"/>
    <cellStyle name="SAPBEXstdItem 10 2 3 2" xfId="23664" xr:uid="{00000000-0005-0000-0000-00000C8D0000}"/>
    <cellStyle name="SAPBEXstdItem 10 2 4" xfId="15471" xr:uid="{00000000-0005-0000-0000-00000D8D0000}"/>
    <cellStyle name="SAPBEXstdItem 10 2 4 2" xfId="30839" xr:uid="{00000000-0005-0000-0000-00000E8D0000}"/>
    <cellStyle name="SAPBEXstdItem 10 2 5" xfId="13481" xr:uid="{00000000-0005-0000-0000-00000F8D0000}"/>
    <cellStyle name="SAPBEXstdItem 10 2 5 2" xfId="29122" xr:uid="{00000000-0005-0000-0000-0000108D0000}"/>
    <cellStyle name="SAPBEXstdItem 10 2 6" xfId="15727" xr:uid="{00000000-0005-0000-0000-0000118D0000}"/>
    <cellStyle name="SAPBEXstdItem 10 2 6 2" xfId="31002" xr:uid="{00000000-0005-0000-0000-0000128D0000}"/>
    <cellStyle name="SAPBEXstdItem 10 2 7" xfId="18395" xr:uid="{00000000-0005-0000-0000-0000138D0000}"/>
    <cellStyle name="SAPBEXstdItem 10 2 7 2" xfId="33455" xr:uid="{00000000-0005-0000-0000-0000148D0000}"/>
    <cellStyle name="SAPBEXstdItem 10 2 8" xfId="6098" xr:uid="{00000000-0005-0000-0000-0000158D0000}"/>
    <cellStyle name="SAPBEXstdItem 10 3" xfId="3864" xr:uid="{00000000-0005-0000-0000-0000168D0000}"/>
    <cellStyle name="SAPBEXstdItem 10 3 2" xfId="9020" xr:uid="{00000000-0005-0000-0000-0000178D0000}"/>
    <cellStyle name="SAPBEXstdItem 10 3 2 2" xfId="25016" xr:uid="{00000000-0005-0000-0000-0000188D0000}"/>
    <cellStyle name="SAPBEXstdItem 10 3 3" xfId="11839" xr:uid="{00000000-0005-0000-0000-0000198D0000}"/>
    <cellStyle name="SAPBEXstdItem 10 3 3 2" xfId="27683" xr:uid="{00000000-0005-0000-0000-00001A8D0000}"/>
    <cellStyle name="SAPBEXstdItem 10 3 4" xfId="14941" xr:uid="{00000000-0005-0000-0000-00001B8D0000}"/>
    <cellStyle name="SAPBEXstdItem 10 3 4 2" xfId="30392" xr:uid="{00000000-0005-0000-0000-00001C8D0000}"/>
    <cellStyle name="SAPBEXstdItem 10 3 5" xfId="17161" xr:uid="{00000000-0005-0000-0000-00001D8D0000}"/>
    <cellStyle name="SAPBEXstdItem 10 3 5 2" xfId="32283" xr:uid="{00000000-0005-0000-0000-00001E8D0000}"/>
    <cellStyle name="SAPBEXstdItem 10 3 6" xfId="19770" xr:uid="{00000000-0005-0000-0000-00001F8D0000}"/>
    <cellStyle name="SAPBEXstdItem 10 3 6 2" xfId="34711" xr:uid="{00000000-0005-0000-0000-0000208D0000}"/>
    <cellStyle name="SAPBEXstdItem 10 3 7" xfId="22021" xr:uid="{00000000-0005-0000-0000-0000218D0000}"/>
    <cellStyle name="SAPBEXstdItem 10 3 7 2" xfId="36940" xr:uid="{00000000-0005-0000-0000-0000228D0000}"/>
    <cellStyle name="SAPBEXstdItem 10 4" xfId="5294" xr:uid="{00000000-0005-0000-0000-0000238D0000}"/>
    <cellStyle name="SAPBEXstdItem 10 4 2" xfId="22588" xr:uid="{00000000-0005-0000-0000-0000248D0000}"/>
    <cellStyle name="SAPBEXstdItem 10 5" xfId="6043" xr:uid="{00000000-0005-0000-0000-0000258D0000}"/>
    <cellStyle name="SAPBEXstdItem 10 5 2" xfId="22997" xr:uid="{00000000-0005-0000-0000-0000268D0000}"/>
    <cellStyle name="SAPBEXstdItem 10 6" xfId="10450" xr:uid="{00000000-0005-0000-0000-0000278D0000}"/>
    <cellStyle name="SAPBEXstdItem 10 6 2" xfId="26372" xr:uid="{00000000-0005-0000-0000-0000288D0000}"/>
    <cellStyle name="SAPBEXstdItem 10 7" xfId="7205" xr:uid="{00000000-0005-0000-0000-0000298D0000}"/>
    <cellStyle name="SAPBEXstdItem 10 7 2" xfId="23478" xr:uid="{00000000-0005-0000-0000-00002A8D0000}"/>
    <cellStyle name="SAPBEXstdItem 10 8" xfId="15160" xr:uid="{00000000-0005-0000-0000-00002B8D0000}"/>
    <cellStyle name="SAPBEXstdItem 10 8 2" xfId="30578" xr:uid="{00000000-0005-0000-0000-00002C8D0000}"/>
    <cellStyle name="SAPBEXstdItem 10 9" xfId="18471" xr:uid="{00000000-0005-0000-0000-00002D8D0000}"/>
    <cellStyle name="SAPBEXstdItem 10 9 2" xfId="33502" xr:uid="{00000000-0005-0000-0000-00002E8D0000}"/>
    <cellStyle name="SAPBEXstdItem 11" xfId="979" xr:uid="{00000000-0005-0000-0000-00002F8D0000}"/>
    <cellStyle name="SAPBEXstdItem 11 10" xfId="22505" xr:uid="{00000000-0005-0000-0000-0000308D0000}"/>
    <cellStyle name="SAPBEXstdItem 11 2" xfId="3733" xr:uid="{00000000-0005-0000-0000-0000318D0000}"/>
    <cellStyle name="SAPBEXstdItem 11 2 2" xfId="8900" xr:uid="{00000000-0005-0000-0000-0000328D0000}"/>
    <cellStyle name="SAPBEXstdItem 11 2 2 2" xfId="24929" xr:uid="{00000000-0005-0000-0000-0000338D0000}"/>
    <cellStyle name="SAPBEXstdItem 11 2 3" xfId="11727" xr:uid="{00000000-0005-0000-0000-0000348D0000}"/>
    <cellStyle name="SAPBEXstdItem 11 2 3 2" xfId="27594" xr:uid="{00000000-0005-0000-0000-0000358D0000}"/>
    <cellStyle name="SAPBEXstdItem 11 2 4" xfId="5505" xr:uid="{00000000-0005-0000-0000-0000368D0000}"/>
    <cellStyle name="SAPBEXstdItem 11 2 4 2" xfId="22710" xr:uid="{00000000-0005-0000-0000-0000378D0000}"/>
    <cellStyle name="SAPBEXstdItem 11 2 5" xfId="17079" xr:uid="{00000000-0005-0000-0000-0000388D0000}"/>
    <cellStyle name="SAPBEXstdItem 11 2 5 2" xfId="32217" xr:uid="{00000000-0005-0000-0000-0000398D0000}"/>
    <cellStyle name="SAPBEXstdItem 11 2 6" xfId="19689" xr:uid="{00000000-0005-0000-0000-00003A8D0000}"/>
    <cellStyle name="SAPBEXstdItem 11 2 6 2" xfId="34636" xr:uid="{00000000-0005-0000-0000-00003B8D0000}"/>
    <cellStyle name="SAPBEXstdItem 11 2 7" xfId="21588" xr:uid="{00000000-0005-0000-0000-00003C8D0000}"/>
    <cellStyle name="SAPBEXstdItem 11 2 7 2" xfId="36514" xr:uid="{00000000-0005-0000-0000-00003D8D0000}"/>
    <cellStyle name="SAPBEXstdItem 11 2 8" xfId="6433" xr:uid="{00000000-0005-0000-0000-00003E8D0000}"/>
    <cellStyle name="SAPBEXstdItem 11 3" xfId="3863" xr:uid="{00000000-0005-0000-0000-00003F8D0000}"/>
    <cellStyle name="SAPBEXstdItem 11 3 2" xfId="9019" xr:uid="{00000000-0005-0000-0000-0000408D0000}"/>
    <cellStyle name="SAPBEXstdItem 11 3 2 2" xfId="25015" xr:uid="{00000000-0005-0000-0000-0000418D0000}"/>
    <cellStyle name="SAPBEXstdItem 11 3 3" xfId="11838" xr:uid="{00000000-0005-0000-0000-0000428D0000}"/>
    <cellStyle name="SAPBEXstdItem 11 3 3 2" xfId="27682" xr:uid="{00000000-0005-0000-0000-0000438D0000}"/>
    <cellStyle name="SAPBEXstdItem 11 3 4" xfId="13932" xr:uid="{00000000-0005-0000-0000-0000448D0000}"/>
    <cellStyle name="SAPBEXstdItem 11 3 4 2" xfId="29515" xr:uid="{00000000-0005-0000-0000-0000458D0000}"/>
    <cellStyle name="SAPBEXstdItem 11 3 5" xfId="17160" xr:uid="{00000000-0005-0000-0000-0000468D0000}"/>
    <cellStyle name="SAPBEXstdItem 11 3 5 2" xfId="32282" xr:uid="{00000000-0005-0000-0000-0000478D0000}"/>
    <cellStyle name="SAPBEXstdItem 11 3 6" xfId="19769" xr:uid="{00000000-0005-0000-0000-0000488D0000}"/>
    <cellStyle name="SAPBEXstdItem 11 3 6 2" xfId="34710" xr:uid="{00000000-0005-0000-0000-0000498D0000}"/>
    <cellStyle name="SAPBEXstdItem 11 3 7" xfId="21167" xr:uid="{00000000-0005-0000-0000-00004A8D0000}"/>
    <cellStyle name="SAPBEXstdItem 11 3 7 2" xfId="36093" xr:uid="{00000000-0005-0000-0000-00004B8D0000}"/>
    <cellStyle name="SAPBEXstdItem 11 4" xfId="5293" xr:uid="{00000000-0005-0000-0000-00004C8D0000}"/>
    <cellStyle name="SAPBEXstdItem 11 4 2" xfId="37087" xr:uid="{00000000-0005-0000-0000-00004D8D0000}"/>
    <cellStyle name="SAPBEXstdItem 11 5" xfId="8996" xr:uid="{00000000-0005-0000-0000-00004E8D0000}"/>
    <cellStyle name="SAPBEXstdItem 11 6" xfId="14173" xr:uid="{00000000-0005-0000-0000-00004F8D0000}"/>
    <cellStyle name="SAPBEXstdItem 11 7" xfId="10401" xr:uid="{00000000-0005-0000-0000-0000508D0000}"/>
    <cellStyle name="SAPBEXstdItem 11 8" xfId="10241" xr:uid="{00000000-0005-0000-0000-0000518D0000}"/>
    <cellStyle name="SAPBEXstdItem 11 9" xfId="18470" xr:uid="{00000000-0005-0000-0000-0000528D0000}"/>
    <cellStyle name="SAPBEXstdItem 12" xfId="1926" xr:uid="{00000000-0005-0000-0000-0000538D0000}"/>
    <cellStyle name="SAPBEXstdItem 12 10" xfId="23065" xr:uid="{00000000-0005-0000-0000-0000548D0000}"/>
    <cellStyle name="SAPBEXstdItem 12 2" xfId="3734" xr:uid="{00000000-0005-0000-0000-0000558D0000}"/>
    <cellStyle name="SAPBEXstdItem 12 2 2" xfId="8901" xr:uid="{00000000-0005-0000-0000-0000568D0000}"/>
    <cellStyle name="SAPBEXstdItem 12 2 2 2" xfId="24930" xr:uid="{00000000-0005-0000-0000-0000578D0000}"/>
    <cellStyle name="SAPBEXstdItem 12 2 3" xfId="11728" xr:uid="{00000000-0005-0000-0000-0000588D0000}"/>
    <cellStyle name="SAPBEXstdItem 12 2 3 2" xfId="27595" xr:uid="{00000000-0005-0000-0000-0000598D0000}"/>
    <cellStyle name="SAPBEXstdItem 12 2 4" xfId="10458" xr:uid="{00000000-0005-0000-0000-00005A8D0000}"/>
    <cellStyle name="SAPBEXstdItem 12 2 4 2" xfId="26380" xr:uid="{00000000-0005-0000-0000-00005B8D0000}"/>
    <cellStyle name="SAPBEXstdItem 12 2 5" xfId="17080" xr:uid="{00000000-0005-0000-0000-00005C8D0000}"/>
    <cellStyle name="SAPBEXstdItem 12 2 5 2" xfId="32218" xr:uid="{00000000-0005-0000-0000-00005D8D0000}"/>
    <cellStyle name="SAPBEXstdItem 12 2 6" xfId="19690" xr:uid="{00000000-0005-0000-0000-00005E8D0000}"/>
    <cellStyle name="SAPBEXstdItem 12 2 6 2" xfId="34637" xr:uid="{00000000-0005-0000-0000-00005F8D0000}"/>
    <cellStyle name="SAPBEXstdItem 12 2 7" xfId="21589" xr:uid="{00000000-0005-0000-0000-0000608D0000}"/>
    <cellStyle name="SAPBEXstdItem 12 2 7 2" xfId="36515" xr:uid="{00000000-0005-0000-0000-0000618D0000}"/>
    <cellStyle name="SAPBEXstdItem 12 2 8" xfId="6434" xr:uid="{00000000-0005-0000-0000-0000628D0000}"/>
    <cellStyle name="SAPBEXstdItem 12 3" xfId="3862" xr:uid="{00000000-0005-0000-0000-0000638D0000}"/>
    <cellStyle name="SAPBEXstdItem 12 3 2" xfId="9018" xr:uid="{00000000-0005-0000-0000-0000648D0000}"/>
    <cellStyle name="SAPBEXstdItem 12 3 2 2" xfId="25014" xr:uid="{00000000-0005-0000-0000-0000658D0000}"/>
    <cellStyle name="SAPBEXstdItem 12 3 3" xfId="11837" xr:uid="{00000000-0005-0000-0000-0000668D0000}"/>
    <cellStyle name="SAPBEXstdItem 12 3 3 2" xfId="27681" xr:uid="{00000000-0005-0000-0000-0000678D0000}"/>
    <cellStyle name="SAPBEXstdItem 12 3 4" xfId="6646" xr:uid="{00000000-0005-0000-0000-0000688D0000}"/>
    <cellStyle name="SAPBEXstdItem 12 3 4 2" xfId="23155" xr:uid="{00000000-0005-0000-0000-0000698D0000}"/>
    <cellStyle name="SAPBEXstdItem 12 3 5" xfId="17159" xr:uid="{00000000-0005-0000-0000-00006A8D0000}"/>
    <cellStyle name="SAPBEXstdItem 12 3 5 2" xfId="32281" xr:uid="{00000000-0005-0000-0000-00006B8D0000}"/>
    <cellStyle name="SAPBEXstdItem 12 3 6" xfId="19768" xr:uid="{00000000-0005-0000-0000-00006C8D0000}"/>
    <cellStyle name="SAPBEXstdItem 12 3 6 2" xfId="34709" xr:uid="{00000000-0005-0000-0000-00006D8D0000}"/>
    <cellStyle name="SAPBEXstdItem 12 3 7" xfId="21166" xr:uid="{00000000-0005-0000-0000-00006E8D0000}"/>
    <cellStyle name="SAPBEXstdItem 12 3 7 2" xfId="36092" xr:uid="{00000000-0005-0000-0000-00006F8D0000}"/>
    <cellStyle name="SAPBEXstdItem 12 4" xfId="7177" xr:uid="{00000000-0005-0000-0000-0000708D0000}"/>
    <cellStyle name="SAPBEXstdItem 12 4 2" xfId="37884" xr:uid="{00000000-0005-0000-0000-0000718D0000}"/>
    <cellStyle name="SAPBEXstdItem 12 5" xfId="7485" xr:uid="{00000000-0005-0000-0000-0000728D0000}"/>
    <cellStyle name="SAPBEXstdItem 12 6" xfId="7168" xr:uid="{00000000-0005-0000-0000-0000738D0000}"/>
    <cellStyle name="SAPBEXstdItem 12 7" xfId="6022" xr:uid="{00000000-0005-0000-0000-0000748D0000}"/>
    <cellStyle name="SAPBEXstdItem 12 8" xfId="15726" xr:uid="{00000000-0005-0000-0000-0000758D0000}"/>
    <cellStyle name="SAPBEXstdItem 12 9" xfId="18394" xr:uid="{00000000-0005-0000-0000-0000768D0000}"/>
    <cellStyle name="SAPBEXstdItem 13" xfId="3735" xr:uid="{00000000-0005-0000-0000-0000778D0000}"/>
    <cellStyle name="SAPBEXstdItem 13 2" xfId="3861" xr:uid="{00000000-0005-0000-0000-0000788D0000}"/>
    <cellStyle name="SAPBEXstdItem 13 2 2" xfId="9017" xr:uid="{00000000-0005-0000-0000-0000798D0000}"/>
    <cellStyle name="SAPBEXstdItem 13 2 2 2" xfId="25013" xr:uid="{00000000-0005-0000-0000-00007A8D0000}"/>
    <cellStyle name="SAPBEXstdItem 13 2 3" xfId="11836" xr:uid="{00000000-0005-0000-0000-00007B8D0000}"/>
    <cellStyle name="SAPBEXstdItem 13 2 3 2" xfId="27680" xr:uid="{00000000-0005-0000-0000-00007C8D0000}"/>
    <cellStyle name="SAPBEXstdItem 13 2 4" xfId="15464" xr:uid="{00000000-0005-0000-0000-00007D8D0000}"/>
    <cellStyle name="SAPBEXstdItem 13 2 4 2" xfId="30832" xr:uid="{00000000-0005-0000-0000-00007E8D0000}"/>
    <cellStyle name="SAPBEXstdItem 13 2 5" xfId="17158" xr:uid="{00000000-0005-0000-0000-00007F8D0000}"/>
    <cellStyle name="SAPBEXstdItem 13 2 5 2" xfId="32280" xr:uid="{00000000-0005-0000-0000-0000808D0000}"/>
    <cellStyle name="SAPBEXstdItem 13 2 6" xfId="19767" xr:uid="{00000000-0005-0000-0000-0000818D0000}"/>
    <cellStyle name="SAPBEXstdItem 13 2 6 2" xfId="34708" xr:uid="{00000000-0005-0000-0000-0000828D0000}"/>
    <cellStyle name="SAPBEXstdItem 13 2 7" xfId="21400" xr:uid="{00000000-0005-0000-0000-0000838D0000}"/>
    <cellStyle name="SAPBEXstdItem 13 2 7 2" xfId="36326" xr:uid="{00000000-0005-0000-0000-0000848D0000}"/>
    <cellStyle name="SAPBEXstdItem 13 3" xfId="8902" xr:uid="{00000000-0005-0000-0000-0000858D0000}"/>
    <cellStyle name="SAPBEXstdItem 13 3 2" xfId="24931" xr:uid="{00000000-0005-0000-0000-0000868D0000}"/>
    <cellStyle name="SAPBEXstdItem 13 4" xfId="11729" xr:uid="{00000000-0005-0000-0000-0000878D0000}"/>
    <cellStyle name="SAPBEXstdItem 13 4 2" xfId="27596" xr:uid="{00000000-0005-0000-0000-0000888D0000}"/>
    <cellStyle name="SAPBEXstdItem 13 5" xfId="7460" xr:uid="{00000000-0005-0000-0000-0000898D0000}"/>
    <cellStyle name="SAPBEXstdItem 13 5 2" xfId="23646" xr:uid="{00000000-0005-0000-0000-00008A8D0000}"/>
    <cellStyle name="SAPBEXstdItem 13 6" xfId="17081" xr:uid="{00000000-0005-0000-0000-00008B8D0000}"/>
    <cellStyle name="SAPBEXstdItem 13 6 2" xfId="32219" xr:uid="{00000000-0005-0000-0000-00008C8D0000}"/>
    <cellStyle name="SAPBEXstdItem 13 7" xfId="19691" xr:uid="{00000000-0005-0000-0000-00008D8D0000}"/>
    <cellStyle name="SAPBEXstdItem 13 7 2" xfId="34638" xr:uid="{00000000-0005-0000-0000-00008E8D0000}"/>
    <cellStyle name="SAPBEXstdItem 14" xfId="3736" xr:uid="{00000000-0005-0000-0000-00008F8D0000}"/>
    <cellStyle name="SAPBEXstdItem 14 2" xfId="3860" xr:uid="{00000000-0005-0000-0000-0000908D0000}"/>
    <cellStyle name="SAPBEXstdItem 14 2 2" xfId="9016" xr:uid="{00000000-0005-0000-0000-0000918D0000}"/>
    <cellStyle name="SAPBEXstdItem 14 2 2 2" xfId="25012" xr:uid="{00000000-0005-0000-0000-0000928D0000}"/>
    <cellStyle name="SAPBEXstdItem 14 2 3" xfId="11835" xr:uid="{00000000-0005-0000-0000-0000938D0000}"/>
    <cellStyle name="SAPBEXstdItem 14 2 3 2" xfId="27679" xr:uid="{00000000-0005-0000-0000-0000948D0000}"/>
    <cellStyle name="SAPBEXstdItem 14 2 4" xfId="14942" xr:uid="{00000000-0005-0000-0000-0000958D0000}"/>
    <cellStyle name="SAPBEXstdItem 14 2 4 2" xfId="30393" xr:uid="{00000000-0005-0000-0000-0000968D0000}"/>
    <cellStyle name="SAPBEXstdItem 14 2 5" xfId="17157" xr:uid="{00000000-0005-0000-0000-0000978D0000}"/>
    <cellStyle name="SAPBEXstdItem 14 2 5 2" xfId="32279" xr:uid="{00000000-0005-0000-0000-0000988D0000}"/>
    <cellStyle name="SAPBEXstdItem 14 2 6" xfId="19766" xr:uid="{00000000-0005-0000-0000-0000998D0000}"/>
    <cellStyle name="SAPBEXstdItem 14 2 6 2" xfId="34707" xr:uid="{00000000-0005-0000-0000-00009A8D0000}"/>
    <cellStyle name="SAPBEXstdItem 14 2 7" xfId="22023" xr:uid="{00000000-0005-0000-0000-00009B8D0000}"/>
    <cellStyle name="SAPBEXstdItem 14 2 7 2" xfId="36942" xr:uid="{00000000-0005-0000-0000-00009C8D0000}"/>
    <cellStyle name="SAPBEXstdItem 14 3" xfId="8903" xr:uid="{00000000-0005-0000-0000-00009D8D0000}"/>
    <cellStyle name="SAPBEXstdItem 14 3 2" xfId="24932" xr:uid="{00000000-0005-0000-0000-00009E8D0000}"/>
    <cellStyle name="SAPBEXstdItem 14 4" xfId="11730" xr:uid="{00000000-0005-0000-0000-00009F8D0000}"/>
    <cellStyle name="SAPBEXstdItem 14 4 2" xfId="27597" xr:uid="{00000000-0005-0000-0000-0000A08D0000}"/>
    <cellStyle name="SAPBEXstdItem 14 5" xfId="13712" xr:uid="{00000000-0005-0000-0000-0000A18D0000}"/>
    <cellStyle name="SAPBEXstdItem 14 5 2" xfId="29325" xr:uid="{00000000-0005-0000-0000-0000A28D0000}"/>
    <cellStyle name="SAPBEXstdItem 14 6" xfId="17082" xr:uid="{00000000-0005-0000-0000-0000A38D0000}"/>
    <cellStyle name="SAPBEXstdItem 14 6 2" xfId="32220" xr:uid="{00000000-0005-0000-0000-0000A48D0000}"/>
    <cellStyle name="SAPBEXstdItem 14 7" xfId="19692" xr:uid="{00000000-0005-0000-0000-0000A58D0000}"/>
    <cellStyle name="SAPBEXstdItem 14 7 2" xfId="34639" xr:uid="{00000000-0005-0000-0000-0000A68D0000}"/>
    <cellStyle name="SAPBEXstdItem 15" xfId="3737" xr:uid="{00000000-0005-0000-0000-0000A78D0000}"/>
    <cellStyle name="SAPBEXstdItem 15 2" xfId="2152" xr:uid="{00000000-0005-0000-0000-0000A88D0000}"/>
    <cellStyle name="SAPBEXstdItem 15 2 2" xfId="7392" xr:uid="{00000000-0005-0000-0000-0000A98D0000}"/>
    <cellStyle name="SAPBEXstdItem 15 2 2 2" xfId="23591" xr:uid="{00000000-0005-0000-0000-0000AA8D0000}"/>
    <cellStyle name="SAPBEXstdItem 15 2 3" xfId="10232" xr:uid="{00000000-0005-0000-0000-0000AB8D0000}"/>
    <cellStyle name="SAPBEXstdItem 15 2 3 2" xfId="26195" xr:uid="{00000000-0005-0000-0000-0000AC8D0000}"/>
    <cellStyle name="SAPBEXstdItem 15 2 4" xfId="14696" xr:uid="{00000000-0005-0000-0000-0000AD8D0000}"/>
    <cellStyle name="SAPBEXstdItem 15 2 4 2" xfId="30181" xr:uid="{00000000-0005-0000-0000-0000AE8D0000}"/>
    <cellStyle name="SAPBEXstdItem 15 2 5" xfId="15681" xr:uid="{00000000-0005-0000-0000-0000AF8D0000}"/>
    <cellStyle name="SAPBEXstdItem 15 2 5 2" xfId="30976" xr:uid="{00000000-0005-0000-0000-0000B08D0000}"/>
    <cellStyle name="SAPBEXstdItem 15 2 6" xfId="18365" xr:uid="{00000000-0005-0000-0000-0000B18D0000}"/>
    <cellStyle name="SAPBEXstdItem 15 2 6 2" xfId="33428" xr:uid="{00000000-0005-0000-0000-0000B28D0000}"/>
    <cellStyle name="SAPBEXstdItem 15 2 7" xfId="22029" xr:uid="{00000000-0005-0000-0000-0000B38D0000}"/>
    <cellStyle name="SAPBEXstdItem 15 2 7 2" xfId="36948" xr:uid="{00000000-0005-0000-0000-0000B48D0000}"/>
    <cellStyle name="SAPBEXstdItem 15 3" xfId="8904" xr:uid="{00000000-0005-0000-0000-0000B58D0000}"/>
    <cellStyle name="SAPBEXstdItem 15 3 2" xfId="24933" xr:uid="{00000000-0005-0000-0000-0000B68D0000}"/>
    <cellStyle name="SAPBEXstdItem 15 4" xfId="11731" xr:uid="{00000000-0005-0000-0000-0000B78D0000}"/>
    <cellStyle name="SAPBEXstdItem 15 4 2" xfId="27598" xr:uid="{00000000-0005-0000-0000-0000B88D0000}"/>
    <cellStyle name="SAPBEXstdItem 15 5" xfId="10501" xr:uid="{00000000-0005-0000-0000-0000B98D0000}"/>
    <cellStyle name="SAPBEXstdItem 15 5 2" xfId="26423" xr:uid="{00000000-0005-0000-0000-0000BA8D0000}"/>
    <cellStyle name="SAPBEXstdItem 15 6" xfId="17083" xr:uid="{00000000-0005-0000-0000-0000BB8D0000}"/>
    <cellStyle name="SAPBEXstdItem 15 6 2" xfId="32221" xr:uid="{00000000-0005-0000-0000-0000BC8D0000}"/>
    <cellStyle name="SAPBEXstdItem 15 7" xfId="19693" xr:uid="{00000000-0005-0000-0000-0000BD8D0000}"/>
    <cellStyle name="SAPBEXstdItem 15 7 2" xfId="34640" xr:uid="{00000000-0005-0000-0000-0000BE8D0000}"/>
    <cellStyle name="SAPBEXstdItem 16" xfId="2127" xr:uid="{00000000-0005-0000-0000-0000BF8D0000}"/>
    <cellStyle name="SAPBEXstdItem 16 2" xfId="7367" xr:uid="{00000000-0005-0000-0000-0000C08D0000}"/>
    <cellStyle name="SAPBEXstdItem 16 2 2" xfId="23570" xr:uid="{00000000-0005-0000-0000-0000C18D0000}"/>
    <cellStyle name="SAPBEXstdItem 16 3" xfId="10208" xr:uid="{00000000-0005-0000-0000-0000C28D0000}"/>
    <cellStyle name="SAPBEXstdItem 16 3 2" xfId="26172" xr:uid="{00000000-0005-0000-0000-0000C38D0000}"/>
    <cellStyle name="SAPBEXstdItem 16 4" xfId="15407" xr:uid="{00000000-0005-0000-0000-0000C48D0000}"/>
    <cellStyle name="SAPBEXstdItem 16 4 2" xfId="30793" xr:uid="{00000000-0005-0000-0000-0000C58D0000}"/>
    <cellStyle name="SAPBEXstdItem 16 5" xfId="15656" xr:uid="{00000000-0005-0000-0000-0000C68D0000}"/>
    <cellStyle name="SAPBEXstdItem 16 5 2" xfId="30955" xr:uid="{00000000-0005-0000-0000-0000C78D0000}"/>
    <cellStyle name="SAPBEXstdItem 16 6" xfId="18343" xr:uid="{00000000-0005-0000-0000-0000C88D0000}"/>
    <cellStyle name="SAPBEXstdItem 16 6 2" xfId="33407" xr:uid="{00000000-0005-0000-0000-0000C98D0000}"/>
    <cellStyle name="SAPBEXstdItem 16 7" xfId="22101" xr:uid="{00000000-0005-0000-0000-0000CA8D0000}"/>
    <cellStyle name="SAPBEXstdItem 16 7 2" xfId="37014" xr:uid="{00000000-0005-0000-0000-0000CB8D0000}"/>
    <cellStyle name="SAPBEXstdItem 17" xfId="5983" xr:uid="{00000000-0005-0000-0000-0000CC8D0000}"/>
    <cellStyle name="SAPBEXstdItem 17 2" xfId="22952" xr:uid="{00000000-0005-0000-0000-0000CD8D0000}"/>
    <cellStyle name="SAPBEXstdItem 18" xfId="7106" xr:uid="{00000000-0005-0000-0000-0000CE8D0000}"/>
    <cellStyle name="SAPBEXstdItem 18 2" xfId="23409" xr:uid="{00000000-0005-0000-0000-0000CF8D0000}"/>
    <cellStyle name="SAPBEXstdItem 19" xfId="14133" xr:uid="{00000000-0005-0000-0000-0000D08D0000}"/>
    <cellStyle name="SAPBEXstdItem 19 2" xfId="29713" xr:uid="{00000000-0005-0000-0000-0000D18D0000}"/>
    <cellStyle name="SAPBEXstdItem 2" xfId="980" xr:uid="{00000000-0005-0000-0000-0000D28D0000}"/>
    <cellStyle name="SAPBEXstdItem 2 10" xfId="18469" xr:uid="{00000000-0005-0000-0000-0000D38D0000}"/>
    <cellStyle name="SAPBEXstdItem 2 11" xfId="22190" xr:uid="{00000000-0005-0000-0000-0000D48D0000}"/>
    <cellStyle name="SAPBEXstdItem 2 12" xfId="22506" xr:uid="{00000000-0005-0000-0000-0000D58D0000}"/>
    <cellStyle name="SAPBEXstdItem 2 2" xfId="981" xr:uid="{00000000-0005-0000-0000-0000D68D0000}"/>
    <cellStyle name="SAPBEXstdItem 2 2 10" xfId="18468" xr:uid="{00000000-0005-0000-0000-0000D78D0000}"/>
    <cellStyle name="SAPBEXstdItem 2 2 10 2" xfId="33501" xr:uid="{00000000-0005-0000-0000-0000D88D0000}"/>
    <cellStyle name="SAPBEXstdItem 2 2 11" xfId="5142" xr:uid="{00000000-0005-0000-0000-0000D98D0000}"/>
    <cellStyle name="SAPBEXstdItem 2 2 12" xfId="6238" xr:uid="{00000000-0005-0000-0000-0000DA8D0000}"/>
    <cellStyle name="SAPBEXstdItem 2 2 2" xfId="982" xr:uid="{00000000-0005-0000-0000-0000DB8D0000}"/>
    <cellStyle name="SAPBEXstdItem 2 2 2 2" xfId="2007" xr:uid="{00000000-0005-0000-0000-0000DC8D0000}"/>
    <cellStyle name="SAPBEXstdItem 2 2 2 2 2" xfId="7252" xr:uid="{00000000-0005-0000-0000-0000DD8D0000}"/>
    <cellStyle name="SAPBEXstdItem 2 2 2 2 2 2" xfId="37887" xr:uid="{00000000-0005-0000-0000-0000DE8D0000}"/>
    <cellStyle name="SAPBEXstdItem 2 2 2 2 3" xfId="7412" xr:uid="{00000000-0005-0000-0000-0000DF8D0000}"/>
    <cellStyle name="SAPBEXstdItem 2 2 2 2 4" xfId="15417" xr:uid="{00000000-0005-0000-0000-0000E08D0000}"/>
    <cellStyle name="SAPBEXstdItem 2 2 2 2 5" xfId="14689" xr:uid="{00000000-0005-0000-0000-0000E18D0000}"/>
    <cellStyle name="SAPBEXstdItem 2 2 2 2 6" xfId="15683" xr:uid="{00000000-0005-0000-0000-0000E28D0000}"/>
    <cellStyle name="SAPBEXstdItem 2 2 2 2 7" xfId="18368" xr:uid="{00000000-0005-0000-0000-0000E38D0000}"/>
    <cellStyle name="SAPBEXstdItem 2 2 2 2 8" xfId="23067" xr:uid="{00000000-0005-0000-0000-0000E48D0000}"/>
    <cellStyle name="SAPBEXstdItem 2 2 2 3" xfId="5290" xr:uid="{00000000-0005-0000-0000-0000E58D0000}"/>
    <cellStyle name="SAPBEXstdItem 2 2 2 3 2" xfId="22586" xr:uid="{00000000-0005-0000-0000-0000E68D0000}"/>
    <cellStyle name="SAPBEXstdItem 2 2 2 4" xfId="7616" xr:uid="{00000000-0005-0000-0000-0000E78D0000}"/>
    <cellStyle name="SAPBEXstdItem 2 2 2 4 2" xfId="23756" xr:uid="{00000000-0005-0000-0000-0000E88D0000}"/>
    <cellStyle name="SAPBEXstdItem 2 2 2 5" xfId="14734" xr:uid="{00000000-0005-0000-0000-0000E98D0000}"/>
    <cellStyle name="SAPBEXstdItem 2 2 2 5 2" xfId="30206" xr:uid="{00000000-0005-0000-0000-0000EA8D0000}"/>
    <cellStyle name="SAPBEXstdItem 2 2 2 6" xfId="5863" xr:uid="{00000000-0005-0000-0000-0000EB8D0000}"/>
    <cellStyle name="SAPBEXstdItem 2 2 2 6 2" xfId="22863" xr:uid="{00000000-0005-0000-0000-0000EC8D0000}"/>
    <cellStyle name="SAPBEXstdItem 2 2 2 7" xfId="6561" xr:uid="{00000000-0005-0000-0000-0000ED8D0000}"/>
    <cellStyle name="SAPBEXstdItem 2 2 2 7 2" xfId="23118" xr:uid="{00000000-0005-0000-0000-0000EE8D0000}"/>
    <cellStyle name="SAPBEXstdItem 2 2 2 8" xfId="10261" xr:uid="{00000000-0005-0000-0000-0000EF8D0000}"/>
    <cellStyle name="SAPBEXstdItem 2 2 2 8 2" xfId="26217" xr:uid="{00000000-0005-0000-0000-0000F08D0000}"/>
    <cellStyle name="SAPBEXstdItem 2 2 2 9" xfId="5143" xr:uid="{00000000-0005-0000-0000-0000F18D0000}"/>
    <cellStyle name="SAPBEXstdItem 2 2 3" xfId="1927" xr:uid="{00000000-0005-0000-0000-0000F28D0000}"/>
    <cellStyle name="SAPBEXstdItem 2 2 3 2" xfId="7178" xr:uid="{00000000-0005-0000-0000-0000F38D0000}"/>
    <cellStyle name="SAPBEXstdItem 2 2 3 2 2" xfId="23457" xr:uid="{00000000-0005-0000-0000-0000F48D0000}"/>
    <cellStyle name="SAPBEXstdItem 2 2 3 3" xfId="7484" xr:uid="{00000000-0005-0000-0000-0000F58D0000}"/>
    <cellStyle name="SAPBEXstdItem 2 2 3 3 2" xfId="23663" xr:uid="{00000000-0005-0000-0000-0000F68D0000}"/>
    <cellStyle name="SAPBEXstdItem 2 2 3 4" xfId="14512" xr:uid="{00000000-0005-0000-0000-0000F78D0000}"/>
    <cellStyle name="SAPBEXstdItem 2 2 3 4 2" xfId="30021" xr:uid="{00000000-0005-0000-0000-0000F88D0000}"/>
    <cellStyle name="SAPBEXstdItem 2 2 3 5" xfId="14682" xr:uid="{00000000-0005-0000-0000-0000F98D0000}"/>
    <cellStyle name="SAPBEXstdItem 2 2 3 5 2" xfId="30173" xr:uid="{00000000-0005-0000-0000-0000FA8D0000}"/>
    <cellStyle name="SAPBEXstdItem 2 2 3 6" xfId="15725" xr:uid="{00000000-0005-0000-0000-0000FB8D0000}"/>
    <cellStyle name="SAPBEXstdItem 2 2 3 6 2" xfId="31001" xr:uid="{00000000-0005-0000-0000-0000FC8D0000}"/>
    <cellStyle name="SAPBEXstdItem 2 2 3 7" xfId="18393" xr:uid="{00000000-0005-0000-0000-0000FD8D0000}"/>
    <cellStyle name="SAPBEXstdItem 2 2 3 7 2" xfId="33454" xr:uid="{00000000-0005-0000-0000-0000FE8D0000}"/>
    <cellStyle name="SAPBEXstdItem 2 2 3 8" xfId="6099" xr:uid="{00000000-0005-0000-0000-0000FF8D0000}"/>
    <cellStyle name="SAPBEXstdItem 2 2 3 9" xfId="22239" xr:uid="{00000000-0005-0000-0000-0000008E0000}"/>
    <cellStyle name="SAPBEXstdItem 2 2 4" xfId="2005" xr:uid="{00000000-0005-0000-0000-0000018E0000}"/>
    <cellStyle name="SAPBEXstdItem 2 2 4 2" xfId="7250" xr:uid="{00000000-0005-0000-0000-0000028E0000}"/>
    <cellStyle name="SAPBEXstdItem 2 2 4 2 2" xfId="37886" xr:uid="{00000000-0005-0000-0000-0000038E0000}"/>
    <cellStyle name="SAPBEXstdItem 2 2 4 3" xfId="7414" xr:uid="{00000000-0005-0000-0000-0000048E0000}"/>
    <cellStyle name="SAPBEXstdItem 2 2 4 4" xfId="13463" xr:uid="{00000000-0005-0000-0000-0000058E0000}"/>
    <cellStyle name="SAPBEXstdItem 2 2 4 5" xfId="14688" xr:uid="{00000000-0005-0000-0000-0000068E0000}"/>
    <cellStyle name="SAPBEXstdItem 2 2 4 6" xfId="15685" xr:uid="{00000000-0005-0000-0000-0000078E0000}"/>
    <cellStyle name="SAPBEXstdItem 2 2 4 7" xfId="18370" xr:uid="{00000000-0005-0000-0000-0000088E0000}"/>
    <cellStyle name="SAPBEXstdItem 2 2 4 8" xfId="23066" xr:uid="{00000000-0005-0000-0000-0000098E0000}"/>
    <cellStyle name="SAPBEXstdItem 2 2 5" xfId="5291" xr:uid="{00000000-0005-0000-0000-00000A8E0000}"/>
    <cellStyle name="SAPBEXstdItem 2 2 5 2" xfId="22587" xr:uid="{00000000-0005-0000-0000-00000B8E0000}"/>
    <cellStyle name="SAPBEXstdItem 2 2 6" xfId="7617" xr:uid="{00000000-0005-0000-0000-00000C8E0000}"/>
    <cellStyle name="SAPBEXstdItem 2 2 6 2" xfId="23757" xr:uid="{00000000-0005-0000-0000-00000D8E0000}"/>
    <cellStyle name="SAPBEXstdItem 2 2 7" xfId="13395" xr:uid="{00000000-0005-0000-0000-00000E8E0000}"/>
    <cellStyle name="SAPBEXstdItem 2 2 7 2" xfId="29076" xr:uid="{00000000-0005-0000-0000-00000F8E0000}"/>
    <cellStyle name="SAPBEXstdItem 2 2 8" xfId="5835" xr:uid="{00000000-0005-0000-0000-0000108E0000}"/>
    <cellStyle name="SAPBEXstdItem 2 2 8 2" xfId="22850" xr:uid="{00000000-0005-0000-0000-0000118E0000}"/>
    <cellStyle name="SAPBEXstdItem 2 2 9" xfId="14770" xr:uid="{00000000-0005-0000-0000-0000128E0000}"/>
    <cellStyle name="SAPBEXstdItem 2 2 9 2" xfId="30223" xr:uid="{00000000-0005-0000-0000-0000138E0000}"/>
    <cellStyle name="SAPBEXstdItem 2 3" xfId="983" xr:uid="{00000000-0005-0000-0000-0000148E0000}"/>
    <cellStyle name="SAPBEXstdItem 2 3 2" xfId="5289" xr:uid="{00000000-0005-0000-0000-0000158E0000}"/>
    <cellStyle name="SAPBEXstdItem 2 3 2 2" xfId="37085" xr:uid="{00000000-0005-0000-0000-0000168E0000}"/>
    <cellStyle name="SAPBEXstdItem 2 3 3" xfId="7615" xr:uid="{00000000-0005-0000-0000-0000178E0000}"/>
    <cellStyle name="SAPBEXstdItem 2 3 4" xfId="14174" xr:uid="{00000000-0005-0000-0000-0000188E0000}"/>
    <cellStyle name="SAPBEXstdItem 2 3 5" xfId="11831" xr:uid="{00000000-0005-0000-0000-0000198E0000}"/>
    <cellStyle name="SAPBEXstdItem 2 3 6" xfId="10387" xr:uid="{00000000-0005-0000-0000-00001A8E0000}"/>
    <cellStyle name="SAPBEXstdItem 2 3 7" xfId="12966" xr:uid="{00000000-0005-0000-0000-00001B8E0000}"/>
    <cellStyle name="SAPBEXstdItem 2 3 8" xfId="22507" xr:uid="{00000000-0005-0000-0000-00001C8E0000}"/>
    <cellStyle name="SAPBEXstdItem 2 4" xfId="2294" xr:uid="{00000000-0005-0000-0000-00001D8E0000}"/>
    <cellStyle name="SAPBEXstdItem 2 4 2" xfId="7514" xr:uid="{00000000-0005-0000-0000-00001E8E0000}"/>
    <cellStyle name="SAPBEXstdItem 2 4 2 2" xfId="23687" xr:uid="{00000000-0005-0000-0000-00001F8E0000}"/>
    <cellStyle name="SAPBEXstdItem 2 4 3" xfId="10339" xr:uid="{00000000-0005-0000-0000-0000208E0000}"/>
    <cellStyle name="SAPBEXstdItem 2 4 3 2" xfId="26278" xr:uid="{00000000-0005-0000-0000-0000218E0000}"/>
    <cellStyle name="SAPBEXstdItem 2 4 4" xfId="5795" xr:uid="{00000000-0005-0000-0000-0000228E0000}"/>
    <cellStyle name="SAPBEXstdItem 2 4 4 2" xfId="22830" xr:uid="{00000000-0005-0000-0000-0000238E0000}"/>
    <cellStyle name="SAPBEXstdItem 2 4 5" xfId="15764" xr:uid="{00000000-0005-0000-0000-0000248E0000}"/>
    <cellStyle name="SAPBEXstdItem 2 4 5 2" xfId="31029" xr:uid="{00000000-0005-0000-0000-0000258E0000}"/>
    <cellStyle name="SAPBEXstdItem 2 4 6" xfId="18421" xr:uid="{00000000-0005-0000-0000-0000268E0000}"/>
    <cellStyle name="SAPBEXstdItem 2 4 6 2" xfId="33475" xr:uid="{00000000-0005-0000-0000-0000278E0000}"/>
    <cellStyle name="SAPBEXstdItem 2 4 7" xfId="22109" xr:uid="{00000000-0005-0000-0000-0000288E0000}"/>
    <cellStyle name="SAPBEXstdItem 2 4 7 2" xfId="37021" xr:uid="{00000000-0005-0000-0000-0000298E0000}"/>
    <cellStyle name="SAPBEXstdItem 2 4 8" xfId="22176" xr:uid="{00000000-0005-0000-0000-00002A8E0000}"/>
    <cellStyle name="SAPBEXstdItem 2 4 9" xfId="37918" xr:uid="{00000000-0005-0000-0000-00002B8E0000}"/>
    <cellStyle name="SAPBEXstdItem 2 5" xfId="5292" xr:uid="{00000000-0005-0000-0000-00002C8E0000}"/>
    <cellStyle name="SAPBEXstdItem 2 5 2" xfId="37086" xr:uid="{00000000-0005-0000-0000-00002D8E0000}"/>
    <cellStyle name="SAPBEXstdItem 2 6" xfId="7618" xr:uid="{00000000-0005-0000-0000-00002E8E0000}"/>
    <cellStyle name="SAPBEXstdItem 2 7" xfId="8982" xr:uid="{00000000-0005-0000-0000-00002F8E0000}"/>
    <cellStyle name="SAPBEXstdItem 2 8" xfId="10386" xr:uid="{00000000-0005-0000-0000-0000308E0000}"/>
    <cellStyle name="SAPBEXstdItem 2 9" xfId="14137" xr:uid="{00000000-0005-0000-0000-0000318E0000}"/>
    <cellStyle name="SAPBEXstdItem 2_CC - Div XRef" xfId="1928" xr:uid="{00000000-0005-0000-0000-0000328E0000}"/>
    <cellStyle name="SAPBEXstdItem 20" xfId="13440" xr:uid="{00000000-0005-0000-0000-0000338E0000}"/>
    <cellStyle name="SAPBEXstdItem 20 2" xfId="29096" xr:uid="{00000000-0005-0000-0000-0000348E0000}"/>
    <cellStyle name="SAPBEXstdItem 21" xfId="15420" xr:uid="{00000000-0005-0000-0000-0000358E0000}"/>
    <cellStyle name="SAPBEXstdItem 21 2" xfId="30802" xr:uid="{00000000-0005-0000-0000-0000368E0000}"/>
    <cellStyle name="SAPBEXstdItem 3" xfId="984" xr:uid="{00000000-0005-0000-0000-0000378E0000}"/>
    <cellStyle name="SAPBEXstdItem 3 10" xfId="5900" xr:uid="{00000000-0005-0000-0000-0000388E0000}"/>
    <cellStyle name="SAPBEXstdItem 3 10 2" xfId="22888" xr:uid="{00000000-0005-0000-0000-0000398E0000}"/>
    <cellStyle name="SAPBEXstdItem 3 11" xfId="5144" xr:uid="{00000000-0005-0000-0000-00003A8E0000}"/>
    <cellStyle name="SAPBEXstdItem 3 12" xfId="22217" xr:uid="{00000000-0005-0000-0000-00003B8E0000}"/>
    <cellStyle name="SAPBEXstdItem 3 13" xfId="37910" xr:uid="{00000000-0005-0000-0000-00003C8E0000}"/>
    <cellStyle name="SAPBEXstdItem 3 14" xfId="38080" xr:uid="{00000000-0005-0000-0000-00003D8E0000}"/>
    <cellStyle name="SAPBEXstdItem 3 2" xfId="985" xr:uid="{00000000-0005-0000-0000-00003E8E0000}"/>
    <cellStyle name="SAPBEXstdItem 3 2 2" xfId="5195" xr:uid="{00000000-0005-0000-0000-00003F8E0000}"/>
    <cellStyle name="SAPBEXstdItem 3 2 2 2" xfId="22528" xr:uid="{00000000-0005-0000-0000-0000408E0000}"/>
    <cellStyle name="SAPBEXstdItem 3 2 3" xfId="7613" xr:uid="{00000000-0005-0000-0000-0000418E0000}"/>
    <cellStyle name="SAPBEXstdItem 3 2 3 2" xfId="23754" xr:uid="{00000000-0005-0000-0000-0000428E0000}"/>
    <cellStyle name="SAPBEXstdItem 3 2 4" xfId="7605" xr:uid="{00000000-0005-0000-0000-0000438E0000}"/>
    <cellStyle name="SAPBEXstdItem 3 2 4 2" xfId="23747" xr:uid="{00000000-0005-0000-0000-0000448E0000}"/>
    <cellStyle name="SAPBEXstdItem 3 2 5" xfId="8979" xr:uid="{00000000-0005-0000-0000-0000458E0000}"/>
    <cellStyle name="SAPBEXstdItem 3 2 5 2" xfId="24993" xr:uid="{00000000-0005-0000-0000-0000468E0000}"/>
    <cellStyle name="SAPBEXstdItem 3 2 6" xfId="14138" xr:uid="{00000000-0005-0000-0000-0000478E0000}"/>
    <cellStyle name="SAPBEXstdItem 3 2 6 2" xfId="29716" xr:uid="{00000000-0005-0000-0000-0000488E0000}"/>
    <cellStyle name="SAPBEXstdItem 3 2 7" xfId="14256" xr:uid="{00000000-0005-0000-0000-0000498E0000}"/>
    <cellStyle name="SAPBEXstdItem 3 2 7 2" xfId="29780" xr:uid="{00000000-0005-0000-0000-00004A8E0000}"/>
    <cellStyle name="SAPBEXstdItem 3 2 8" xfId="5145" xr:uid="{00000000-0005-0000-0000-00004B8E0000}"/>
    <cellStyle name="SAPBEXstdItem 3 2 9" xfId="38081" xr:uid="{00000000-0005-0000-0000-00004C8E0000}"/>
    <cellStyle name="SAPBEXstdItem 3 3" xfId="3739" xr:uid="{00000000-0005-0000-0000-00004D8E0000}"/>
    <cellStyle name="SAPBEXstdItem 3 3 2" xfId="8906" xr:uid="{00000000-0005-0000-0000-00004E8E0000}"/>
    <cellStyle name="SAPBEXstdItem 3 3 2 2" xfId="24935" xr:uid="{00000000-0005-0000-0000-00004F8E0000}"/>
    <cellStyle name="SAPBEXstdItem 3 3 3" xfId="11733" xr:uid="{00000000-0005-0000-0000-0000508E0000}"/>
    <cellStyle name="SAPBEXstdItem 3 3 3 2" xfId="27600" xr:uid="{00000000-0005-0000-0000-0000518E0000}"/>
    <cellStyle name="SAPBEXstdItem 3 3 4" xfId="13909" xr:uid="{00000000-0005-0000-0000-0000528E0000}"/>
    <cellStyle name="SAPBEXstdItem 3 3 4 2" xfId="29497" xr:uid="{00000000-0005-0000-0000-0000538E0000}"/>
    <cellStyle name="SAPBEXstdItem 3 3 5" xfId="17085" xr:uid="{00000000-0005-0000-0000-0000548E0000}"/>
    <cellStyle name="SAPBEXstdItem 3 3 5 2" xfId="32223" xr:uid="{00000000-0005-0000-0000-0000558E0000}"/>
    <cellStyle name="SAPBEXstdItem 3 3 6" xfId="19695" xr:uid="{00000000-0005-0000-0000-0000568E0000}"/>
    <cellStyle name="SAPBEXstdItem 3 3 6 2" xfId="34642" xr:uid="{00000000-0005-0000-0000-0000578E0000}"/>
    <cellStyle name="SAPBEXstdItem 3 3 7" xfId="21594" xr:uid="{00000000-0005-0000-0000-0000588E0000}"/>
    <cellStyle name="SAPBEXstdItem 3 3 7 2" xfId="36520" xr:uid="{00000000-0005-0000-0000-0000598E0000}"/>
    <cellStyle name="SAPBEXstdItem 3 3 8" xfId="6435" xr:uid="{00000000-0005-0000-0000-00005A8E0000}"/>
    <cellStyle name="SAPBEXstdItem 3 3 9" xfId="22197" xr:uid="{00000000-0005-0000-0000-00005B8E0000}"/>
    <cellStyle name="SAPBEXstdItem 3 4" xfId="2334" xr:uid="{00000000-0005-0000-0000-00005C8E0000}"/>
    <cellStyle name="SAPBEXstdItem 3 4 2" xfId="7548" xr:uid="{00000000-0005-0000-0000-00005D8E0000}"/>
    <cellStyle name="SAPBEXstdItem 3 4 2 2" xfId="23709" xr:uid="{00000000-0005-0000-0000-00005E8E0000}"/>
    <cellStyle name="SAPBEXstdItem 3 4 3" xfId="10376" xr:uid="{00000000-0005-0000-0000-00005F8E0000}"/>
    <cellStyle name="SAPBEXstdItem 3 4 3 2" xfId="26314" xr:uid="{00000000-0005-0000-0000-0000608E0000}"/>
    <cellStyle name="SAPBEXstdItem 3 4 4" xfId="7789" xr:uid="{00000000-0005-0000-0000-0000618E0000}"/>
    <cellStyle name="SAPBEXstdItem 3 4 4 2" xfId="23831" xr:uid="{00000000-0005-0000-0000-0000628E0000}"/>
    <cellStyle name="SAPBEXstdItem 3 4 5" xfId="15797" xr:uid="{00000000-0005-0000-0000-0000638E0000}"/>
    <cellStyle name="SAPBEXstdItem 3 4 5 2" xfId="31047" xr:uid="{00000000-0005-0000-0000-0000648E0000}"/>
    <cellStyle name="SAPBEXstdItem 3 4 6" xfId="18447" xr:uid="{00000000-0005-0000-0000-0000658E0000}"/>
    <cellStyle name="SAPBEXstdItem 3 4 6 2" xfId="33486" xr:uid="{00000000-0005-0000-0000-0000668E0000}"/>
    <cellStyle name="SAPBEXstdItem 3 4 7" xfId="21785" xr:uid="{00000000-0005-0000-0000-0000678E0000}"/>
    <cellStyle name="SAPBEXstdItem 3 4 7 2" xfId="36707" xr:uid="{00000000-0005-0000-0000-0000688E0000}"/>
    <cellStyle name="SAPBEXstdItem 3 5" xfId="5288" xr:uid="{00000000-0005-0000-0000-0000698E0000}"/>
    <cellStyle name="SAPBEXstdItem 3 5 2" xfId="22585" xr:uid="{00000000-0005-0000-0000-00006A8E0000}"/>
    <cellStyle name="SAPBEXstdItem 3 6" xfId="7614" xr:uid="{00000000-0005-0000-0000-00006B8E0000}"/>
    <cellStyle name="SAPBEXstdItem 3 6 2" xfId="23755" xr:uid="{00000000-0005-0000-0000-00006C8E0000}"/>
    <cellStyle name="SAPBEXstdItem 3 7" xfId="6920" xr:uid="{00000000-0005-0000-0000-00006D8E0000}"/>
    <cellStyle name="SAPBEXstdItem 3 7 2" xfId="23333" xr:uid="{00000000-0005-0000-0000-00006E8E0000}"/>
    <cellStyle name="SAPBEXstdItem 3 8" xfId="5836" xr:uid="{00000000-0005-0000-0000-00006F8E0000}"/>
    <cellStyle name="SAPBEXstdItem 3 8 2" xfId="22851" xr:uid="{00000000-0005-0000-0000-0000708E0000}"/>
    <cellStyle name="SAPBEXstdItem 3 9" xfId="6023" xr:uid="{00000000-0005-0000-0000-0000718E0000}"/>
    <cellStyle name="SAPBEXstdItem 3 9 2" xfId="22985" xr:uid="{00000000-0005-0000-0000-0000728E0000}"/>
    <cellStyle name="SAPBEXstdItem 4" xfId="986" xr:uid="{00000000-0005-0000-0000-0000738E0000}"/>
    <cellStyle name="SAPBEXstdItem 4 10" xfId="12947" xr:uid="{00000000-0005-0000-0000-0000748E0000}"/>
    <cellStyle name="SAPBEXstdItem 4 10 2" xfId="28780" xr:uid="{00000000-0005-0000-0000-0000758E0000}"/>
    <cellStyle name="SAPBEXstdItem 4 11" xfId="5146" xr:uid="{00000000-0005-0000-0000-0000768E0000}"/>
    <cellStyle name="SAPBEXstdItem 4 12" xfId="22185" xr:uid="{00000000-0005-0000-0000-0000778E0000}"/>
    <cellStyle name="SAPBEXstdItem 4 2" xfId="987" xr:uid="{00000000-0005-0000-0000-0000788E0000}"/>
    <cellStyle name="SAPBEXstdItem 4 2 2" xfId="5193" xr:uid="{00000000-0005-0000-0000-0000798E0000}"/>
    <cellStyle name="SAPBEXstdItem 4 2 2 2" xfId="22526" xr:uid="{00000000-0005-0000-0000-00007A8E0000}"/>
    <cellStyle name="SAPBEXstdItem 4 2 3" xfId="7611" xr:uid="{00000000-0005-0000-0000-00007B8E0000}"/>
    <cellStyle name="SAPBEXstdItem 4 2 3 2" xfId="23752" xr:uid="{00000000-0005-0000-0000-00007C8E0000}"/>
    <cellStyle name="SAPBEXstdItem 4 2 4" xfId="14175" xr:uid="{00000000-0005-0000-0000-00007D8E0000}"/>
    <cellStyle name="SAPBEXstdItem 4 2 4 2" xfId="29735" xr:uid="{00000000-0005-0000-0000-00007E8E0000}"/>
    <cellStyle name="SAPBEXstdItem 4 2 5" xfId="7042" xr:uid="{00000000-0005-0000-0000-00007F8E0000}"/>
    <cellStyle name="SAPBEXstdItem 4 2 5 2" xfId="23397" xr:uid="{00000000-0005-0000-0000-0000808E0000}"/>
    <cellStyle name="SAPBEXstdItem 4 2 6" xfId="14769" xr:uid="{00000000-0005-0000-0000-0000818E0000}"/>
    <cellStyle name="SAPBEXstdItem 4 2 6 2" xfId="30222" xr:uid="{00000000-0005-0000-0000-0000828E0000}"/>
    <cellStyle name="SAPBEXstdItem 4 2 7" xfId="5687" xr:uid="{00000000-0005-0000-0000-0000838E0000}"/>
    <cellStyle name="SAPBEXstdItem 4 2 7 2" xfId="22769" xr:uid="{00000000-0005-0000-0000-0000848E0000}"/>
    <cellStyle name="SAPBEXstdItem 4 2 8" xfId="5147" xr:uid="{00000000-0005-0000-0000-0000858E0000}"/>
    <cellStyle name="SAPBEXstdItem 4 3" xfId="3740" xr:uid="{00000000-0005-0000-0000-0000868E0000}"/>
    <cellStyle name="SAPBEXstdItem 4 3 2" xfId="8907" xr:uid="{00000000-0005-0000-0000-0000878E0000}"/>
    <cellStyle name="SAPBEXstdItem 4 3 2 2" xfId="24936" xr:uid="{00000000-0005-0000-0000-0000888E0000}"/>
    <cellStyle name="SAPBEXstdItem 4 3 3" xfId="11734" xr:uid="{00000000-0005-0000-0000-0000898E0000}"/>
    <cellStyle name="SAPBEXstdItem 4 3 3 2" xfId="27601" xr:uid="{00000000-0005-0000-0000-00008A8E0000}"/>
    <cellStyle name="SAPBEXstdItem 4 3 4" xfId="14958" xr:uid="{00000000-0005-0000-0000-00008B8E0000}"/>
    <cellStyle name="SAPBEXstdItem 4 3 4 2" xfId="30405" xr:uid="{00000000-0005-0000-0000-00008C8E0000}"/>
    <cellStyle name="SAPBEXstdItem 4 3 5" xfId="17086" xr:uid="{00000000-0005-0000-0000-00008D8E0000}"/>
    <cellStyle name="SAPBEXstdItem 4 3 5 2" xfId="32224" xr:uid="{00000000-0005-0000-0000-00008E8E0000}"/>
    <cellStyle name="SAPBEXstdItem 4 3 6" xfId="19696" xr:uid="{00000000-0005-0000-0000-00008F8E0000}"/>
    <cellStyle name="SAPBEXstdItem 4 3 6 2" xfId="34643" xr:uid="{00000000-0005-0000-0000-0000908E0000}"/>
    <cellStyle name="SAPBEXstdItem 4 3 7" xfId="21595" xr:uid="{00000000-0005-0000-0000-0000918E0000}"/>
    <cellStyle name="SAPBEXstdItem 4 3 7 2" xfId="36521" xr:uid="{00000000-0005-0000-0000-0000928E0000}"/>
    <cellStyle name="SAPBEXstdItem 4 3 8" xfId="6436" xr:uid="{00000000-0005-0000-0000-0000938E0000}"/>
    <cellStyle name="SAPBEXstdItem 4 3 9" xfId="22148" xr:uid="{00000000-0005-0000-0000-0000948E0000}"/>
    <cellStyle name="SAPBEXstdItem 4 4" xfId="2335" xr:uid="{00000000-0005-0000-0000-0000958E0000}"/>
    <cellStyle name="SAPBEXstdItem 4 4 2" xfId="7549" xr:uid="{00000000-0005-0000-0000-0000968E0000}"/>
    <cellStyle name="SAPBEXstdItem 4 4 2 2" xfId="23710" xr:uid="{00000000-0005-0000-0000-0000978E0000}"/>
    <cellStyle name="SAPBEXstdItem 4 4 3" xfId="10377" xr:uid="{00000000-0005-0000-0000-0000988E0000}"/>
    <cellStyle name="SAPBEXstdItem 4 4 3 2" xfId="26315" xr:uid="{00000000-0005-0000-0000-0000998E0000}"/>
    <cellStyle name="SAPBEXstdItem 4 4 4" xfId="7770" xr:uid="{00000000-0005-0000-0000-00009A8E0000}"/>
    <cellStyle name="SAPBEXstdItem 4 4 4 2" xfId="23818" xr:uid="{00000000-0005-0000-0000-00009B8E0000}"/>
    <cellStyle name="SAPBEXstdItem 4 4 5" xfId="15798" xr:uid="{00000000-0005-0000-0000-00009C8E0000}"/>
    <cellStyle name="SAPBEXstdItem 4 4 5 2" xfId="31048" xr:uid="{00000000-0005-0000-0000-00009D8E0000}"/>
    <cellStyle name="SAPBEXstdItem 4 4 6" xfId="18448" xr:uid="{00000000-0005-0000-0000-00009E8E0000}"/>
    <cellStyle name="SAPBEXstdItem 4 4 6 2" xfId="33487" xr:uid="{00000000-0005-0000-0000-00009F8E0000}"/>
    <cellStyle name="SAPBEXstdItem 4 4 7" xfId="21786" xr:uid="{00000000-0005-0000-0000-0000A08E0000}"/>
    <cellStyle name="SAPBEXstdItem 4 4 7 2" xfId="36708" xr:uid="{00000000-0005-0000-0000-0000A18E0000}"/>
    <cellStyle name="SAPBEXstdItem 4 5" xfId="5194" xr:uid="{00000000-0005-0000-0000-0000A28E0000}"/>
    <cellStyle name="SAPBEXstdItem 4 5 2" xfId="22527" xr:uid="{00000000-0005-0000-0000-0000A38E0000}"/>
    <cellStyle name="SAPBEXstdItem 4 6" xfId="7612" xr:uid="{00000000-0005-0000-0000-0000A48E0000}"/>
    <cellStyle name="SAPBEXstdItem 4 6 2" xfId="23753" xr:uid="{00000000-0005-0000-0000-0000A58E0000}"/>
    <cellStyle name="SAPBEXstdItem 4 7" xfId="14733" xr:uid="{00000000-0005-0000-0000-0000A68E0000}"/>
    <cellStyle name="SAPBEXstdItem 4 7 2" xfId="30205" xr:uid="{00000000-0005-0000-0000-0000A78E0000}"/>
    <cellStyle name="SAPBEXstdItem 4 8" xfId="7043" xr:uid="{00000000-0005-0000-0000-0000A88E0000}"/>
    <cellStyle name="SAPBEXstdItem 4 8 2" xfId="23398" xr:uid="{00000000-0005-0000-0000-0000A98E0000}"/>
    <cellStyle name="SAPBEXstdItem 4 9" xfId="13898" xr:uid="{00000000-0005-0000-0000-0000AA8E0000}"/>
    <cellStyle name="SAPBEXstdItem 4 9 2" xfId="29486" xr:uid="{00000000-0005-0000-0000-0000AB8E0000}"/>
    <cellStyle name="SAPBEXstdItem 5" xfId="988" xr:uid="{00000000-0005-0000-0000-0000AC8E0000}"/>
    <cellStyle name="SAPBEXstdItem 5 10" xfId="6689" xr:uid="{00000000-0005-0000-0000-0000AD8E0000}"/>
    <cellStyle name="SAPBEXstdItem 5 11" xfId="22234" xr:uid="{00000000-0005-0000-0000-0000AE8E0000}"/>
    <cellStyle name="SAPBEXstdItem 5 12" xfId="22508" xr:uid="{00000000-0005-0000-0000-0000AF8E0000}"/>
    <cellStyle name="SAPBEXstdItem 5 2" xfId="989" xr:uid="{00000000-0005-0000-0000-0000B08E0000}"/>
    <cellStyle name="SAPBEXstdItem 5 2 2" xfId="5286" xr:uid="{00000000-0005-0000-0000-0000B18E0000}"/>
    <cellStyle name="SAPBEXstdItem 5 2 2 2" xfId="37083" xr:uid="{00000000-0005-0000-0000-0000B28E0000}"/>
    <cellStyle name="SAPBEXstdItem 5 2 3" xfId="5266" xr:uid="{00000000-0005-0000-0000-0000B38E0000}"/>
    <cellStyle name="SAPBEXstdItem 5 2 4" xfId="5859" xr:uid="{00000000-0005-0000-0000-0000B48E0000}"/>
    <cellStyle name="SAPBEXstdItem 5 2 5" xfId="7418" xr:uid="{00000000-0005-0000-0000-0000B58E0000}"/>
    <cellStyle name="SAPBEXstdItem 5 2 6" xfId="13708" xr:uid="{00000000-0005-0000-0000-0000B68E0000}"/>
    <cellStyle name="SAPBEXstdItem 5 2 7" xfId="12940" xr:uid="{00000000-0005-0000-0000-0000B78E0000}"/>
    <cellStyle name="SAPBEXstdItem 5 2 8" xfId="22509" xr:uid="{00000000-0005-0000-0000-0000B88E0000}"/>
    <cellStyle name="SAPBEXstdItem 5 3" xfId="1929" xr:uid="{00000000-0005-0000-0000-0000B98E0000}"/>
    <cellStyle name="SAPBEXstdItem 5 3 10" xfId="37919" xr:uid="{00000000-0005-0000-0000-0000BA8E0000}"/>
    <cellStyle name="SAPBEXstdItem 5 3 2" xfId="7179" xr:uid="{00000000-0005-0000-0000-0000BB8E0000}"/>
    <cellStyle name="SAPBEXstdItem 5 3 2 2" xfId="23458" xr:uid="{00000000-0005-0000-0000-0000BC8E0000}"/>
    <cellStyle name="SAPBEXstdItem 5 3 3" xfId="7483" xr:uid="{00000000-0005-0000-0000-0000BD8E0000}"/>
    <cellStyle name="SAPBEXstdItem 5 3 3 2" xfId="23662" xr:uid="{00000000-0005-0000-0000-0000BE8E0000}"/>
    <cellStyle name="SAPBEXstdItem 5 3 4" xfId="10573" xr:uid="{00000000-0005-0000-0000-0000BF8E0000}"/>
    <cellStyle name="SAPBEXstdItem 5 3 4 2" xfId="26484" xr:uid="{00000000-0005-0000-0000-0000C08E0000}"/>
    <cellStyle name="SAPBEXstdItem 5 3 5" xfId="5711" xr:uid="{00000000-0005-0000-0000-0000C18E0000}"/>
    <cellStyle name="SAPBEXstdItem 5 3 5 2" xfId="22777" xr:uid="{00000000-0005-0000-0000-0000C28E0000}"/>
    <cellStyle name="SAPBEXstdItem 5 3 6" xfId="15724" xr:uid="{00000000-0005-0000-0000-0000C38E0000}"/>
    <cellStyle name="SAPBEXstdItem 5 3 6 2" xfId="31000" xr:uid="{00000000-0005-0000-0000-0000C48E0000}"/>
    <cellStyle name="SAPBEXstdItem 5 3 7" xfId="18392" xr:uid="{00000000-0005-0000-0000-0000C58E0000}"/>
    <cellStyle name="SAPBEXstdItem 5 3 7 2" xfId="33453" xr:uid="{00000000-0005-0000-0000-0000C68E0000}"/>
    <cellStyle name="SAPBEXstdItem 5 3 8" xfId="6100" xr:uid="{00000000-0005-0000-0000-0000C78E0000}"/>
    <cellStyle name="SAPBEXstdItem 5 3 9" xfId="22171" xr:uid="{00000000-0005-0000-0000-0000C88E0000}"/>
    <cellStyle name="SAPBEXstdItem 5 4" xfId="2093" xr:uid="{00000000-0005-0000-0000-0000C98E0000}"/>
    <cellStyle name="SAPBEXstdItem 5 4 2" xfId="7333" xr:uid="{00000000-0005-0000-0000-0000CA8E0000}"/>
    <cellStyle name="SAPBEXstdItem 5 4 2 2" xfId="23538" xr:uid="{00000000-0005-0000-0000-0000CB8E0000}"/>
    <cellStyle name="SAPBEXstdItem 5 4 3" xfId="10175" xr:uid="{00000000-0005-0000-0000-0000CC8E0000}"/>
    <cellStyle name="SAPBEXstdItem 5 4 3 2" xfId="26140" xr:uid="{00000000-0005-0000-0000-0000CD8E0000}"/>
    <cellStyle name="SAPBEXstdItem 5 4 4" xfId="15411" xr:uid="{00000000-0005-0000-0000-0000CE8E0000}"/>
    <cellStyle name="SAPBEXstdItem 5 4 4 2" xfId="30797" xr:uid="{00000000-0005-0000-0000-0000CF8E0000}"/>
    <cellStyle name="SAPBEXstdItem 5 4 5" xfId="15623" xr:uid="{00000000-0005-0000-0000-0000D08E0000}"/>
    <cellStyle name="SAPBEXstdItem 5 4 5 2" xfId="30925" xr:uid="{00000000-0005-0000-0000-0000D18E0000}"/>
    <cellStyle name="SAPBEXstdItem 5 4 6" xfId="18312" xr:uid="{00000000-0005-0000-0000-0000D28E0000}"/>
    <cellStyle name="SAPBEXstdItem 5 4 6 2" xfId="33378" xr:uid="{00000000-0005-0000-0000-0000D38E0000}"/>
    <cellStyle name="SAPBEXstdItem 5 4 7" xfId="13287" xr:uid="{00000000-0005-0000-0000-0000D48E0000}"/>
    <cellStyle name="SAPBEXstdItem 5 4 7 2" xfId="29028" xr:uid="{00000000-0005-0000-0000-0000D58E0000}"/>
    <cellStyle name="SAPBEXstdItem 5 5" xfId="5287" xr:uid="{00000000-0005-0000-0000-0000D68E0000}"/>
    <cellStyle name="SAPBEXstdItem 5 5 2" xfId="37084" xr:uid="{00000000-0005-0000-0000-0000D78E0000}"/>
    <cellStyle name="SAPBEXstdItem 5 6" xfId="7610" xr:uid="{00000000-0005-0000-0000-0000D88E0000}"/>
    <cellStyle name="SAPBEXstdItem 5 7" xfId="10610" xr:uid="{00000000-0005-0000-0000-0000D98E0000}"/>
    <cellStyle name="SAPBEXstdItem 5 8" xfId="7221" xr:uid="{00000000-0005-0000-0000-0000DA8E0000}"/>
    <cellStyle name="SAPBEXstdItem 5 9" xfId="14139" xr:uid="{00000000-0005-0000-0000-0000DB8E0000}"/>
    <cellStyle name="SAPBEXstdItem 6" xfId="990" xr:uid="{00000000-0005-0000-0000-0000DC8E0000}"/>
    <cellStyle name="SAPBEXstdItem 6 10" xfId="10270" xr:uid="{00000000-0005-0000-0000-0000DD8E0000}"/>
    <cellStyle name="SAPBEXstdItem 6 10 2" xfId="26221" xr:uid="{00000000-0005-0000-0000-0000DE8E0000}"/>
    <cellStyle name="SAPBEXstdItem 6 11" xfId="5245" xr:uid="{00000000-0005-0000-0000-0000DF8E0000}"/>
    <cellStyle name="SAPBEXstdItem 6 11 2" xfId="22558" xr:uid="{00000000-0005-0000-0000-0000E08E0000}"/>
    <cellStyle name="SAPBEXstdItem 6 12" xfId="5148" xr:uid="{00000000-0005-0000-0000-0000E18E0000}"/>
    <cellStyle name="SAPBEXstdItem 6 13" xfId="38082" xr:uid="{00000000-0005-0000-0000-0000E28E0000}"/>
    <cellStyle name="SAPBEXstdItem 6 2" xfId="991" xr:uid="{00000000-0005-0000-0000-0000E38E0000}"/>
    <cellStyle name="SAPBEXstdItem 6 2 2" xfId="5284" xr:uid="{00000000-0005-0000-0000-0000E48E0000}"/>
    <cellStyle name="SAPBEXstdItem 6 2 2 2" xfId="22583" xr:uid="{00000000-0005-0000-0000-0000E58E0000}"/>
    <cellStyle name="SAPBEXstdItem 6 2 3" xfId="6799" xr:uid="{00000000-0005-0000-0000-0000E68E0000}"/>
    <cellStyle name="SAPBEXstdItem 6 2 3 2" xfId="23261" xr:uid="{00000000-0005-0000-0000-0000E78E0000}"/>
    <cellStyle name="SAPBEXstdItem 6 2 4" xfId="5858" xr:uid="{00000000-0005-0000-0000-0000E88E0000}"/>
    <cellStyle name="SAPBEXstdItem 6 2 4 2" xfId="22861" xr:uid="{00000000-0005-0000-0000-0000E98E0000}"/>
    <cellStyle name="SAPBEXstdItem 6 2 5" xfId="6551" xr:uid="{00000000-0005-0000-0000-0000EA8E0000}"/>
    <cellStyle name="SAPBEXstdItem 6 2 5 2" xfId="23112" xr:uid="{00000000-0005-0000-0000-0000EB8E0000}"/>
    <cellStyle name="SAPBEXstdItem 6 2 6" xfId="18248" xr:uid="{00000000-0005-0000-0000-0000EC8E0000}"/>
    <cellStyle name="SAPBEXstdItem 6 2 6 2" xfId="33350" xr:uid="{00000000-0005-0000-0000-0000ED8E0000}"/>
    <cellStyle name="SAPBEXstdItem 6 2 7" xfId="13253" xr:uid="{00000000-0005-0000-0000-0000EE8E0000}"/>
    <cellStyle name="SAPBEXstdItem 6 2 7 2" xfId="29006" xr:uid="{00000000-0005-0000-0000-0000EF8E0000}"/>
    <cellStyle name="SAPBEXstdItem 6 2 8" xfId="5149" xr:uid="{00000000-0005-0000-0000-0000F08E0000}"/>
    <cellStyle name="SAPBEXstdItem 6 2 9" xfId="38083" xr:uid="{00000000-0005-0000-0000-0000F18E0000}"/>
    <cellStyle name="SAPBEXstdItem 6 3" xfId="992" xr:uid="{00000000-0005-0000-0000-0000F28E0000}"/>
    <cellStyle name="SAPBEXstdItem 6 3 2" xfId="5283" xr:uid="{00000000-0005-0000-0000-0000F38E0000}"/>
    <cellStyle name="SAPBEXstdItem 6 3 2 2" xfId="22582" xr:uid="{00000000-0005-0000-0000-0000F48E0000}"/>
    <cellStyle name="SAPBEXstdItem 6 3 3" xfId="6798" xr:uid="{00000000-0005-0000-0000-0000F58E0000}"/>
    <cellStyle name="SAPBEXstdItem 6 3 3 2" xfId="23260" xr:uid="{00000000-0005-0000-0000-0000F68E0000}"/>
    <cellStyle name="SAPBEXstdItem 6 3 4" xfId="7429" xr:uid="{00000000-0005-0000-0000-0000F78E0000}"/>
    <cellStyle name="SAPBEXstdItem 6 3 4 2" xfId="23622" xr:uid="{00000000-0005-0000-0000-0000F88E0000}"/>
    <cellStyle name="SAPBEXstdItem 6 3 5" xfId="13415" xr:uid="{00000000-0005-0000-0000-0000F98E0000}"/>
    <cellStyle name="SAPBEXstdItem 6 3 5 2" xfId="29083" xr:uid="{00000000-0005-0000-0000-0000FA8E0000}"/>
    <cellStyle name="SAPBEXstdItem 6 3 6" xfId="16404" xr:uid="{00000000-0005-0000-0000-0000FB8E0000}"/>
    <cellStyle name="SAPBEXstdItem 6 3 6 2" xfId="31542" xr:uid="{00000000-0005-0000-0000-0000FC8E0000}"/>
    <cellStyle name="SAPBEXstdItem 6 3 7" xfId="10415" xr:uid="{00000000-0005-0000-0000-0000FD8E0000}"/>
    <cellStyle name="SAPBEXstdItem 6 3 7 2" xfId="26338" xr:uid="{00000000-0005-0000-0000-0000FE8E0000}"/>
    <cellStyle name="SAPBEXstdItem 6 3 8" xfId="5150" xr:uid="{00000000-0005-0000-0000-0000FF8E0000}"/>
    <cellStyle name="SAPBEXstdItem 6 3 9" xfId="38084" xr:uid="{00000000-0005-0000-0000-0000008F0000}"/>
    <cellStyle name="SAPBEXstdItem 6 4" xfId="3742" xr:uid="{00000000-0005-0000-0000-0000018F0000}"/>
    <cellStyle name="SAPBEXstdItem 6 4 2" xfId="8909" xr:uid="{00000000-0005-0000-0000-0000028F0000}"/>
    <cellStyle name="SAPBEXstdItem 6 4 2 2" xfId="24938" xr:uid="{00000000-0005-0000-0000-0000038F0000}"/>
    <cellStyle name="SAPBEXstdItem 6 4 3" xfId="11736" xr:uid="{00000000-0005-0000-0000-0000048F0000}"/>
    <cellStyle name="SAPBEXstdItem 6 4 3 2" xfId="27603" xr:uid="{00000000-0005-0000-0000-0000058F0000}"/>
    <cellStyle name="SAPBEXstdItem 6 4 4" xfId="7103" xr:uid="{00000000-0005-0000-0000-0000068F0000}"/>
    <cellStyle name="SAPBEXstdItem 6 4 4 2" xfId="23406" xr:uid="{00000000-0005-0000-0000-0000078F0000}"/>
    <cellStyle name="SAPBEXstdItem 6 4 5" xfId="17088" xr:uid="{00000000-0005-0000-0000-0000088F0000}"/>
    <cellStyle name="SAPBEXstdItem 6 4 5 2" xfId="32226" xr:uid="{00000000-0005-0000-0000-0000098F0000}"/>
    <cellStyle name="SAPBEXstdItem 6 4 6" xfId="19698" xr:uid="{00000000-0005-0000-0000-00000A8F0000}"/>
    <cellStyle name="SAPBEXstdItem 6 4 6 2" xfId="34645" xr:uid="{00000000-0005-0000-0000-00000B8F0000}"/>
    <cellStyle name="SAPBEXstdItem 6 4 7" xfId="21597" xr:uid="{00000000-0005-0000-0000-00000C8F0000}"/>
    <cellStyle name="SAPBEXstdItem 6 4 7 2" xfId="36523" xr:uid="{00000000-0005-0000-0000-00000D8F0000}"/>
    <cellStyle name="SAPBEXstdItem 6 4 8" xfId="6437" xr:uid="{00000000-0005-0000-0000-00000E8F0000}"/>
    <cellStyle name="SAPBEXstdItem 6 5" xfId="2096" xr:uid="{00000000-0005-0000-0000-00000F8F0000}"/>
    <cellStyle name="SAPBEXstdItem 6 5 2" xfId="7336" xr:uid="{00000000-0005-0000-0000-0000108F0000}"/>
    <cellStyle name="SAPBEXstdItem 6 5 2 2" xfId="23541" xr:uid="{00000000-0005-0000-0000-0000118F0000}"/>
    <cellStyle name="SAPBEXstdItem 6 5 3" xfId="10178" xr:uid="{00000000-0005-0000-0000-0000128F0000}"/>
    <cellStyle name="SAPBEXstdItem 6 5 3 2" xfId="26143" xr:uid="{00000000-0005-0000-0000-0000138F0000}"/>
    <cellStyle name="SAPBEXstdItem 6 5 4" xfId="14205" xr:uid="{00000000-0005-0000-0000-0000148F0000}"/>
    <cellStyle name="SAPBEXstdItem 6 5 4 2" xfId="29749" xr:uid="{00000000-0005-0000-0000-0000158F0000}"/>
    <cellStyle name="SAPBEXstdItem 6 5 5" xfId="15626" xr:uid="{00000000-0005-0000-0000-0000168F0000}"/>
    <cellStyle name="SAPBEXstdItem 6 5 5 2" xfId="30928" xr:uid="{00000000-0005-0000-0000-0000178F0000}"/>
    <cellStyle name="SAPBEXstdItem 6 5 6" xfId="18315" xr:uid="{00000000-0005-0000-0000-0000188F0000}"/>
    <cellStyle name="SAPBEXstdItem 6 5 6 2" xfId="33381" xr:uid="{00000000-0005-0000-0000-0000198F0000}"/>
    <cellStyle name="SAPBEXstdItem 6 5 7" xfId="5839" xr:uid="{00000000-0005-0000-0000-00001A8F0000}"/>
    <cellStyle name="SAPBEXstdItem 6 5 7 2" xfId="22854" xr:uid="{00000000-0005-0000-0000-00001B8F0000}"/>
    <cellStyle name="SAPBEXstdItem 6 6" xfId="5285" xr:uid="{00000000-0005-0000-0000-00001C8F0000}"/>
    <cellStyle name="SAPBEXstdItem 6 6 2" xfId="22584" xr:uid="{00000000-0005-0000-0000-00001D8F0000}"/>
    <cellStyle name="SAPBEXstdItem 6 7" xfId="6800" xr:uid="{00000000-0005-0000-0000-00001E8F0000}"/>
    <cellStyle name="SAPBEXstdItem 6 7 2" xfId="23262" xr:uid="{00000000-0005-0000-0000-00001F8F0000}"/>
    <cellStyle name="SAPBEXstdItem 6 8" xfId="7555" xr:uid="{00000000-0005-0000-0000-0000208F0000}"/>
    <cellStyle name="SAPBEXstdItem 6 8 2" xfId="23714" xr:uid="{00000000-0005-0000-0000-0000218F0000}"/>
    <cellStyle name="SAPBEXstdItem 6 9" xfId="7044" xr:uid="{00000000-0005-0000-0000-0000228F0000}"/>
    <cellStyle name="SAPBEXstdItem 6 9 2" xfId="23399" xr:uid="{00000000-0005-0000-0000-0000238F0000}"/>
    <cellStyle name="SAPBEXstdItem 7" xfId="993" xr:uid="{00000000-0005-0000-0000-0000248F0000}"/>
    <cellStyle name="SAPBEXstdItem 7 10" xfId="6933" xr:uid="{00000000-0005-0000-0000-0000258F0000}"/>
    <cellStyle name="SAPBEXstdItem 7 11" xfId="22510" xr:uid="{00000000-0005-0000-0000-0000268F0000}"/>
    <cellStyle name="SAPBEXstdItem 7 2" xfId="994" xr:uid="{00000000-0005-0000-0000-0000278F0000}"/>
    <cellStyle name="SAPBEXstdItem 7 2 2" xfId="5281" xr:uid="{00000000-0005-0000-0000-0000288F0000}"/>
    <cellStyle name="SAPBEXstdItem 7 2 2 2" xfId="37081" xr:uid="{00000000-0005-0000-0000-0000298F0000}"/>
    <cellStyle name="SAPBEXstdItem 7 2 3" xfId="6796" xr:uid="{00000000-0005-0000-0000-00002A8F0000}"/>
    <cellStyle name="SAPBEXstdItem 7 2 4" xfId="6477" xr:uid="{00000000-0005-0000-0000-00002B8F0000}"/>
    <cellStyle name="SAPBEXstdItem 7 2 5" xfId="15550" xr:uid="{00000000-0005-0000-0000-00002C8F0000}"/>
    <cellStyle name="SAPBEXstdItem 7 2 6" xfId="18161" xr:uid="{00000000-0005-0000-0000-00002D8F0000}"/>
    <cellStyle name="SAPBEXstdItem 7 2 7" xfId="15507" xr:uid="{00000000-0005-0000-0000-00002E8F0000}"/>
    <cellStyle name="SAPBEXstdItem 7 2 8" xfId="22511" xr:uid="{00000000-0005-0000-0000-00002F8F0000}"/>
    <cellStyle name="SAPBEXstdItem 7 3" xfId="3743" xr:uid="{00000000-0005-0000-0000-0000308F0000}"/>
    <cellStyle name="SAPBEXstdItem 7 3 2" xfId="8910" xr:uid="{00000000-0005-0000-0000-0000318F0000}"/>
    <cellStyle name="SAPBEXstdItem 7 3 2 2" xfId="24939" xr:uid="{00000000-0005-0000-0000-0000328F0000}"/>
    <cellStyle name="SAPBEXstdItem 7 3 3" xfId="11737" xr:uid="{00000000-0005-0000-0000-0000338F0000}"/>
    <cellStyle name="SAPBEXstdItem 7 3 3 2" xfId="27604" xr:uid="{00000000-0005-0000-0000-0000348F0000}"/>
    <cellStyle name="SAPBEXstdItem 7 3 4" xfId="14957" xr:uid="{00000000-0005-0000-0000-0000358F0000}"/>
    <cellStyle name="SAPBEXstdItem 7 3 4 2" xfId="30404" xr:uid="{00000000-0005-0000-0000-0000368F0000}"/>
    <cellStyle name="SAPBEXstdItem 7 3 5" xfId="17089" xr:uid="{00000000-0005-0000-0000-0000378F0000}"/>
    <cellStyle name="SAPBEXstdItem 7 3 5 2" xfId="32227" xr:uid="{00000000-0005-0000-0000-0000388F0000}"/>
    <cellStyle name="SAPBEXstdItem 7 3 6" xfId="19699" xr:uid="{00000000-0005-0000-0000-0000398F0000}"/>
    <cellStyle name="SAPBEXstdItem 7 3 6 2" xfId="34646" xr:uid="{00000000-0005-0000-0000-00003A8F0000}"/>
    <cellStyle name="SAPBEXstdItem 7 3 7" xfId="21598" xr:uid="{00000000-0005-0000-0000-00003B8F0000}"/>
    <cellStyle name="SAPBEXstdItem 7 3 7 2" xfId="36524" xr:uid="{00000000-0005-0000-0000-00003C8F0000}"/>
    <cellStyle name="SAPBEXstdItem 7 3 8" xfId="6438" xr:uid="{00000000-0005-0000-0000-00003D8F0000}"/>
    <cellStyle name="SAPBEXstdItem 7 4" xfId="2107" xr:uid="{00000000-0005-0000-0000-00003E8F0000}"/>
    <cellStyle name="SAPBEXstdItem 7 4 2" xfId="7347" xr:uid="{00000000-0005-0000-0000-00003F8F0000}"/>
    <cellStyle name="SAPBEXstdItem 7 4 2 2" xfId="23550" xr:uid="{00000000-0005-0000-0000-0000408F0000}"/>
    <cellStyle name="SAPBEXstdItem 7 4 3" xfId="10189" xr:uid="{00000000-0005-0000-0000-0000418F0000}"/>
    <cellStyle name="SAPBEXstdItem 7 4 3 2" xfId="26154" xr:uid="{00000000-0005-0000-0000-0000428F0000}"/>
    <cellStyle name="SAPBEXstdItem 7 4 4" xfId="13023" xr:uid="{00000000-0005-0000-0000-0000438F0000}"/>
    <cellStyle name="SAPBEXstdItem 7 4 4 2" xfId="28822" xr:uid="{00000000-0005-0000-0000-0000448F0000}"/>
    <cellStyle name="SAPBEXstdItem 7 4 5" xfId="15637" xr:uid="{00000000-0005-0000-0000-0000458F0000}"/>
    <cellStyle name="SAPBEXstdItem 7 4 5 2" xfId="30939" xr:uid="{00000000-0005-0000-0000-0000468F0000}"/>
    <cellStyle name="SAPBEXstdItem 7 4 6" xfId="18325" xr:uid="{00000000-0005-0000-0000-0000478F0000}"/>
    <cellStyle name="SAPBEXstdItem 7 4 6 2" xfId="33390" xr:uid="{00000000-0005-0000-0000-0000488F0000}"/>
    <cellStyle name="SAPBEXstdItem 7 4 7" xfId="22049" xr:uid="{00000000-0005-0000-0000-0000498F0000}"/>
    <cellStyle name="SAPBEXstdItem 7 4 7 2" xfId="36966" xr:uid="{00000000-0005-0000-0000-00004A8F0000}"/>
    <cellStyle name="SAPBEXstdItem 7 5" xfId="5282" xr:uid="{00000000-0005-0000-0000-00004B8F0000}"/>
    <cellStyle name="SAPBEXstdItem 7 5 2" xfId="37082" xr:uid="{00000000-0005-0000-0000-00004C8F0000}"/>
    <cellStyle name="SAPBEXstdItem 7 6" xfId="6797" xr:uid="{00000000-0005-0000-0000-00004D8F0000}"/>
    <cellStyle name="SAPBEXstdItem 7 7" xfId="14511" xr:uid="{00000000-0005-0000-0000-00004E8F0000}"/>
    <cellStyle name="SAPBEXstdItem 7 8" xfId="13414" xr:uid="{00000000-0005-0000-0000-00004F8F0000}"/>
    <cellStyle name="SAPBEXstdItem 7 9" xfId="18250" xr:uid="{00000000-0005-0000-0000-0000508F0000}"/>
    <cellStyle name="SAPBEXstdItem 8" xfId="995" xr:uid="{00000000-0005-0000-0000-0000518F0000}"/>
    <cellStyle name="SAPBEXstdItem 8 10" xfId="8962" xr:uid="{00000000-0005-0000-0000-0000528F0000}"/>
    <cellStyle name="SAPBEXstdItem 8 11" xfId="22512" xr:uid="{00000000-0005-0000-0000-0000538F0000}"/>
    <cellStyle name="SAPBEXstdItem 8 2" xfId="996" xr:uid="{00000000-0005-0000-0000-0000548F0000}"/>
    <cellStyle name="SAPBEXstdItem 8 2 2" xfId="5279" xr:uid="{00000000-0005-0000-0000-0000558F0000}"/>
    <cellStyle name="SAPBEXstdItem 8 2 2 2" xfId="37079" xr:uid="{00000000-0005-0000-0000-0000568F0000}"/>
    <cellStyle name="SAPBEXstdItem 8 2 3" xfId="6794" xr:uid="{00000000-0005-0000-0000-0000578F0000}"/>
    <cellStyle name="SAPBEXstdItem 8 2 4" xfId="10611" xr:uid="{00000000-0005-0000-0000-0000588F0000}"/>
    <cellStyle name="SAPBEXstdItem 8 2 5" xfId="15553" xr:uid="{00000000-0005-0000-0000-0000598F0000}"/>
    <cellStyle name="SAPBEXstdItem 8 2 6" xfId="18162" xr:uid="{00000000-0005-0000-0000-00005A8F0000}"/>
    <cellStyle name="SAPBEXstdItem 8 2 7" xfId="14658" xr:uid="{00000000-0005-0000-0000-00005B8F0000}"/>
    <cellStyle name="SAPBEXstdItem 8 2 8" xfId="22513" xr:uid="{00000000-0005-0000-0000-00005C8F0000}"/>
    <cellStyle name="SAPBEXstdItem 8 3" xfId="1930" xr:uid="{00000000-0005-0000-0000-00005D8F0000}"/>
    <cellStyle name="SAPBEXstdItem 8 3 2" xfId="7180" xr:uid="{00000000-0005-0000-0000-00005E8F0000}"/>
    <cellStyle name="SAPBEXstdItem 8 3 2 2" xfId="23459" xr:uid="{00000000-0005-0000-0000-00005F8F0000}"/>
    <cellStyle name="SAPBEXstdItem 8 3 3" xfId="7482" xr:uid="{00000000-0005-0000-0000-0000608F0000}"/>
    <cellStyle name="SAPBEXstdItem 8 3 3 2" xfId="23661" xr:uid="{00000000-0005-0000-0000-0000618F0000}"/>
    <cellStyle name="SAPBEXstdItem 8 3 4" xfId="7008" xr:uid="{00000000-0005-0000-0000-0000628F0000}"/>
    <cellStyle name="SAPBEXstdItem 8 3 4 2" xfId="23385" xr:uid="{00000000-0005-0000-0000-0000638F0000}"/>
    <cellStyle name="SAPBEXstdItem 8 3 5" xfId="15079" xr:uid="{00000000-0005-0000-0000-0000648F0000}"/>
    <cellStyle name="SAPBEXstdItem 8 3 5 2" xfId="30524" xr:uid="{00000000-0005-0000-0000-0000658F0000}"/>
    <cellStyle name="SAPBEXstdItem 8 3 6" xfId="15723" xr:uid="{00000000-0005-0000-0000-0000668F0000}"/>
    <cellStyle name="SAPBEXstdItem 8 3 6 2" xfId="30999" xr:uid="{00000000-0005-0000-0000-0000678F0000}"/>
    <cellStyle name="SAPBEXstdItem 8 3 7" xfId="18391" xr:uid="{00000000-0005-0000-0000-0000688F0000}"/>
    <cellStyle name="SAPBEXstdItem 8 3 7 2" xfId="33452" xr:uid="{00000000-0005-0000-0000-0000698F0000}"/>
    <cellStyle name="SAPBEXstdItem 8 3 8" xfId="6101" xr:uid="{00000000-0005-0000-0000-00006A8F0000}"/>
    <cellStyle name="SAPBEXstdItem 8 4" xfId="2100" xr:uid="{00000000-0005-0000-0000-00006B8F0000}"/>
    <cellStyle name="SAPBEXstdItem 8 4 2" xfId="7340" xr:uid="{00000000-0005-0000-0000-00006C8F0000}"/>
    <cellStyle name="SAPBEXstdItem 8 4 2 2" xfId="23544" xr:uid="{00000000-0005-0000-0000-00006D8F0000}"/>
    <cellStyle name="SAPBEXstdItem 8 4 3" xfId="10182" xr:uid="{00000000-0005-0000-0000-00006E8F0000}"/>
    <cellStyle name="SAPBEXstdItem 8 4 3 2" xfId="26147" xr:uid="{00000000-0005-0000-0000-00006F8F0000}"/>
    <cellStyle name="SAPBEXstdItem 8 4 4" xfId="6727" xr:uid="{00000000-0005-0000-0000-0000708F0000}"/>
    <cellStyle name="SAPBEXstdItem 8 4 4 2" xfId="23211" xr:uid="{00000000-0005-0000-0000-0000718F0000}"/>
    <cellStyle name="SAPBEXstdItem 8 4 5" xfId="15630" xr:uid="{00000000-0005-0000-0000-0000728F0000}"/>
    <cellStyle name="SAPBEXstdItem 8 4 5 2" xfId="30932" xr:uid="{00000000-0005-0000-0000-0000738F0000}"/>
    <cellStyle name="SAPBEXstdItem 8 4 6" xfId="18318" xr:uid="{00000000-0005-0000-0000-0000748F0000}"/>
    <cellStyle name="SAPBEXstdItem 8 4 6 2" xfId="33384" xr:uid="{00000000-0005-0000-0000-0000758F0000}"/>
    <cellStyle name="SAPBEXstdItem 8 4 7" xfId="7034" xr:uid="{00000000-0005-0000-0000-0000768F0000}"/>
    <cellStyle name="SAPBEXstdItem 8 4 7 2" xfId="23393" xr:uid="{00000000-0005-0000-0000-0000778F0000}"/>
    <cellStyle name="SAPBEXstdItem 8 5" xfId="5280" xr:uid="{00000000-0005-0000-0000-0000788F0000}"/>
    <cellStyle name="SAPBEXstdItem 8 5 2" xfId="37080" xr:uid="{00000000-0005-0000-0000-0000798F0000}"/>
    <cellStyle name="SAPBEXstdItem 8 6" xfId="6795" xr:uid="{00000000-0005-0000-0000-00007A8F0000}"/>
    <cellStyle name="SAPBEXstdItem 8 7" xfId="10389" xr:uid="{00000000-0005-0000-0000-00007B8F0000}"/>
    <cellStyle name="SAPBEXstdItem 8 8" xfId="6507" xr:uid="{00000000-0005-0000-0000-00007C8F0000}"/>
    <cellStyle name="SAPBEXstdItem 8 9" xfId="17148" xr:uid="{00000000-0005-0000-0000-00007D8F0000}"/>
    <cellStyle name="SAPBEXstdItem 9" xfId="997" xr:uid="{00000000-0005-0000-0000-00007E8F0000}"/>
    <cellStyle name="SAPBEXstdItem 9 10" xfId="20855" xr:uid="{00000000-0005-0000-0000-00007F8F0000}"/>
    <cellStyle name="SAPBEXstdItem 9 11" xfId="22514" xr:uid="{00000000-0005-0000-0000-0000808F0000}"/>
    <cellStyle name="SAPBEXstdItem 9 2" xfId="998" xr:uid="{00000000-0005-0000-0000-0000818F0000}"/>
    <cellStyle name="SAPBEXstdItem 9 2 2" xfId="5277" xr:uid="{00000000-0005-0000-0000-0000828F0000}"/>
    <cellStyle name="SAPBEXstdItem 9 2 2 2" xfId="37077" xr:uid="{00000000-0005-0000-0000-0000838F0000}"/>
    <cellStyle name="SAPBEXstdItem 9 2 3" xfId="6792" xr:uid="{00000000-0005-0000-0000-0000848F0000}"/>
    <cellStyle name="SAPBEXstdItem 9 2 4" xfId="10612" xr:uid="{00000000-0005-0000-0000-0000858F0000}"/>
    <cellStyle name="SAPBEXstdItem 9 2 5" xfId="13623" xr:uid="{00000000-0005-0000-0000-0000868F0000}"/>
    <cellStyle name="SAPBEXstdItem 9 2 6" xfId="15653" xr:uid="{00000000-0005-0000-0000-0000878F0000}"/>
    <cellStyle name="SAPBEXstdItem 9 2 7" xfId="19014" xr:uid="{00000000-0005-0000-0000-0000888F0000}"/>
    <cellStyle name="SAPBEXstdItem 9 2 8" xfId="22515" xr:uid="{00000000-0005-0000-0000-0000898F0000}"/>
    <cellStyle name="SAPBEXstdItem 9 3" xfId="1931" xr:uid="{00000000-0005-0000-0000-00008A8F0000}"/>
    <cellStyle name="SAPBEXstdItem 9 3 2" xfId="7181" xr:uid="{00000000-0005-0000-0000-00008B8F0000}"/>
    <cellStyle name="SAPBEXstdItem 9 3 2 2" xfId="23460" xr:uid="{00000000-0005-0000-0000-00008C8F0000}"/>
    <cellStyle name="SAPBEXstdItem 9 3 3" xfId="7481" xr:uid="{00000000-0005-0000-0000-00008D8F0000}"/>
    <cellStyle name="SAPBEXstdItem 9 3 3 2" xfId="23660" xr:uid="{00000000-0005-0000-0000-00008E8F0000}"/>
    <cellStyle name="SAPBEXstdItem 9 3 4" xfId="10408" xr:uid="{00000000-0005-0000-0000-00008F8F0000}"/>
    <cellStyle name="SAPBEXstdItem 9 3 4 2" xfId="26332" xr:uid="{00000000-0005-0000-0000-0000908F0000}"/>
    <cellStyle name="SAPBEXstdItem 9 3 5" xfId="13004" xr:uid="{00000000-0005-0000-0000-0000918F0000}"/>
    <cellStyle name="SAPBEXstdItem 9 3 5 2" xfId="28805" xr:uid="{00000000-0005-0000-0000-0000928F0000}"/>
    <cellStyle name="SAPBEXstdItem 9 3 6" xfId="15722" xr:uid="{00000000-0005-0000-0000-0000938F0000}"/>
    <cellStyle name="SAPBEXstdItem 9 3 6 2" xfId="30998" xr:uid="{00000000-0005-0000-0000-0000948F0000}"/>
    <cellStyle name="SAPBEXstdItem 9 3 7" xfId="18390" xr:uid="{00000000-0005-0000-0000-0000958F0000}"/>
    <cellStyle name="SAPBEXstdItem 9 3 7 2" xfId="33451" xr:uid="{00000000-0005-0000-0000-0000968F0000}"/>
    <cellStyle name="SAPBEXstdItem 9 3 8" xfId="6102" xr:uid="{00000000-0005-0000-0000-0000978F0000}"/>
    <cellStyle name="SAPBEXstdItem 9 4" xfId="2091" xr:uid="{00000000-0005-0000-0000-0000988F0000}"/>
    <cellStyle name="SAPBEXstdItem 9 4 2" xfId="7331" xr:uid="{00000000-0005-0000-0000-0000998F0000}"/>
    <cellStyle name="SAPBEXstdItem 9 4 2 2" xfId="23536" xr:uid="{00000000-0005-0000-0000-00009A8F0000}"/>
    <cellStyle name="SAPBEXstdItem 9 4 3" xfId="10173" xr:uid="{00000000-0005-0000-0000-00009B8F0000}"/>
    <cellStyle name="SAPBEXstdItem 9 4 3 2" xfId="26138" xr:uid="{00000000-0005-0000-0000-00009C8F0000}"/>
    <cellStyle name="SAPBEXstdItem 9 4 4" xfId="14361" xr:uid="{00000000-0005-0000-0000-00009D8F0000}"/>
    <cellStyle name="SAPBEXstdItem 9 4 4 2" xfId="29882" xr:uid="{00000000-0005-0000-0000-00009E8F0000}"/>
    <cellStyle name="SAPBEXstdItem 9 4 5" xfId="15621" xr:uid="{00000000-0005-0000-0000-00009F8F0000}"/>
    <cellStyle name="SAPBEXstdItem 9 4 5 2" xfId="30923" xr:uid="{00000000-0005-0000-0000-0000A08F0000}"/>
    <cellStyle name="SAPBEXstdItem 9 4 6" xfId="18310" xr:uid="{00000000-0005-0000-0000-0000A18F0000}"/>
    <cellStyle name="SAPBEXstdItem 9 4 6 2" xfId="33376" xr:uid="{00000000-0005-0000-0000-0000A28F0000}"/>
    <cellStyle name="SAPBEXstdItem 9 4 7" xfId="21797" xr:uid="{00000000-0005-0000-0000-0000A38F0000}"/>
    <cellStyle name="SAPBEXstdItem 9 4 7 2" xfId="36717" xr:uid="{00000000-0005-0000-0000-0000A48F0000}"/>
    <cellStyle name="SAPBEXstdItem 9 5" xfId="5278" xr:uid="{00000000-0005-0000-0000-0000A58F0000}"/>
    <cellStyle name="SAPBEXstdItem 9 5 2" xfId="37078" xr:uid="{00000000-0005-0000-0000-0000A68F0000}"/>
    <cellStyle name="SAPBEXstdItem 9 6" xfId="6793" xr:uid="{00000000-0005-0000-0000-0000A78F0000}"/>
    <cellStyle name="SAPBEXstdItem 9 7" xfId="5857" xr:uid="{00000000-0005-0000-0000-0000A88F0000}"/>
    <cellStyle name="SAPBEXstdItem 9 8" xfId="13683" xr:uid="{00000000-0005-0000-0000-0000A98F0000}"/>
    <cellStyle name="SAPBEXstdItem 9 9" xfId="18252" xr:uid="{00000000-0005-0000-0000-0000AA8F0000}"/>
    <cellStyle name="SAPBEXstdItem_(chuck) OpEx On-going GRC Forecast Sum 4-20-10" xfId="3746" xr:uid="{00000000-0005-0000-0000-0000AB8F0000}"/>
    <cellStyle name="SAPBEXstdItemX" xfId="108" xr:uid="{00000000-0005-0000-0000-0000AC8F0000}"/>
    <cellStyle name="SAPBEXstdItemX 10" xfId="3747" xr:uid="{00000000-0005-0000-0000-0000AD8F0000}"/>
    <cellStyle name="SAPBEXstdItemX 10 2" xfId="2106" xr:uid="{00000000-0005-0000-0000-0000AE8F0000}"/>
    <cellStyle name="SAPBEXstdItemX 10 2 2" xfId="7346" xr:uid="{00000000-0005-0000-0000-0000AF8F0000}"/>
    <cellStyle name="SAPBEXstdItemX 10 2 2 2" xfId="23549" xr:uid="{00000000-0005-0000-0000-0000B08F0000}"/>
    <cellStyle name="SAPBEXstdItemX 10 2 3" xfId="10188" xr:uid="{00000000-0005-0000-0000-0000B18F0000}"/>
    <cellStyle name="SAPBEXstdItemX 10 2 3 2" xfId="26153" xr:uid="{00000000-0005-0000-0000-0000B28F0000}"/>
    <cellStyle name="SAPBEXstdItemX 10 2 4" xfId="13216" xr:uid="{00000000-0005-0000-0000-0000B38F0000}"/>
    <cellStyle name="SAPBEXstdItemX 10 2 4 2" xfId="28986" xr:uid="{00000000-0005-0000-0000-0000B48F0000}"/>
    <cellStyle name="SAPBEXstdItemX 10 2 5" xfId="15636" xr:uid="{00000000-0005-0000-0000-0000B58F0000}"/>
    <cellStyle name="SAPBEXstdItemX 10 2 5 2" xfId="30938" xr:uid="{00000000-0005-0000-0000-0000B68F0000}"/>
    <cellStyle name="SAPBEXstdItemX 10 2 6" xfId="18324" xr:uid="{00000000-0005-0000-0000-0000B78F0000}"/>
    <cellStyle name="SAPBEXstdItemX 10 2 6 2" xfId="33389" xr:uid="{00000000-0005-0000-0000-0000B88F0000}"/>
    <cellStyle name="SAPBEXstdItemX 10 2 7" xfId="20905" xr:uid="{00000000-0005-0000-0000-0000B98F0000}"/>
    <cellStyle name="SAPBEXstdItemX 10 2 7 2" xfId="35831" xr:uid="{00000000-0005-0000-0000-0000BA8F0000}"/>
    <cellStyle name="SAPBEXstdItemX 10 3" xfId="8913" xr:uid="{00000000-0005-0000-0000-0000BB8F0000}"/>
    <cellStyle name="SAPBEXstdItemX 10 3 2" xfId="24942" xr:uid="{00000000-0005-0000-0000-0000BC8F0000}"/>
    <cellStyle name="SAPBEXstdItemX 10 4" xfId="11740" xr:uid="{00000000-0005-0000-0000-0000BD8F0000}"/>
    <cellStyle name="SAPBEXstdItemX 10 4 2" xfId="27607" xr:uid="{00000000-0005-0000-0000-0000BE8F0000}"/>
    <cellStyle name="SAPBEXstdItemX 10 5" xfId="10375" xr:uid="{00000000-0005-0000-0000-0000BF8F0000}"/>
    <cellStyle name="SAPBEXstdItemX 10 5 2" xfId="26313" xr:uid="{00000000-0005-0000-0000-0000C08F0000}"/>
    <cellStyle name="SAPBEXstdItemX 10 6" xfId="17092" xr:uid="{00000000-0005-0000-0000-0000C18F0000}"/>
    <cellStyle name="SAPBEXstdItemX 10 6 2" xfId="32230" xr:uid="{00000000-0005-0000-0000-0000C28F0000}"/>
    <cellStyle name="SAPBEXstdItemX 10 7" xfId="19702" xr:uid="{00000000-0005-0000-0000-0000C38F0000}"/>
    <cellStyle name="SAPBEXstdItemX 10 7 2" xfId="34649" xr:uid="{00000000-0005-0000-0000-0000C48F0000}"/>
    <cellStyle name="SAPBEXstdItemX 11" xfId="3748" xr:uid="{00000000-0005-0000-0000-0000C58F0000}"/>
    <cellStyle name="SAPBEXstdItemX 11 2" xfId="2104" xr:uid="{00000000-0005-0000-0000-0000C68F0000}"/>
    <cellStyle name="SAPBEXstdItemX 11 2 2" xfId="7344" xr:uid="{00000000-0005-0000-0000-0000C78F0000}"/>
    <cellStyle name="SAPBEXstdItemX 11 2 2 2" xfId="23547" xr:uid="{00000000-0005-0000-0000-0000C88F0000}"/>
    <cellStyle name="SAPBEXstdItemX 11 2 3" xfId="10186" xr:uid="{00000000-0005-0000-0000-0000C98F0000}"/>
    <cellStyle name="SAPBEXstdItemX 11 2 3 2" xfId="26151" xr:uid="{00000000-0005-0000-0000-0000CA8F0000}"/>
    <cellStyle name="SAPBEXstdItemX 11 2 4" xfId="14210" xr:uid="{00000000-0005-0000-0000-0000CB8F0000}"/>
    <cellStyle name="SAPBEXstdItemX 11 2 4 2" xfId="29751" xr:uid="{00000000-0005-0000-0000-0000CC8F0000}"/>
    <cellStyle name="SAPBEXstdItemX 11 2 5" xfId="15634" xr:uid="{00000000-0005-0000-0000-0000CD8F0000}"/>
    <cellStyle name="SAPBEXstdItemX 11 2 5 2" xfId="30936" xr:uid="{00000000-0005-0000-0000-0000CE8F0000}"/>
    <cellStyle name="SAPBEXstdItemX 11 2 6" xfId="18322" xr:uid="{00000000-0005-0000-0000-0000CF8F0000}"/>
    <cellStyle name="SAPBEXstdItemX 11 2 6 2" xfId="33387" xr:uid="{00000000-0005-0000-0000-0000D08F0000}"/>
    <cellStyle name="SAPBEXstdItemX 11 2 7" xfId="21415" xr:uid="{00000000-0005-0000-0000-0000D18F0000}"/>
    <cellStyle name="SAPBEXstdItemX 11 2 7 2" xfId="36341" xr:uid="{00000000-0005-0000-0000-0000D28F0000}"/>
    <cellStyle name="SAPBEXstdItemX 11 3" xfId="8914" xr:uid="{00000000-0005-0000-0000-0000D38F0000}"/>
    <cellStyle name="SAPBEXstdItemX 11 3 2" xfId="24943" xr:uid="{00000000-0005-0000-0000-0000D48F0000}"/>
    <cellStyle name="SAPBEXstdItemX 11 4" xfId="11741" xr:uid="{00000000-0005-0000-0000-0000D58F0000}"/>
    <cellStyle name="SAPBEXstdItemX 11 4 2" xfId="27608" xr:uid="{00000000-0005-0000-0000-0000D68F0000}"/>
    <cellStyle name="SAPBEXstdItemX 11 5" xfId="7498" xr:uid="{00000000-0005-0000-0000-0000D78F0000}"/>
    <cellStyle name="SAPBEXstdItemX 11 5 2" xfId="23674" xr:uid="{00000000-0005-0000-0000-0000D88F0000}"/>
    <cellStyle name="SAPBEXstdItemX 11 6" xfId="17093" xr:uid="{00000000-0005-0000-0000-0000D98F0000}"/>
    <cellStyle name="SAPBEXstdItemX 11 6 2" xfId="32231" xr:uid="{00000000-0005-0000-0000-0000DA8F0000}"/>
    <cellStyle name="SAPBEXstdItemX 11 7" xfId="19703" xr:uid="{00000000-0005-0000-0000-0000DB8F0000}"/>
    <cellStyle name="SAPBEXstdItemX 11 7 2" xfId="34650" xr:uid="{00000000-0005-0000-0000-0000DC8F0000}"/>
    <cellStyle name="SAPBEXstdItemX 12" xfId="3749" xr:uid="{00000000-0005-0000-0000-0000DD8F0000}"/>
    <cellStyle name="SAPBEXstdItemX 12 2" xfId="2095" xr:uid="{00000000-0005-0000-0000-0000DE8F0000}"/>
    <cellStyle name="SAPBEXstdItemX 12 2 2" xfId="7335" xr:uid="{00000000-0005-0000-0000-0000DF8F0000}"/>
    <cellStyle name="SAPBEXstdItemX 12 2 2 2" xfId="23540" xr:uid="{00000000-0005-0000-0000-0000E08F0000}"/>
    <cellStyle name="SAPBEXstdItemX 12 2 3" xfId="10177" xr:uid="{00000000-0005-0000-0000-0000E18F0000}"/>
    <cellStyle name="SAPBEXstdItemX 12 2 3 2" xfId="26142" xr:uid="{00000000-0005-0000-0000-0000E28F0000}"/>
    <cellStyle name="SAPBEXstdItemX 12 2 4" xfId="13469" xr:uid="{00000000-0005-0000-0000-0000E38F0000}"/>
    <cellStyle name="SAPBEXstdItemX 12 2 4 2" xfId="29113" xr:uid="{00000000-0005-0000-0000-0000E48F0000}"/>
    <cellStyle name="SAPBEXstdItemX 12 2 5" xfId="15625" xr:uid="{00000000-0005-0000-0000-0000E58F0000}"/>
    <cellStyle name="SAPBEXstdItemX 12 2 5 2" xfId="30927" xr:uid="{00000000-0005-0000-0000-0000E68F0000}"/>
    <cellStyle name="SAPBEXstdItemX 12 2 6" xfId="18314" xr:uid="{00000000-0005-0000-0000-0000E78F0000}"/>
    <cellStyle name="SAPBEXstdItemX 12 2 6 2" xfId="33380" xr:uid="{00000000-0005-0000-0000-0000E88F0000}"/>
    <cellStyle name="SAPBEXstdItemX 12 2 7" xfId="22095" xr:uid="{00000000-0005-0000-0000-0000E98F0000}"/>
    <cellStyle name="SAPBEXstdItemX 12 2 7 2" xfId="37008" xr:uid="{00000000-0005-0000-0000-0000EA8F0000}"/>
    <cellStyle name="SAPBEXstdItemX 12 3" xfId="8915" xr:uid="{00000000-0005-0000-0000-0000EB8F0000}"/>
    <cellStyle name="SAPBEXstdItemX 12 3 2" xfId="24944" xr:uid="{00000000-0005-0000-0000-0000EC8F0000}"/>
    <cellStyle name="SAPBEXstdItemX 12 4" xfId="11742" xr:uid="{00000000-0005-0000-0000-0000ED8F0000}"/>
    <cellStyle name="SAPBEXstdItemX 12 4 2" xfId="27609" xr:uid="{00000000-0005-0000-0000-0000EE8F0000}"/>
    <cellStyle name="SAPBEXstdItemX 12 5" xfId="10371" xr:uid="{00000000-0005-0000-0000-0000EF8F0000}"/>
    <cellStyle name="SAPBEXstdItemX 12 5 2" xfId="26309" xr:uid="{00000000-0005-0000-0000-0000F08F0000}"/>
    <cellStyle name="SAPBEXstdItemX 12 6" xfId="17094" xr:uid="{00000000-0005-0000-0000-0000F18F0000}"/>
    <cellStyle name="SAPBEXstdItemX 12 6 2" xfId="32232" xr:uid="{00000000-0005-0000-0000-0000F28F0000}"/>
    <cellStyle name="SAPBEXstdItemX 12 7" xfId="19704" xr:uid="{00000000-0005-0000-0000-0000F38F0000}"/>
    <cellStyle name="SAPBEXstdItemX 12 7 2" xfId="34651" xr:uid="{00000000-0005-0000-0000-0000F48F0000}"/>
    <cellStyle name="SAPBEXstdItemX 13" xfId="3750" xr:uid="{00000000-0005-0000-0000-0000F58F0000}"/>
    <cellStyle name="SAPBEXstdItemX 13 2" xfId="2108" xr:uid="{00000000-0005-0000-0000-0000F68F0000}"/>
    <cellStyle name="SAPBEXstdItemX 13 2 2" xfId="7348" xr:uid="{00000000-0005-0000-0000-0000F78F0000}"/>
    <cellStyle name="SAPBEXstdItemX 13 2 2 2" xfId="23551" xr:uid="{00000000-0005-0000-0000-0000F88F0000}"/>
    <cellStyle name="SAPBEXstdItemX 13 2 3" xfId="10190" xr:uid="{00000000-0005-0000-0000-0000F98F0000}"/>
    <cellStyle name="SAPBEXstdItemX 13 2 3 2" xfId="26155" xr:uid="{00000000-0005-0000-0000-0000FA8F0000}"/>
    <cellStyle name="SAPBEXstdItemX 13 2 4" xfId="10336" xr:uid="{00000000-0005-0000-0000-0000FB8F0000}"/>
    <cellStyle name="SAPBEXstdItemX 13 2 4 2" xfId="26276" xr:uid="{00000000-0005-0000-0000-0000FC8F0000}"/>
    <cellStyle name="SAPBEXstdItemX 13 2 5" xfId="15638" xr:uid="{00000000-0005-0000-0000-0000FD8F0000}"/>
    <cellStyle name="SAPBEXstdItemX 13 2 5 2" xfId="30940" xr:uid="{00000000-0005-0000-0000-0000FE8F0000}"/>
    <cellStyle name="SAPBEXstdItemX 13 2 6" xfId="18326" xr:uid="{00000000-0005-0000-0000-0000FF8F0000}"/>
    <cellStyle name="SAPBEXstdItemX 13 2 6 2" xfId="33391" xr:uid="{00000000-0005-0000-0000-000000900000}"/>
    <cellStyle name="SAPBEXstdItemX 13 2 7" xfId="8994" xr:uid="{00000000-0005-0000-0000-000001900000}"/>
    <cellStyle name="SAPBEXstdItemX 13 2 7 2" xfId="25001" xr:uid="{00000000-0005-0000-0000-000002900000}"/>
    <cellStyle name="SAPBEXstdItemX 13 3" xfId="8916" xr:uid="{00000000-0005-0000-0000-000003900000}"/>
    <cellStyle name="SAPBEXstdItemX 13 3 2" xfId="24945" xr:uid="{00000000-0005-0000-0000-000004900000}"/>
    <cellStyle name="SAPBEXstdItemX 13 4" xfId="11743" xr:uid="{00000000-0005-0000-0000-000005900000}"/>
    <cellStyle name="SAPBEXstdItemX 13 4 2" xfId="27610" xr:uid="{00000000-0005-0000-0000-000006900000}"/>
    <cellStyle name="SAPBEXstdItemX 13 5" xfId="13722" xr:uid="{00000000-0005-0000-0000-000007900000}"/>
    <cellStyle name="SAPBEXstdItemX 13 5 2" xfId="29335" xr:uid="{00000000-0005-0000-0000-000008900000}"/>
    <cellStyle name="SAPBEXstdItemX 13 6" xfId="17095" xr:uid="{00000000-0005-0000-0000-000009900000}"/>
    <cellStyle name="SAPBEXstdItemX 13 6 2" xfId="32233" xr:uid="{00000000-0005-0000-0000-00000A900000}"/>
    <cellStyle name="SAPBEXstdItemX 13 7" xfId="19705" xr:uid="{00000000-0005-0000-0000-00000B900000}"/>
    <cellStyle name="SAPBEXstdItemX 13 7 2" xfId="34652" xr:uid="{00000000-0005-0000-0000-00000C900000}"/>
    <cellStyle name="SAPBEXstdItemX 14" xfId="3751" xr:uid="{00000000-0005-0000-0000-00000D900000}"/>
    <cellStyle name="SAPBEXstdItemX 14 2" xfId="2102" xr:uid="{00000000-0005-0000-0000-00000E900000}"/>
    <cellStyle name="SAPBEXstdItemX 14 2 2" xfId="7342" xr:uid="{00000000-0005-0000-0000-00000F900000}"/>
    <cellStyle name="SAPBEXstdItemX 14 2 2 2" xfId="23546" xr:uid="{00000000-0005-0000-0000-000010900000}"/>
    <cellStyle name="SAPBEXstdItemX 14 2 3" xfId="10184" xr:uid="{00000000-0005-0000-0000-000011900000}"/>
    <cellStyle name="SAPBEXstdItemX 14 2 3 2" xfId="26149" xr:uid="{00000000-0005-0000-0000-000012900000}"/>
    <cellStyle name="SAPBEXstdItemX 14 2 4" xfId="13470" xr:uid="{00000000-0005-0000-0000-000013900000}"/>
    <cellStyle name="SAPBEXstdItemX 14 2 4 2" xfId="29114" xr:uid="{00000000-0005-0000-0000-000014900000}"/>
    <cellStyle name="SAPBEXstdItemX 14 2 5" xfId="15632" xr:uid="{00000000-0005-0000-0000-000015900000}"/>
    <cellStyle name="SAPBEXstdItemX 14 2 5 2" xfId="30934" xr:uid="{00000000-0005-0000-0000-000016900000}"/>
    <cellStyle name="SAPBEXstdItemX 14 2 6" xfId="18320" xr:uid="{00000000-0005-0000-0000-000017900000}"/>
    <cellStyle name="SAPBEXstdItemX 14 2 6 2" xfId="33386" xr:uid="{00000000-0005-0000-0000-000018900000}"/>
    <cellStyle name="SAPBEXstdItemX 14 2 7" xfId="14143" xr:uid="{00000000-0005-0000-0000-000019900000}"/>
    <cellStyle name="SAPBEXstdItemX 14 2 7 2" xfId="29719" xr:uid="{00000000-0005-0000-0000-00001A900000}"/>
    <cellStyle name="SAPBEXstdItemX 14 3" xfId="8917" xr:uid="{00000000-0005-0000-0000-00001B900000}"/>
    <cellStyle name="SAPBEXstdItemX 14 3 2" xfId="24946" xr:uid="{00000000-0005-0000-0000-00001C900000}"/>
    <cellStyle name="SAPBEXstdItemX 14 4" xfId="11744" xr:uid="{00000000-0005-0000-0000-00001D900000}"/>
    <cellStyle name="SAPBEXstdItemX 14 4 2" xfId="27611" xr:uid="{00000000-0005-0000-0000-00001E900000}"/>
    <cellStyle name="SAPBEXstdItemX 14 5" xfId="15133" xr:uid="{00000000-0005-0000-0000-00001F900000}"/>
    <cellStyle name="SAPBEXstdItemX 14 5 2" xfId="30555" xr:uid="{00000000-0005-0000-0000-000020900000}"/>
    <cellStyle name="SAPBEXstdItemX 14 6" xfId="17096" xr:uid="{00000000-0005-0000-0000-000021900000}"/>
    <cellStyle name="SAPBEXstdItemX 14 6 2" xfId="32234" xr:uid="{00000000-0005-0000-0000-000022900000}"/>
    <cellStyle name="SAPBEXstdItemX 14 7" xfId="19706" xr:uid="{00000000-0005-0000-0000-000023900000}"/>
    <cellStyle name="SAPBEXstdItemX 14 7 2" xfId="34653" xr:uid="{00000000-0005-0000-0000-000024900000}"/>
    <cellStyle name="SAPBEXstdItemX 15" xfId="3752" xr:uid="{00000000-0005-0000-0000-000025900000}"/>
    <cellStyle name="SAPBEXstdItemX 15 2" xfId="2094" xr:uid="{00000000-0005-0000-0000-000026900000}"/>
    <cellStyle name="SAPBEXstdItemX 15 2 2" xfId="7334" xr:uid="{00000000-0005-0000-0000-000027900000}"/>
    <cellStyle name="SAPBEXstdItemX 15 2 2 2" xfId="23539" xr:uid="{00000000-0005-0000-0000-000028900000}"/>
    <cellStyle name="SAPBEXstdItemX 15 2 3" xfId="10176" xr:uid="{00000000-0005-0000-0000-000029900000}"/>
    <cellStyle name="SAPBEXstdItemX 15 2 3 2" xfId="26141" xr:uid="{00000000-0005-0000-0000-00002A900000}"/>
    <cellStyle name="SAPBEXstdItemX 15 2 4" xfId="13701" xr:uid="{00000000-0005-0000-0000-00002B900000}"/>
    <cellStyle name="SAPBEXstdItemX 15 2 4 2" xfId="29317" xr:uid="{00000000-0005-0000-0000-00002C900000}"/>
    <cellStyle name="SAPBEXstdItemX 15 2 5" xfId="15624" xr:uid="{00000000-0005-0000-0000-00002D900000}"/>
    <cellStyle name="SAPBEXstdItemX 15 2 5 2" xfId="30926" xr:uid="{00000000-0005-0000-0000-00002E900000}"/>
    <cellStyle name="SAPBEXstdItemX 15 2 6" xfId="18313" xr:uid="{00000000-0005-0000-0000-00002F900000}"/>
    <cellStyle name="SAPBEXstdItemX 15 2 6 2" xfId="33379" xr:uid="{00000000-0005-0000-0000-000030900000}"/>
    <cellStyle name="SAPBEXstdItemX 15 2 7" xfId="6559" xr:uid="{00000000-0005-0000-0000-000031900000}"/>
    <cellStyle name="SAPBEXstdItemX 15 2 7 2" xfId="23116" xr:uid="{00000000-0005-0000-0000-000032900000}"/>
    <cellStyle name="SAPBEXstdItemX 15 3" xfId="8918" xr:uid="{00000000-0005-0000-0000-000033900000}"/>
    <cellStyle name="SAPBEXstdItemX 15 3 2" xfId="24947" xr:uid="{00000000-0005-0000-0000-000034900000}"/>
    <cellStyle name="SAPBEXstdItemX 15 4" xfId="11745" xr:uid="{00000000-0005-0000-0000-000035900000}"/>
    <cellStyle name="SAPBEXstdItemX 15 4 2" xfId="27612" xr:uid="{00000000-0005-0000-0000-000036900000}"/>
    <cellStyle name="SAPBEXstdItemX 15 5" xfId="15145" xr:uid="{00000000-0005-0000-0000-000037900000}"/>
    <cellStyle name="SAPBEXstdItemX 15 5 2" xfId="30565" xr:uid="{00000000-0005-0000-0000-000038900000}"/>
    <cellStyle name="SAPBEXstdItemX 15 6" xfId="17097" xr:uid="{00000000-0005-0000-0000-000039900000}"/>
    <cellStyle name="SAPBEXstdItemX 15 6 2" xfId="32235" xr:uid="{00000000-0005-0000-0000-00003A900000}"/>
    <cellStyle name="SAPBEXstdItemX 15 7" xfId="19707" xr:uid="{00000000-0005-0000-0000-00003B900000}"/>
    <cellStyle name="SAPBEXstdItemX 15 7 2" xfId="34654" xr:uid="{00000000-0005-0000-0000-00003C900000}"/>
    <cellStyle name="SAPBEXstdItemX 16" xfId="4887" xr:uid="{00000000-0005-0000-0000-00003D900000}"/>
    <cellStyle name="SAPBEXstdItemX 16 2" xfId="10042" xr:uid="{00000000-0005-0000-0000-00003E900000}"/>
    <cellStyle name="SAPBEXstdItemX 16 2 2" xfId="26024" xr:uid="{00000000-0005-0000-0000-00003F900000}"/>
    <cellStyle name="SAPBEXstdItemX 16 3" xfId="12860" xr:uid="{00000000-0005-0000-0000-000040900000}"/>
    <cellStyle name="SAPBEXstdItemX 16 3 2" xfId="28701" xr:uid="{00000000-0005-0000-0000-000041900000}"/>
    <cellStyle name="SAPBEXstdItemX 16 4" xfId="11774" xr:uid="{00000000-0005-0000-0000-000042900000}"/>
    <cellStyle name="SAPBEXstdItemX 16 4 2" xfId="27641" xr:uid="{00000000-0005-0000-0000-000043900000}"/>
    <cellStyle name="SAPBEXstdItemX 16 5" xfId="18181" xr:uid="{00000000-0005-0000-0000-000044900000}"/>
    <cellStyle name="SAPBEXstdItemX 16 5 2" xfId="33287" xr:uid="{00000000-0005-0000-0000-000045900000}"/>
    <cellStyle name="SAPBEXstdItemX 16 6" xfId="20788" xr:uid="{00000000-0005-0000-0000-000046900000}"/>
    <cellStyle name="SAPBEXstdItemX 16 6 2" xfId="35721" xr:uid="{00000000-0005-0000-0000-000047900000}"/>
    <cellStyle name="SAPBEXstdItemX 16 7" xfId="18602" xr:uid="{00000000-0005-0000-0000-000048900000}"/>
    <cellStyle name="SAPBEXstdItemX 16 7 2" xfId="33556" xr:uid="{00000000-0005-0000-0000-000049900000}"/>
    <cellStyle name="SAPBEXstdItemX 17" xfId="5254" xr:uid="{00000000-0005-0000-0000-00004A900000}"/>
    <cellStyle name="SAPBEXstdItemX 17 2" xfId="22565" xr:uid="{00000000-0005-0000-0000-00004B900000}"/>
    <cellStyle name="SAPBEXstdItemX 18" xfId="7105" xr:uid="{00000000-0005-0000-0000-00004C900000}"/>
    <cellStyle name="SAPBEXstdItemX 18 2" xfId="23408" xr:uid="{00000000-0005-0000-0000-00004D900000}"/>
    <cellStyle name="SAPBEXstdItemX 19" xfId="14776" xr:uid="{00000000-0005-0000-0000-00004E900000}"/>
    <cellStyle name="SAPBEXstdItemX 19 2" xfId="30229" xr:uid="{00000000-0005-0000-0000-00004F900000}"/>
    <cellStyle name="SAPBEXstdItemX 2" xfId="999" xr:uid="{00000000-0005-0000-0000-000050900000}"/>
    <cellStyle name="SAPBEXstdItemX 2 10" xfId="20857" xr:uid="{00000000-0005-0000-0000-000051900000}"/>
    <cellStyle name="SAPBEXstdItemX 2 10 2" xfId="35785" xr:uid="{00000000-0005-0000-0000-000052900000}"/>
    <cellStyle name="SAPBEXstdItemX 2 11" xfId="5151" xr:uid="{00000000-0005-0000-0000-000053900000}"/>
    <cellStyle name="SAPBEXstdItemX 2 12" xfId="38085" xr:uid="{00000000-0005-0000-0000-000054900000}"/>
    <cellStyle name="SAPBEXstdItemX 2 2" xfId="1000" xr:uid="{00000000-0005-0000-0000-000055900000}"/>
    <cellStyle name="SAPBEXstdItemX 2 2 2" xfId="5275" xr:uid="{00000000-0005-0000-0000-000056900000}"/>
    <cellStyle name="SAPBEXstdItemX 2 2 2 2" xfId="22580" xr:uid="{00000000-0005-0000-0000-000057900000}"/>
    <cellStyle name="SAPBEXstdItemX 2 2 3" xfId="6790" xr:uid="{00000000-0005-0000-0000-000058900000}"/>
    <cellStyle name="SAPBEXstdItemX 2 2 3 2" xfId="23258" xr:uid="{00000000-0005-0000-0000-000059900000}"/>
    <cellStyle name="SAPBEXstdItemX 2 2 4" xfId="6919" xr:uid="{00000000-0005-0000-0000-00005A900000}"/>
    <cellStyle name="SAPBEXstdItemX 2 2 4 2" xfId="23332" xr:uid="{00000000-0005-0000-0000-00005B900000}"/>
    <cellStyle name="SAPBEXstdItemX 2 2 5" xfId="15555" xr:uid="{00000000-0005-0000-0000-00005C900000}"/>
    <cellStyle name="SAPBEXstdItemX 2 2 5 2" xfId="30903" xr:uid="{00000000-0005-0000-0000-00005D900000}"/>
    <cellStyle name="SAPBEXstdItemX 2 2 6" xfId="14690" xr:uid="{00000000-0005-0000-0000-00005E900000}"/>
    <cellStyle name="SAPBEXstdItemX 2 2 6 2" xfId="30178" xr:uid="{00000000-0005-0000-0000-00005F900000}"/>
    <cellStyle name="SAPBEXstdItemX 2 2 7" xfId="20769" xr:uid="{00000000-0005-0000-0000-000060900000}"/>
    <cellStyle name="SAPBEXstdItemX 2 2 7 2" xfId="35706" xr:uid="{00000000-0005-0000-0000-000061900000}"/>
    <cellStyle name="SAPBEXstdItemX 2 2 8" xfId="5152" xr:uid="{00000000-0005-0000-0000-000062900000}"/>
    <cellStyle name="SAPBEXstdItemX 2 3" xfId="3753" xr:uid="{00000000-0005-0000-0000-000063900000}"/>
    <cellStyle name="SAPBEXstdItemX 2 3 2" xfId="8919" xr:uid="{00000000-0005-0000-0000-000064900000}"/>
    <cellStyle name="SAPBEXstdItemX 2 3 2 2" xfId="24948" xr:uid="{00000000-0005-0000-0000-000065900000}"/>
    <cellStyle name="SAPBEXstdItemX 2 3 3" xfId="11746" xr:uid="{00000000-0005-0000-0000-000066900000}"/>
    <cellStyle name="SAPBEXstdItemX 2 3 3 2" xfId="27613" xr:uid="{00000000-0005-0000-0000-000067900000}"/>
    <cellStyle name="SAPBEXstdItemX 2 3 4" xfId="15151" xr:uid="{00000000-0005-0000-0000-000068900000}"/>
    <cellStyle name="SAPBEXstdItemX 2 3 4 2" xfId="30570" xr:uid="{00000000-0005-0000-0000-000069900000}"/>
    <cellStyle name="SAPBEXstdItemX 2 3 5" xfId="17098" xr:uid="{00000000-0005-0000-0000-00006A900000}"/>
    <cellStyle name="SAPBEXstdItemX 2 3 5 2" xfId="32236" xr:uid="{00000000-0005-0000-0000-00006B900000}"/>
    <cellStyle name="SAPBEXstdItemX 2 3 6" xfId="19708" xr:uid="{00000000-0005-0000-0000-00006C900000}"/>
    <cellStyle name="SAPBEXstdItemX 2 3 6 2" xfId="34655" xr:uid="{00000000-0005-0000-0000-00006D900000}"/>
    <cellStyle name="SAPBEXstdItemX 2 3 7" xfId="21607" xr:uid="{00000000-0005-0000-0000-00006E900000}"/>
    <cellStyle name="SAPBEXstdItemX 2 3 7 2" xfId="36533" xr:uid="{00000000-0005-0000-0000-00006F900000}"/>
    <cellStyle name="SAPBEXstdItemX 2 3 8" xfId="6439" xr:uid="{00000000-0005-0000-0000-000070900000}"/>
    <cellStyle name="SAPBEXstdItemX 2 4" xfId="2099" xr:uid="{00000000-0005-0000-0000-000071900000}"/>
    <cellStyle name="SAPBEXstdItemX 2 4 2" xfId="7339" xr:uid="{00000000-0005-0000-0000-000072900000}"/>
    <cellStyle name="SAPBEXstdItemX 2 4 2 2" xfId="23543" xr:uid="{00000000-0005-0000-0000-000073900000}"/>
    <cellStyle name="SAPBEXstdItemX 2 4 3" xfId="10181" xr:uid="{00000000-0005-0000-0000-000074900000}"/>
    <cellStyle name="SAPBEXstdItemX 2 4 3 2" xfId="26146" xr:uid="{00000000-0005-0000-0000-000075900000}"/>
    <cellStyle name="SAPBEXstdItemX 2 4 4" xfId="15410" xr:uid="{00000000-0005-0000-0000-000076900000}"/>
    <cellStyle name="SAPBEXstdItemX 2 4 4 2" xfId="30796" xr:uid="{00000000-0005-0000-0000-000077900000}"/>
    <cellStyle name="SAPBEXstdItemX 2 4 5" xfId="15629" xr:uid="{00000000-0005-0000-0000-000078900000}"/>
    <cellStyle name="SAPBEXstdItemX 2 4 5 2" xfId="30931" xr:uid="{00000000-0005-0000-0000-000079900000}"/>
    <cellStyle name="SAPBEXstdItemX 2 4 6" xfId="18317" xr:uid="{00000000-0005-0000-0000-00007A900000}"/>
    <cellStyle name="SAPBEXstdItemX 2 4 6 2" xfId="33383" xr:uid="{00000000-0005-0000-0000-00007B900000}"/>
    <cellStyle name="SAPBEXstdItemX 2 4 7" xfId="22096" xr:uid="{00000000-0005-0000-0000-00007C900000}"/>
    <cellStyle name="SAPBEXstdItemX 2 4 7 2" xfId="37009" xr:uid="{00000000-0005-0000-0000-00007D900000}"/>
    <cellStyle name="SAPBEXstdItemX 2 5" xfId="5276" xr:uid="{00000000-0005-0000-0000-00007E900000}"/>
    <cellStyle name="SAPBEXstdItemX 2 5 2" xfId="22581" xr:uid="{00000000-0005-0000-0000-00007F900000}"/>
    <cellStyle name="SAPBEXstdItemX 2 6" xfId="6791" xr:uid="{00000000-0005-0000-0000-000080900000}"/>
    <cellStyle name="SAPBEXstdItemX 2 6 2" xfId="23259" xr:uid="{00000000-0005-0000-0000-000081900000}"/>
    <cellStyle name="SAPBEXstdItemX 2 7" xfId="5242" xr:uid="{00000000-0005-0000-0000-000082900000}"/>
    <cellStyle name="SAPBEXstdItemX 2 7 2" xfId="22555" xr:uid="{00000000-0005-0000-0000-000083900000}"/>
    <cellStyle name="SAPBEXstdItemX 2 8" xfId="15461" xr:uid="{00000000-0005-0000-0000-000084900000}"/>
    <cellStyle name="SAPBEXstdItemX 2 8 2" xfId="30829" xr:uid="{00000000-0005-0000-0000-000085900000}"/>
    <cellStyle name="SAPBEXstdItemX 2 9" xfId="18212" xr:uid="{00000000-0005-0000-0000-000086900000}"/>
    <cellStyle name="SAPBEXstdItemX 2 9 2" xfId="33317" xr:uid="{00000000-0005-0000-0000-000087900000}"/>
    <cellStyle name="SAPBEXstdItemX 20" xfId="14132" xr:uid="{00000000-0005-0000-0000-000088900000}"/>
    <cellStyle name="SAPBEXstdItemX 20 2" xfId="29712" xr:uid="{00000000-0005-0000-0000-000089900000}"/>
    <cellStyle name="SAPBEXstdItemX 21" xfId="14728" xr:uid="{00000000-0005-0000-0000-00008A900000}"/>
    <cellStyle name="SAPBEXstdItemX 21 2" xfId="30201" xr:uid="{00000000-0005-0000-0000-00008B900000}"/>
    <cellStyle name="SAPBEXstdItemX 3" xfId="1001" xr:uid="{00000000-0005-0000-0000-00008C900000}"/>
    <cellStyle name="SAPBEXstdItemX 3 10" xfId="5153" xr:uid="{00000000-0005-0000-0000-00008D900000}"/>
    <cellStyle name="SAPBEXstdItemX 3 2" xfId="1002" xr:uid="{00000000-0005-0000-0000-00008E900000}"/>
    <cellStyle name="SAPBEXstdItemX 3 2 2" xfId="5273" xr:uid="{00000000-0005-0000-0000-00008F900000}"/>
    <cellStyle name="SAPBEXstdItemX 3 2 2 2" xfId="22578" xr:uid="{00000000-0005-0000-0000-000090900000}"/>
    <cellStyle name="SAPBEXstdItemX 3 2 3" xfId="6788" xr:uid="{00000000-0005-0000-0000-000091900000}"/>
    <cellStyle name="SAPBEXstdItemX 3 2 3 2" xfId="23256" xr:uid="{00000000-0005-0000-0000-000092900000}"/>
    <cellStyle name="SAPBEXstdItemX 3 2 4" xfId="6918" xr:uid="{00000000-0005-0000-0000-000093900000}"/>
    <cellStyle name="SAPBEXstdItemX 3 2 4 2" xfId="23331" xr:uid="{00000000-0005-0000-0000-000094900000}"/>
    <cellStyle name="SAPBEXstdItemX 3 2 5" xfId="10144" xr:uid="{00000000-0005-0000-0000-000095900000}"/>
    <cellStyle name="SAPBEXstdItemX 3 2 5 2" xfId="26113" xr:uid="{00000000-0005-0000-0000-000096900000}"/>
    <cellStyle name="SAPBEXstdItemX 3 2 6" xfId="14329" xr:uid="{00000000-0005-0000-0000-000097900000}"/>
    <cellStyle name="SAPBEXstdItemX 3 2 6 2" xfId="29852" xr:uid="{00000000-0005-0000-0000-000098900000}"/>
    <cellStyle name="SAPBEXstdItemX 3 2 7" xfId="20770" xr:uid="{00000000-0005-0000-0000-000099900000}"/>
    <cellStyle name="SAPBEXstdItemX 3 2 7 2" xfId="35707" xr:uid="{00000000-0005-0000-0000-00009A900000}"/>
    <cellStyle name="SAPBEXstdItemX 3 2 8" xfId="5154" xr:uid="{00000000-0005-0000-0000-00009B900000}"/>
    <cellStyle name="SAPBEXstdItemX 3 3" xfId="2105" xr:uid="{00000000-0005-0000-0000-00009C900000}"/>
    <cellStyle name="SAPBEXstdItemX 3 3 2" xfId="7345" xr:uid="{00000000-0005-0000-0000-00009D900000}"/>
    <cellStyle name="SAPBEXstdItemX 3 3 2 2" xfId="23548" xr:uid="{00000000-0005-0000-0000-00009E900000}"/>
    <cellStyle name="SAPBEXstdItemX 3 3 3" xfId="10187" xr:uid="{00000000-0005-0000-0000-00009F900000}"/>
    <cellStyle name="SAPBEXstdItemX 3 3 3 2" xfId="26152" xr:uid="{00000000-0005-0000-0000-0000A0900000}"/>
    <cellStyle name="SAPBEXstdItemX 3 3 4" xfId="6749" xr:uid="{00000000-0005-0000-0000-0000A1900000}"/>
    <cellStyle name="SAPBEXstdItemX 3 3 4 2" xfId="23227" xr:uid="{00000000-0005-0000-0000-0000A2900000}"/>
    <cellStyle name="SAPBEXstdItemX 3 3 5" xfId="15635" xr:uid="{00000000-0005-0000-0000-0000A3900000}"/>
    <cellStyle name="SAPBEXstdItemX 3 3 5 2" xfId="30937" xr:uid="{00000000-0005-0000-0000-0000A4900000}"/>
    <cellStyle name="SAPBEXstdItemX 3 3 6" xfId="18323" xr:uid="{00000000-0005-0000-0000-0000A5900000}"/>
    <cellStyle name="SAPBEXstdItemX 3 3 6 2" xfId="33388" xr:uid="{00000000-0005-0000-0000-0000A6900000}"/>
    <cellStyle name="SAPBEXstdItemX 3 3 7" xfId="22097" xr:uid="{00000000-0005-0000-0000-0000A7900000}"/>
    <cellStyle name="SAPBEXstdItemX 3 3 7 2" xfId="37010" xr:uid="{00000000-0005-0000-0000-0000A8900000}"/>
    <cellStyle name="SAPBEXstdItemX 3 4" xfId="5274" xr:uid="{00000000-0005-0000-0000-0000A9900000}"/>
    <cellStyle name="SAPBEXstdItemX 3 4 2" xfId="22579" xr:uid="{00000000-0005-0000-0000-0000AA900000}"/>
    <cellStyle name="SAPBEXstdItemX 3 5" xfId="6789" xr:uid="{00000000-0005-0000-0000-0000AB900000}"/>
    <cellStyle name="SAPBEXstdItemX 3 5 2" xfId="23257" xr:uid="{00000000-0005-0000-0000-0000AC900000}"/>
    <cellStyle name="SAPBEXstdItemX 3 6" xfId="5241" xr:uid="{00000000-0005-0000-0000-0000AD900000}"/>
    <cellStyle name="SAPBEXstdItemX 3 6 2" xfId="22554" xr:uid="{00000000-0005-0000-0000-0000AE900000}"/>
    <cellStyle name="SAPBEXstdItemX 3 7" xfId="15408" xr:uid="{00000000-0005-0000-0000-0000AF900000}"/>
    <cellStyle name="SAPBEXstdItemX 3 7 2" xfId="30794" xr:uid="{00000000-0005-0000-0000-0000B0900000}"/>
    <cellStyle name="SAPBEXstdItemX 3 8" xfId="14768" xr:uid="{00000000-0005-0000-0000-0000B1900000}"/>
    <cellStyle name="SAPBEXstdItemX 3 8 2" xfId="30221" xr:uid="{00000000-0005-0000-0000-0000B2900000}"/>
    <cellStyle name="SAPBEXstdItemX 3 9" xfId="19756" xr:uid="{00000000-0005-0000-0000-0000B3900000}"/>
    <cellStyle name="SAPBEXstdItemX 3 9 2" xfId="34699" xr:uid="{00000000-0005-0000-0000-0000B4900000}"/>
    <cellStyle name="SAPBEXstdItemX 4" xfId="1003" xr:uid="{00000000-0005-0000-0000-0000B5900000}"/>
    <cellStyle name="SAPBEXstdItemX 4 10" xfId="17127" xr:uid="{00000000-0005-0000-0000-0000B6900000}"/>
    <cellStyle name="SAPBEXstdItemX 4 10 2" xfId="32265" xr:uid="{00000000-0005-0000-0000-0000B7900000}"/>
    <cellStyle name="SAPBEXstdItemX 4 11" xfId="20858" xr:uid="{00000000-0005-0000-0000-0000B8900000}"/>
    <cellStyle name="SAPBEXstdItemX 4 11 2" xfId="35786" xr:uid="{00000000-0005-0000-0000-0000B9900000}"/>
    <cellStyle name="SAPBEXstdItemX 4 12" xfId="5155" xr:uid="{00000000-0005-0000-0000-0000BA900000}"/>
    <cellStyle name="SAPBEXstdItemX 4 13" xfId="38086" xr:uid="{00000000-0005-0000-0000-0000BB900000}"/>
    <cellStyle name="SAPBEXstdItemX 4 2" xfId="1004" xr:uid="{00000000-0005-0000-0000-0000BC900000}"/>
    <cellStyle name="SAPBEXstdItemX 4 2 2" xfId="5271" xr:uid="{00000000-0005-0000-0000-0000BD900000}"/>
    <cellStyle name="SAPBEXstdItemX 4 2 2 2" xfId="22576" xr:uid="{00000000-0005-0000-0000-0000BE900000}"/>
    <cellStyle name="SAPBEXstdItemX 4 2 3" xfId="10114" xr:uid="{00000000-0005-0000-0000-0000BF900000}"/>
    <cellStyle name="SAPBEXstdItemX 4 2 3 2" xfId="26088" xr:uid="{00000000-0005-0000-0000-0000C0900000}"/>
    <cellStyle name="SAPBEXstdItemX 4 2 4" xfId="14732" xr:uid="{00000000-0005-0000-0000-0000C1900000}"/>
    <cellStyle name="SAPBEXstdItemX 4 2 4 2" xfId="30204" xr:uid="{00000000-0005-0000-0000-0000C2900000}"/>
    <cellStyle name="SAPBEXstdItemX 4 2 5" xfId="6552" xr:uid="{00000000-0005-0000-0000-0000C3900000}"/>
    <cellStyle name="SAPBEXstdItemX 4 2 5 2" xfId="23113" xr:uid="{00000000-0005-0000-0000-0000C4900000}"/>
    <cellStyle name="SAPBEXstdItemX 4 2 6" xfId="15628" xr:uid="{00000000-0005-0000-0000-0000C5900000}"/>
    <cellStyle name="SAPBEXstdItemX 4 2 6 2" xfId="30930" xr:uid="{00000000-0005-0000-0000-0000C6900000}"/>
    <cellStyle name="SAPBEXstdItemX 4 2 7" xfId="18340" xr:uid="{00000000-0005-0000-0000-0000C7900000}"/>
    <cellStyle name="SAPBEXstdItemX 4 2 7 2" xfId="33405" xr:uid="{00000000-0005-0000-0000-0000C8900000}"/>
    <cellStyle name="SAPBEXstdItemX 4 2 8" xfId="5156" xr:uid="{00000000-0005-0000-0000-0000C9900000}"/>
    <cellStyle name="SAPBEXstdItemX 4 2 9" xfId="38087" xr:uid="{00000000-0005-0000-0000-0000CA900000}"/>
    <cellStyle name="SAPBEXstdItemX 4 3" xfId="1005" xr:uid="{00000000-0005-0000-0000-0000CB900000}"/>
    <cellStyle name="SAPBEXstdItemX 4 3 2" xfId="5270" xr:uid="{00000000-0005-0000-0000-0000CC900000}"/>
    <cellStyle name="SAPBEXstdItemX 4 3 2 2" xfId="22575" xr:uid="{00000000-0005-0000-0000-0000CD900000}"/>
    <cellStyle name="SAPBEXstdItemX 4 3 3" xfId="8225" xr:uid="{00000000-0005-0000-0000-0000CE900000}"/>
    <cellStyle name="SAPBEXstdItemX 4 3 3 2" xfId="24254" xr:uid="{00000000-0005-0000-0000-0000CF900000}"/>
    <cellStyle name="SAPBEXstdItemX 4 3 4" xfId="13042" xr:uid="{00000000-0005-0000-0000-0000D0900000}"/>
    <cellStyle name="SAPBEXstdItemX 4 3 4 2" xfId="28836" xr:uid="{00000000-0005-0000-0000-0000D1900000}"/>
    <cellStyle name="SAPBEXstdItemX 4 3 5" xfId="10258" xr:uid="{00000000-0005-0000-0000-0000D2900000}"/>
    <cellStyle name="SAPBEXstdItemX 4 3 5 2" xfId="26214" xr:uid="{00000000-0005-0000-0000-0000D3900000}"/>
    <cellStyle name="SAPBEXstdItemX 4 3 6" xfId="15618" xr:uid="{00000000-0005-0000-0000-0000D4900000}"/>
    <cellStyle name="SAPBEXstdItemX 4 3 6 2" xfId="30920" xr:uid="{00000000-0005-0000-0000-0000D5900000}"/>
    <cellStyle name="SAPBEXstdItemX 4 3 7" xfId="20820" xr:uid="{00000000-0005-0000-0000-0000D6900000}"/>
    <cellStyle name="SAPBEXstdItemX 4 3 7 2" xfId="35751" xr:uid="{00000000-0005-0000-0000-0000D7900000}"/>
    <cellStyle name="SAPBEXstdItemX 4 3 8" xfId="5157" xr:uid="{00000000-0005-0000-0000-0000D8900000}"/>
    <cellStyle name="SAPBEXstdItemX 4 3 9" xfId="38088" xr:uid="{00000000-0005-0000-0000-0000D9900000}"/>
    <cellStyle name="SAPBEXstdItemX 4 4" xfId="3755" xr:uid="{00000000-0005-0000-0000-0000DA900000}"/>
    <cellStyle name="SAPBEXstdItemX 4 4 2" xfId="8921" xr:uid="{00000000-0005-0000-0000-0000DB900000}"/>
    <cellStyle name="SAPBEXstdItemX 4 4 2 2" xfId="24950" xr:uid="{00000000-0005-0000-0000-0000DC900000}"/>
    <cellStyle name="SAPBEXstdItemX 4 4 3" xfId="11748" xr:uid="{00000000-0005-0000-0000-0000DD900000}"/>
    <cellStyle name="SAPBEXstdItemX 4 4 3 2" xfId="27615" xr:uid="{00000000-0005-0000-0000-0000DE900000}"/>
    <cellStyle name="SAPBEXstdItemX 4 4 4" xfId="13715" xr:uid="{00000000-0005-0000-0000-0000DF900000}"/>
    <cellStyle name="SAPBEXstdItemX 4 4 4 2" xfId="29328" xr:uid="{00000000-0005-0000-0000-0000E0900000}"/>
    <cellStyle name="SAPBEXstdItemX 4 4 5" xfId="17100" xr:uid="{00000000-0005-0000-0000-0000E1900000}"/>
    <cellStyle name="SAPBEXstdItemX 4 4 5 2" xfId="32238" xr:uid="{00000000-0005-0000-0000-0000E2900000}"/>
    <cellStyle name="SAPBEXstdItemX 4 4 6" xfId="19710" xr:uid="{00000000-0005-0000-0000-0000E3900000}"/>
    <cellStyle name="SAPBEXstdItemX 4 4 6 2" xfId="34657" xr:uid="{00000000-0005-0000-0000-0000E4900000}"/>
    <cellStyle name="SAPBEXstdItemX 4 4 7" xfId="21609" xr:uid="{00000000-0005-0000-0000-0000E5900000}"/>
    <cellStyle name="SAPBEXstdItemX 4 4 7 2" xfId="36535" xr:uid="{00000000-0005-0000-0000-0000E6900000}"/>
    <cellStyle name="SAPBEXstdItemX 4 4 8" xfId="6440" xr:uid="{00000000-0005-0000-0000-0000E7900000}"/>
    <cellStyle name="SAPBEXstdItemX 4 5" xfId="2109" xr:uid="{00000000-0005-0000-0000-0000E8900000}"/>
    <cellStyle name="SAPBEXstdItemX 4 5 2" xfId="7349" xr:uid="{00000000-0005-0000-0000-0000E9900000}"/>
    <cellStyle name="SAPBEXstdItemX 4 5 2 2" xfId="23552" xr:uid="{00000000-0005-0000-0000-0000EA900000}"/>
    <cellStyle name="SAPBEXstdItemX 4 5 3" xfId="10191" xr:uid="{00000000-0005-0000-0000-0000EB900000}"/>
    <cellStyle name="SAPBEXstdItemX 4 5 3 2" xfId="26156" xr:uid="{00000000-0005-0000-0000-0000EC900000}"/>
    <cellStyle name="SAPBEXstdItemX 4 5 4" xfId="15092" xr:uid="{00000000-0005-0000-0000-0000ED900000}"/>
    <cellStyle name="SAPBEXstdItemX 4 5 4 2" xfId="30531" xr:uid="{00000000-0005-0000-0000-0000EE900000}"/>
    <cellStyle name="SAPBEXstdItemX 4 5 5" xfId="15639" xr:uid="{00000000-0005-0000-0000-0000EF900000}"/>
    <cellStyle name="SAPBEXstdItemX 4 5 5 2" xfId="30941" xr:uid="{00000000-0005-0000-0000-0000F0900000}"/>
    <cellStyle name="SAPBEXstdItemX 4 5 6" xfId="18327" xr:uid="{00000000-0005-0000-0000-0000F1900000}"/>
    <cellStyle name="SAPBEXstdItemX 4 5 6 2" xfId="33392" xr:uid="{00000000-0005-0000-0000-0000F2900000}"/>
    <cellStyle name="SAPBEXstdItemX 4 5 7" xfId="21795" xr:uid="{00000000-0005-0000-0000-0000F3900000}"/>
    <cellStyle name="SAPBEXstdItemX 4 5 7 2" xfId="36715" xr:uid="{00000000-0005-0000-0000-0000F4900000}"/>
    <cellStyle name="SAPBEXstdItemX 4 6" xfId="5272" xr:uid="{00000000-0005-0000-0000-0000F5900000}"/>
    <cellStyle name="SAPBEXstdItemX 4 6 2" xfId="22577" xr:uid="{00000000-0005-0000-0000-0000F6900000}"/>
    <cellStyle name="SAPBEXstdItemX 4 7" xfId="6787" xr:uid="{00000000-0005-0000-0000-0000F7900000}"/>
    <cellStyle name="SAPBEXstdItemX 4 7 2" xfId="23255" xr:uid="{00000000-0005-0000-0000-0000F8900000}"/>
    <cellStyle name="SAPBEXstdItemX 4 8" xfId="13396" xr:uid="{00000000-0005-0000-0000-0000F9900000}"/>
    <cellStyle name="SAPBEXstdItemX 4 8 2" xfId="29077" xr:uid="{00000000-0005-0000-0000-0000FA900000}"/>
    <cellStyle name="SAPBEXstdItemX 4 9" xfId="6497" xr:uid="{00000000-0005-0000-0000-0000FB900000}"/>
    <cellStyle name="SAPBEXstdItemX 4 9 2" xfId="23103" xr:uid="{00000000-0005-0000-0000-0000FC900000}"/>
    <cellStyle name="SAPBEXstdItemX 5" xfId="3756" xr:uid="{00000000-0005-0000-0000-0000FD900000}"/>
    <cellStyle name="SAPBEXstdItemX 5 2" xfId="2101" xr:uid="{00000000-0005-0000-0000-0000FE900000}"/>
    <cellStyle name="SAPBEXstdItemX 5 2 2" xfId="7341" xr:uid="{00000000-0005-0000-0000-0000FF900000}"/>
    <cellStyle name="SAPBEXstdItemX 5 2 2 2" xfId="23545" xr:uid="{00000000-0005-0000-0000-000000910000}"/>
    <cellStyle name="SAPBEXstdItemX 5 2 3" xfId="10183" xr:uid="{00000000-0005-0000-0000-000001910000}"/>
    <cellStyle name="SAPBEXstdItemX 5 2 3 2" xfId="26148" xr:uid="{00000000-0005-0000-0000-000002910000}"/>
    <cellStyle name="SAPBEXstdItemX 5 2 4" xfId="5817" xr:uid="{00000000-0005-0000-0000-000003910000}"/>
    <cellStyle name="SAPBEXstdItemX 5 2 4 2" xfId="22842" xr:uid="{00000000-0005-0000-0000-000004910000}"/>
    <cellStyle name="SAPBEXstdItemX 5 2 5" xfId="15631" xr:uid="{00000000-0005-0000-0000-000005910000}"/>
    <cellStyle name="SAPBEXstdItemX 5 2 5 2" xfId="30933" xr:uid="{00000000-0005-0000-0000-000006910000}"/>
    <cellStyle name="SAPBEXstdItemX 5 2 6" xfId="18319" xr:uid="{00000000-0005-0000-0000-000007910000}"/>
    <cellStyle name="SAPBEXstdItemX 5 2 6 2" xfId="33385" xr:uid="{00000000-0005-0000-0000-000008910000}"/>
    <cellStyle name="SAPBEXstdItemX 5 2 7" xfId="7816" xr:uid="{00000000-0005-0000-0000-000009910000}"/>
    <cellStyle name="SAPBEXstdItemX 5 2 7 2" xfId="23851" xr:uid="{00000000-0005-0000-0000-00000A910000}"/>
    <cellStyle name="SAPBEXstdItemX 5 3" xfId="8922" xr:uid="{00000000-0005-0000-0000-00000B910000}"/>
    <cellStyle name="SAPBEXstdItemX 5 3 2" xfId="24951" xr:uid="{00000000-0005-0000-0000-00000C910000}"/>
    <cellStyle name="SAPBEXstdItemX 5 4" xfId="11749" xr:uid="{00000000-0005-0000-0000-00000D910000}"/>
    <cellStyle name="SAPBEXstdItemX 5 4 2" xfId="27616" xr:uid="{00000000-0005-0000-0000-00000E910000}"/>
    <cellStyle name="SAPBEXstdItemX 5 5" xfId="15254" xr:uid="{00000000-0005-0000-0000-00000F910000}"/>
    <cellStyle name="SAPBEXstdItemX 5 5 2" xfId="30663" xr:uid="{00000000-0005-0000-0000-000010910000}"/>
    <cellStyle name="SAPBEXstdItemX 5 6" xfId="17101" xr:uid="{00000000-0005-0000-0000-000011910000}"/>
    <cellStyle name="SAPBEXstdItemX 5 6 2" xfId="32239" xr:uid="{00000000-0005-0000-0000-000012910000}"/>
    <cellStyle name="SAPBEXstdItemX 5 7" xfId="19711" xr:uid="{00000000-0005-0000-0000-000013910000}"/>
    <cellStyle name="SAPBEXstdItemX 5 7 2" xfId="34658" xr:uid="{00000000-0005-0000-0000-000014910000}"/>
    <cellStyle name="SAPBEXstdItemX 5 8" xfId="6185" xr:uid="{00000000-0005-0000-0000-000015910000}"/>
    <cellStyle name="SAPBEXstdItemX 6" xfId="3757" xr:uid="{00000000-0005-0000-0000-000016910000}"/>
    <cellStyle name="SAPBEXstdItemX 6 2" xfId="2092" xr:uid="{00000000-0005-0000-0000-000017910000}"/>
    <cellStyle name="SAPBEXstdItemX 6 2 2" xfId="7332" xr:uid="{00000000-0005-0000-0000-000018910000}"/>
    <cellStyle name="SAPBEXstdItemX 6 2 2 2" xfId="23537" xr:uid="{00000000-0005-0000-0000-000019910000}"/>
    <cellStyle name="SAPBEXstdItemX 6 2 3" xfId="10174" xr:uid="{00000000-0005-0000-0000-00001A910000}"/>
    <cellStyle name="SAPBEXstdItemX 6 2 3 2" xfId="26139" xr:uid="{00000000-0005-0000-0000-00001B910000}"/>
    <cellStyle name="SAPBEXstdItemX 6 2 4" xfId="6994" xr:uid="{00000000-0005-0000-0000-00001C910000}"/>
    <cellStyle name="SAPBEXstdItemX 6 2 4 2" xfId="23375" xr:uid="{00000000-0005-0000-0000-00001D910000}"/>
    <cellStyle name="SAPBEXstdItemX 6 2 5" xfId="15622" xr:uid="{00000000-0005-0000-0000-00001E910000}"/>
    <cellStyle name="SAPBEXstdItemX 6 2 5 2" xfId="30924" xr:uid="{00000000-0005-0000-0000-00001F910000}"/>
    <cellStyle name="SAPBEXstdItemX 6 2 6" xfId="18311" xr:uid="{00000000-0005-0000-0000-000020910000}"/>
    <cellStyle name="SAPBEXstdItemX 6 2 6 2" xfId="33377" xr:uid="{00000000-0005-0000-0000-000021910000}"/>
    <cellStyle name="SAPBEXstdItemX 6 2 7" xfId="21414" xr:uid="{00000000-0005-0000-0000-000022910000}"/>
    <cellStyle name="SAPBEXstdItemX 6 2 7 2" xfId="36340" xr:uid="{00000000-0005-0000-0000-000023910000}"/>
    <cellStyle name="SAPBEXstdItemX 6 3" xfId="8923" xr:uid="{00000000-0005-0000-0000-000024910000}"/>
    <cellStyle name="SAPBEXstdItemX 6 3 2" xfId="24952" xr:uid="{00000000-0005-0000-0000-000025910000}"/>
    <cellStyle name="SAPBEXstdItemX 6 4" xfId="11750" xr:uid="{00000000-0005-0000-0000-000026910000}"/>
    <cellStyle name="SAPBEXstdItemX 6 4 2" xfId="27617" xr:uid="{00000000-0005-0000-0000-000027910000}"/>
    <cellStyle name="SAPBEXstdItemX 6 5" xfId="13619" xr:uid="{00000000-0005-0000-0000-000028910000}"/>
    <cellStyle name="SAPBEXstdItemX 6 5 2" xfId="29243" xr:uid="{00000000-0005-0000-0000-000029910000}"/>
    <cellStyle name="SAPBEXstdItemX 6 6" xfId="17102" xr:uid="{00000000-0005-0000-0000-00002A910000}"/>
    <cellStyle name="SAPBEXstdItemX 6 6 2" xfId="32240" xr:uid="{00000000-0005-0000-0000-00002B910000}"/>
    <cellStyle name="SAPBEXstdItemX 6 7" xfId="19712" xr:uid="{00000000-0005-0000-0000-00002C910000}"/>
    <cellStyle name="SAPBEXstdItemX 6 7 2" xfId="34659" xr:uid="{00000000-0005-0000-0000-00002D910000}"/>
    <cellStyle name="SAPBEXstdItemX 7" xfId="3758" xr:uid="{00000000-0005-0000-0000-00002E910000}"/>
    <cellStyle name="SAPBEXstdItemX 7 2" xfId="2097" xr:uid="{00000000-0005-0000-0000-00002F910000}"/>
    <cellStyle name="SAPBEXstdItemX 7 2 2" xfId="7337" xr:uid="{00000000-0005-0000-0000-000030910000}"/>
    <cellStyle name="SAPBEXstdItemX 7 2 2 2" xfId="23542" xr:uid="{00000000-0005-0000-0000-000031910000}"/>
    <cellStyle name="SAPBEXstdItemX 7 2 3" xfId="10179" xr:uid="{00000000-0005-0000-0000-000032910000}"/>
    <cellStyle name="SAPBEXstdItemX 7 2 3 2" xfId="26144" xr:uid="{00000000-0005-0000-0000-000033910000}"/>
    <cellStyle name="SAPBEXstdItemX 7 2 4" xfId="14704" xr:uid="{00000000-0005-0000-0000-000034910000}"/>
    <cellStyle name="SAPBEXstdItemX 7 2 4 2" xfId="30186" xr:uid="{00000000-0005-0000-0000-000035910000}"/>
    <cellStyle name="SAPBEXstdItemX 7 2 5" xfId="15627" xr:uid="{00000000-0005-0000-0000-000036910000}"/>
    <cellStyle name="SAPBEXstdItemX 7 2 5 2" xfId="30929" xr:uid="{00000000-0005-0000-0000-000037910000}"/>
    <cellStyle name="SAPBEXstdItemX 7 2 6" xfId="18316" xr:uid="{00000000-0005-0000-0000-000038910000}"/>
    <cellStyle name="SAPBEXstdItemX 7 2 6 2" xfId="33382" xr:uid="{00000000-0005-0000-0000-000039910000}"/>
    <cellStyle name="SAPBEXstdItemX 7 2 7" xfId="21796" xr:uid="{00000000-0005-0000-0000-00003A910000}"/>
    <cellStyle name="SAPBEXstdItemX 7 2 7 2" xfId="36716" xr:uid="{00000000-0005-0000-0000-00003B910000}"/>
    <cellStyle name="SAPBEXstdItemX 7 3" xfId="8924" xr:uid="{00000000-0005-0000-0000-00003C910000}"/>
    <cellStyle name="SAPBEXstdItemX 7 3 2" xfId="24953" xr:uid="{00000000-0005-0000-0000-00003D910000}"/>
    <cellStyle name="SAPBEXstdItemX 7 4" xfId="11751" xr:uid="{00000000-0005-0000-0000-00003E910000}"/>
    <cellStyle name="SAPBEXstdItemX 7 4 2" xfId="27618" xr:uid="{00000000-0005-0000-0000-00003F910000}"/>
    <cellStyle name="SAPBEXstdItemX 7 5" xfId="13719" xr:uid="{00000000-0005-0000-0000-000040910000}"/>
    <cellStyle name="SAPBEXstdItemX 7 5 2" xfId="29332" xr:uid="{00000000-0005-0000-0000-000041910000}"/>
    <cellStyle name="SAPBEXstdItemX 7 6" xfId="17103" xr:uid="{00000000-0005-0000-0000-000042910000}"/>
    <cellStyle name="SAPBEXstdItemX 7 6 2" xfId="32241" xr:uid="{00000000-0005-0000-0000-000043910000}"/>
    <cellStyle name="SAPBEXstdItemX 7 7" xfId="19713" xr:uid="{00000000-0005-0000-0000-000044910000}"/>
    <cellStyle name="SAPBEXstdItemX 7 7 2" xfId="34660" xr:uid="{00000000-0005-0000-0000-000045910000}"/>
    <cellStyle name="SAPBEXstdItemX 8" xfId="3759" xr:uid="{00000000-0005-0000-0000-000046910000}"/>
    <cellStyle name="SAPBEXstdItemX 8 2" xfId="2110" xr:uid="{00000000-0005-0000-0000-000047910000}"/>
    <cellStyle name="SAPBEXstdItemX 8 2 2" xfId="7350" xr:uid="{00000000-0005-0000-0000-000048910000}"/>
    <cellStyle name="SAPBEXstdItemX 8 2 2 2" xfId="23553" xr:uid="{00000000-0005-0000-0000-000049910000}"/>
    <cellStyle name="SAPBEXstdItemX 8 2 3" xfId="10192" xr:uid="{00000000-0005-0000-0000-00004A910000}"/>
    <cellStyle name="SAPBEXstdItemX 8 2 3 2" xfId="26157" xr:uid="{00000000-0005-0000-0000-00004B910000}"/>
    <cellStyle name="SAPBEXstdItemX 8 2 4" xfId="6993" xr:uid="{00000000-0005-0000-0000-00004C910000}"/>
    <cellStyle name="SAPBEXstdItemX 8 2 4 2" xfId="23374" xr:uid="{00000000-0005-0000-0000-00004D910000}"/>
    <cellStyle name="SAPBEXstdItemX 8 2 5" xfId="15640" xr:uid="{00000000-0005-0000-0000-00004E910000}"/>
    <cellStyle name="SAPBEXstdItemX 8 2 5 2" xfId="30942" xr:uid="{00000000-0005-0000-0000-00004F910000}"/>
    <cellStyle name="SAPBEXstdItemX 8 2 6" xfId="18328" xr:uid="{00000000-0005-0000-0000-000050910000}"/>
    <cellStyle name="SAPBEXstdItemX 8 2 6 2" xfId="33393" xr:uid="{00000000-0005-0000-0000-000051910000}"/>
    <cellStyle name="SAPBEXstdItemX 8 2 7" xfId="21416" xr:uid="{00000000-0005-0000-0000-000052910000}"/>
    <cellStyle name="SAPBEXstdItemX 8 2 7 2" xfId="36342" xr:uid="{00000000-0005-0000-0000-000053910000}"/>
    <cellStyle name="SAPBEXstdItemX 8 3" xfId="8925" xr:uid="{00000000-0005-0000-0000-000054910000}"/>
    <cellStyle name="SAPBEXstdItemX 8 3 2" xfId="24954" xr:uid="{00000000-0005-0000-0000-000055910000}"/>
    <cellStyle name="SAPBEXstdItemX 8 4" xfId="11752" xr:uid="{00000000-0005-0000-0000-000056910000}"/>
    <cellStyle name="SAPBEXstdItemX 8 4 2" xfId="27619" xr:uid="{00000000-0005-0000-0000-000057910000}"/>
    <cellStyle name="SAPBEXstdItemX 8 5" xfId="14609" xr:uid="{00000000-0005-0000-0000-000058910000}"/>
    <cellStyle name="SAPBEXstdItemX 8 5 2" xfId="30110" xr:uid="{00000000-0005-0000-0000-000059910000}"/>
    <cellStyle name="SAPBEXstdItemX 8 6" xfId="17104" xr:uid="{00000000-0005-0000-0000-00005A910000}"/>
    <cellStyle name="SAPBEXstdItemX 8 6 2" xfId="32242" xr:uid="{00000000-0005-0000-0000-00005B910000}"/>
    <cellStyle name="SAPBEXstdItemX 8 7" xfId="19714" xr:uid="{00000000-0005-0000-0000-00005C910000}"/>
    <cellStyle name="SAPBEXstdItemX 8 7 2" xfId="34661" xr:uid="{00000000-0005-0000-0000-00005D910000}"/>
    <cellStyle name="SAPBEXstdItemX 9" xfId="3760" xr:uid="{00000000-0005-0000-0000-00005E910000}"/>
    <cellStyle name="SAPBEXstdItemX 9 2" xfId="2405" xr:uid="{00000000-0005-0000-0000-00005F910000}"/>
    <cellStyle name="SAPBEXstdItemX 9 2 2" xfId="7608" xr:uid="{00000000-0005-0000-0000-000060910000}"/>
    <cellStyle name="SAPBEXstdItemX 9 2 2 2" xfId="23750" xr:uid="{00000000-0005-0000-0000-000061910000}"/>
    <cellStyle name="SAPBEXstdItemX 9 2 3" xfId="10425" xr:uid="{00000000-0005-0000-0000-000062910000}"/>
    <cellStyle name="SAPBEXstdItemX 9 2 3 2" xfId="26348" xr:uid="{00000000-0005-0000-0000-000063910000}"/>
    <cellStyle name="SAPBEXstdItemX 9 2 4" xfId="14239" xr:uid="{00000000-0005-0000-0000-000064910000}"/>
    <cellStyle name="SAPBEXstdItemX 9 2 4 2" xfId="29773" xr:uid="{00000000-0005-0000-0000-000065910000}"/>
    <cellStyle name="SAPBEXstdItemX 9 2 5" xfId="15836" xr:uid="{00000000-0005-0000-0000-000066910000}"/>
    <cellStyle name="SAPBEXstdItemX 9 2 5 2" xfId="31069" xr:uid="{00000000-0005-0000-0000-000067910000}"/>
    <cellStyle name="SAPBEXstdItemX 9 2 6" xfId="18467" xr:uid="{00000000-0005-0000-0000-000068910000}"/>
    <cellStyle name="SAPBEXstdItemX 9 2 6 2" xfId="33500" xr:uid="{00000000-0005-0000-0000-000069910000}"/>
    <cellStyle name="SAPBEXstdItemX 9 2 7" xfId="21432" xr:uid="{00000000-0005-0000-0000-00006A910000}"/>
    <cellStyle name="SAPBEXstdItemX 9 2 7 2" xfId="36358" xr:uid="{00000000-0005-0000-0000-00006B910000}"/>
    <cellStyle name="SAPBEXstdItemX 9 3" xfId="8926" xr:uid="{00000000-0005-0000-0000-00006C910000}"/>
    <cellStyle name="SAPBEXstdItemX 9 3 2" xfId="24955" xr:uid="{00000000-0005-0000-0000-00006D910000}"/>
    <cellStyle name="SAPBEXstdItemX 9 4" xfId="11753" xr:uid="{00000000-0005-0000-0000-00006E910000}"/>
    <cellStyle name="SAPBEXstdItemX 9 4 2" xfId="27620" xr:uid="{00000000-0005-0000-0000-00006F910000}"/>
    <cellStyle name="SAPBEXstdItemX 9 5" xfId="15150" xr:uid="{00000000-0005-0000-0000-000070910000}"/>
    <cellStyle name="SAPBEXstdItemX 9 5 2" xfId="30569" xr:uid="{00000000-0005-0000-0000-000071910000}"/>
    <cellStyle name="SAPBEXstdItemX 9 6" xfId="17105" xr:uid="{00000000-0005-0000-0000-000072910000}"/>
    <cellStyle name="SAPBEXstdItemX 9 6 2" xfId="32243" xr:uid="{00000000-0005-0000-0000-000073910000}"/>
    <cellStyle name="SAPBEXstdItemX 9 7" xfId="19715" xr:uid="{00000000-0005-0000-0000-000074910000}"/>
    <cellStyle name="SAPBEXstdItemX 9 7 2" xfId="34662" xr:uid="{00000000-0005-0000-0000-000075910000}"/>
    <cellStyle name="SAPBEXstdItemX_2009 Fleet segmentation" xfId="1006" xr:uid="{00000000-0005-0000-0000-000076910000}"/>
    <cellStyle name="SAPBEXsubData" xfId="109" xr:uid="{00000000-0005-0000-0000-000077910000}"/>
    <cellStyle name="SAPBEXsubDataEmph" xfId="110" xr:uid="{00000000-0005-0000-0000-000078910000}"/>
    <cellStyle name="SAPBEXsubItem" xfId="111" xr:uid="{00000000-0005-0000-0000-000079910000}"/>
    <cellStyle name="SAPBEXtitle" xfId="112" xr:uid="{00000000-0005-0000-0000-00007A910000}"/>
    <cellStyle name="SAPBEXtitle 10" xfId="1932" xr:uid="{00000000-0005-0000-0000-00007B910000}"/>
    <cellStyle name="SAPBEXtitle 11" xfId="1933" xr:uid="{00000000-0005-0000-0000-00007C910000}"/>
    <cellStyle name="SAPBEXtitle 12" xfId="1934" xr:uid="{00000000-0005-0000-0000-00007D910000}"/>
    <cellStyle name="SAPBEXtitle 13" xfId="4886" xr:uid="{00000000-0005-0000-0000-00007E910000}"/>
    <cellStyle name="SAPBEXtitle 13 2" xfId="10041" xr:uid="{00000000-0005-0000-0000-00007F910000}"/>
    <cellStyle name="SAPBEXtitle 13 2 2" xfId="26023" xr:uid="{00000000-0005-0000-0000-000080910000}"/>
    <cellStyle name="SAPBEXtitle 13 3" xfId="12859" xr:uid="{00000000-0005-0000-0000-000081910000}"/>
    <cellStyle name="SAPBEXtitle 13 3 2" xfId="28700" xr:uid="{00000000-0005-0000-0000-000082910000}"/>
    <cellStyle name="SAPBEXtitle 13 4" xfId="12893" xr:uid="{00000000-0005-0000-0000-000083910000}"/>
    <cellStyle name="SAPBEXtitle 13 4 2" xfId="28733" xr:uid="{00000000-0005-0000-0000-000084910000}"/>
    <cellStyle name="SAPBEXtitle 13 5" xfId="18180" xr:uid="{00000000-0005-0000-0000-000085910000}"/>
    <cellStyle name="SAPBEXtitle 13 5 2" xfId="33286" xr:uid="{00000000-0005-0000-0000-000086910000}"/>
    <cellStyle name="SAPBEXtitle 13 6" xfId="20787" xr:uid="{00000000-0005-0000-0000-000087910000}"/>
    <cellStyle name="SAPBEXtitle 13 6 2" xfId="35720" xr:uid="{00000000-0005-0000-0000-000088910000}"/>
    <cellStyle name="SAPBEXtitle 13 7" xfId="13227" xr:uid="{00000000-0005-0000-0000-000089910000}"/>
    <cellStyle name="SAPBEXtitle 13 7 2" xfId="28995" xr:uid="{00000000-0005-0000-0000-00008A910000}"/>
    <cellStyle name="SAPBEXtitle 14" xfId="5980" xr:uid="{00000000-0005-0000-0000-00008B910000}"/>
    <cellStyle name="SAPBEXtitle 14 2" xfId="22949" xr:uid="{00000000-0005-0000-0000-00008C910000}"/>
    <cellStyle name="SAPBEXtitle 15" xfId="7102" xr:uid="{00000000-0005-0000-0000-00008D910000}"/>
    <cellStyle name="SAPBEXtitle 15 2" xfId="23405" xr:uid="{00000000-0005-0000-0000-00008E910000}"/>
    <cellStyle name="SAPBEXtitle 16" xfId="14774" xr:uid="{00000000-0005-0000-0000-00008F910000}"/>
    <cellStyle name="SAPBEXtitle 16 2" xfId="30227" xr:uid="{00000000-0005-0000-0000-000090910000}"/>
    <cellStyle name="SAPBEXtitle 17" xfId="11778" xr:uid="{00000000-0005-0000-0000-000091910000}"/>
    <cellStyle name="SAPBEXtitle 17 2" xfId="27644" xr:uid="{00000000-0005-0000-0000-000092910000}"/>
    <cellStyle name="SAPBEXtitle 18" xfId="10564" xr:uid="{00000000-0005-0000-0000-000093910000}"/>
    <cellStyle name="SAPBEXtitle 18 2" xfId="26480" xr:uid="{00000000-0005-0000-0000-000094910000}"/>
    <cellStyle name="SAPBEXtitle 2" xfId="1007" xr:uid="{00000000-0005-0000-0000-000095910000}"/>
    <cellStyle name="SAPBEXtitle 2 2" xfId="22260" xr:uid="{00000000-0005-0000-0000-000096910000}"/>
    <cellStyle name="SAPBEXtitle 3" xfId="1008" xr:uid="{00000000-0005-0000-0000-000097910000}"/>
    <cellStyle name="SAPBEXtitle 3 2" xfId="2026" xr:uid="{00000000-0005-0000-0000-000098910000}"/>
    <cellStyle name="SAPBEXtitle 3 3" xfId="5269" xr:uid="{00000000-0005-0000-0000-000099910000}"/>
    <cellStyle name="SAPBEXtitle 3 3 2" xfId="37242" xr:uid="{00000000-0005-0000-0000-00009A910000}"/>
    <cellStyle name="SAPBEXtitle 3 4" xfId="8995" xr:uid="{00000000-0005-0000-0000-00009B910000}"/>
    <cellStyle name="SAPBEXtitle 3 4 2" xfId="37075" xr:uid="{00000000-0005-0000-0000-00009C910000}"/>
    <cellStyle name="SAPBEXtitle 3 5" xfId="11798" xr:uid="{00000000-0005-0000-0000-00009D910000}"/>
    <cellStyle name="SAPBEXtitle 3 6" xfId="15412" xr:uid="{00000000-0005-0000-0000-00009E910000}"/>
    <cellStyle name="SAPBEXtitle 3 7" xfId="15613" xr:uid="{00000000-0005-0000-0000-00009F910000}"/>
    <cellStyle name="SAPBEXtitle 3 8" xfId="13214" xr:uid="{00000000-0005-0000-0000-0000A0910000}"/>
    <cellStyle name="SAPBEXtitle 3 9" xfId="22516" xr:uid="{00000000-0005-0000-0000-0000A1910000}"/>
    <cellStyle name="SAPBEXtitle 4" xfId="1009" xr:uid="{00000000-0005-0000-0000-0000A2910000}"/>
    <cellStyle name="SAPBEXtitle 4 2" xfId="1010" xr:uid="{00000000-0005-0000-0000-0000A3910000}"/>
    <cellStyle name="SAPBEXtitle 5" xfId="1011" xr:uid="{00000000-0005-0000-0000-0000A4910000}"/>
    <cellStyle name="SAPBEXtitle 5 2" xfId="6463" xr:uid="{00000000-0005-0000-0000-0000A5910000}"/>
    <cellStyle name="SAPBEXtitle 5 2 2" xfId="23086" xr:uid="{00000000-0005-0000-0000-0000A6910000}"/>
    <cellStyle name="SAPBEXtitle 5 3" xfId="7363" xr:uid="{00000000-0005-0000-0000-0000A7910000}"/>
    <cellStyle name="SAPBEXtitle 5 3 2" xfId="23566" xr:uid="{00000000-0005-0000-0000-0000A8910000}"/>
    <cellStyle name="SAPBEXtitle 5 4" xfId="6584" xr:uid="{00000000-0005-0000-0000-0000A9910000}"/>
    <cellStyle name="SAPBEXtitle 5 4 2" xfId="23128" xr:uid="{00000000-0005-0000-0000-0000AA910000}"/>
    <cellStyle name="SAPBEXtitle 5 5" xfId="15434" xr:uid="{00000000-0005-0000-0000-0000AB910000}"/>
    <cellStyle name="SAPBEXtitle 5 5 2" xfId="30812" xr:uid="{00000000-0005-0000-0000-0000AC910000}"/>
    <cellStyle name="SAPBEXtitle 5 6" xfId="15603" xr:uid="{00000000-0005-0000-0000-0000AD910000}"/>
    <cellStyle name="SAPBEXtitle 5 6 2" xfId="30916" xr:uid="{00000000-0005-0000-0000-0000AE910000}"/>
    <cellStyle name="SAPBEXtitle 5 7" xfId="18307" xr:uid="{00000000-0005-0000-0000-0000AF910000}"/>
    <cellStyle name="SAPBEXtitle 5 7 2" xfId="33375" xr:uid="{00000000-0005-0000-0000-0000B0910000}"/>
    <cellStyle name="SAPBEXtitle 5 8" xfId="5158" xr:uid="{00000000-0005-0000-0000-0000B1910000}"/>
    <cellStyle name="SAPBEXtitle 6" xfId="1935" xr:uid="{00000000-0005-0000-0000-0000B2910000}"/>
    <cellStyle name="SAPBEXtitle 7" xfId="1936" xr:uid="{00000000-0005-0000-0000-0000B3910000}"/>
    <cellStyle name="SAPBEXtitle 8" xfId="1937" xr:uid="{00000000-0005-0000-0000-0000B4910000}"/>
    <cellStyle name="SAPBEXtitle 9" xfId="1938" xr:uid="{00000000-0005-0000-0000-0000B5910000}"/>
    <cellStyle name="SAPBEXtitle_2009 Fleet segmentation" xfId="1012" xr:uid="{00000000-0005-0000-0000-0000B6910000}"/>
    <cellStyle name="SAPBEXunassignedItem" xfId="113" xr:uid="{00000000-0005-0000-0000-0000B7910000}"/>
    <cellStyle name="SAPBEXunassignedItem 10" xfId="5979" xr:uid="{00000000-0005-0000-0000-0000B8910000}"/>
    <cellStyle name="SAPBEXunassignedItem 11" xfId="5497" xr:uid="{00000000-0005-0000-0000-0000B9910000}"/>
    <cellStyle name="SAPBEXunassignedItem 12" xfId="14135" xr:uid="{00000000-0005-0000-0000-0000BA910000}"/>
    <cellStyle name="SAPBEXunassignedItem 13" xfId="8958" xr:uid="{00000000-0005-0000-0000-0000BB910000}"/>
    <cellStyle name="SAPBEXunassignedItem 14" xfId="5702" xr:uid="{00000000-0005-0000-0000-0000BC910000}"/>
    <cellStyle name="SAPBEXunassignedItem 2" xfId="1013" xr:uid="{00000000-0005-0000-0000-0000BD910000}"/>
    <cellStyle name="SAPBEXunassignedItem 2 2" xfId="1014" xr:uid="{00000000-0005-0000-0000-0000BE910000}"/>
    <cellStyle name="SAPBEXunassignedItem 2 2 2" xfId="6465" xr:uid="{00000000-0005-0000-0000-0000BF910000}"/>
    <cellStyle name="SAPBEXunassignedItem 2 2 3" xfId="6786" xr:uid="{00000000-0005-0000-0000-0000C0910000}"/>
    <cellStyle name="SAPBEXunassignedItem 2 2 4" xfId="12976" xr:uid="{00000000-0005-0000-0000-0000C1910000}"/>
    <cellStyle name="SAPBEXunassignedItem 2 2 5" xfId="11775" xr:uid="{00000000-0005-0000-0000-0000C2910000}"/>
    <cellStyle name="SAPBEXunassignedItem 2 2 6" xfId="15837" xr:uid="{00000000-0005-0000-0000-0000C3910000}"/>
    <cellStyle name="SAPBEXunassignedItem 2 2 7" xfId="5160" xr:uid="{00000000-0005-0000-0000-0000C4910000}"/>
    <cellStyle name="SAPBEXunassignedItem 2 3" xfId="6464" xr:uid="{00000000-0005-0000-0000-0000C5910000}"/>
    <cellStyle name="SAPBEXunassignedItem 2 4" xfId="7254" xr:uid="{00000000-0005-0000-0000-0000C6910000}"/>
    <cellStyle name="SAPBEXunassignedItem 2 5" xfId="13239" xr:uid="{00000000-0005-0000-0000-0000C7910000}"/>
    <cellStyle name="SAPBEXunassignedItem 2 6" xfId="14707" xr:uid="{00000000-0005-0000-0000-0000C8910000}"/>
    <cellStyle name="SAPBEXunassignedItem 2 7" xfId="17147" xr:uid="{00000000-0005-0000-0000-0000C9910000}"/>
    <cellStyle name="SAPBEXunassignedItem 2 8" xfId="5159" xr:uid="{00000000-0005-0000-0000-0000CA910000}"/>
    <cellStyle name="SAPBEXunassignedItem 3" xfId="1015" xr:uid="{00000000-0005-0000-0000-0000CB910000}"/>
    <cellStyle name="SAPBEXunassignedItem 3 2" xfId="1016" xr:uid="{00000000-0005-0000-0000-0000CC910000}"/>
    <cellStyle name="SAPBEXunassignedItem 3 2 2" xfId="6467" xr:uid="{00000000-0005-0000-0000-0000CD910000}"/>
    <cellStyle name="SAPBEXunassignedItem 3 2 3" xfId="8949" xr:uid="{00000000-0005-0000-0000-0000CE910000}"/>
    <cellStyle name="SAPBEXunassignedItem 3 2 4" xfId="10168" xr:uid="{00000000-0005-0000-0000-0000CF910000}"/>
    <cellStyle name="SAPBEXunassignedItem 3 2 5" xfId="14608" xr:uid="{00000000-0005-0000-0000-0000D0910000}"/>
    <cellStyle name="SAPBEXunassignedItem 3 2 6" xfId="14140" xr:uid="{00000000-0005-0000-0000-0000D1910000}"/>
    <cellStyle name="SAPBEXunassignedItem 3 2 7" xfId="5162" xr:uid="{00000000-0005-0000-0000-0000D2910000}"/>
    <cellStyle name="SAPBEXunassignedItem 3 3" xfId="6466" xr:uid="{00000000-0005-0000-0000-0000D3910000}"/>
    <cellStyle name="SAPBEXunassignedItem 3 4" xfId="6045" xr:uid="{00000000-0005-0000-0000-0000D4910000}"/>
    <cellStyle name="SAPBEXunassignedItem 3 5" xfId="6583" xr:uid="{00000000-0005-0000-0000-0000D5910000}"/>
    <cellStyle name="SAPBEXunassignedItem 3 6" xfId="15481" xr:uid="{00000000-0005-0000-0000-0000D6910000}"/>
    <cellStyle name="SAPBEXunassignedItem 3 7" xfId="14693" xr:uid="{00000000-0005-0000-0000-0000D7910000}"/>
    <cellStyle name="SAPBEXunassignedItem 3 8" xfId="5161" xr:uid="{00000000-0005-0000-0000-0000D8910000}"/>
    <cellStyle name="SAPBEXunassignedItem 4" xfId="1017" xr:uid="{00000000-0005-0000-0000-0000D9910000}"/>
    <cellStyle name="SAPBEXunassignedItem 4 2" xfId="1018" xr:uid="{00000000-0005-0000-0000-0000DA910000}"/>
    <cellStyle name="SAPBEXunassignedItem 4 2 2" xfId="6469" xr:uid="{00000000-0005-0000-0000-0000DB910000}"/>
    <cellStyle name="SAPBEXunassignedItem 4 2 3" xfId="7327" xr:uid="{00000000-0005-0000-0000-0000DC910000}"/>
    <cellStyle name="SAPBEXunassignedItem 4 2 4" xfId="5856" xr:uid="{00000000-0005-0000-0000-0000DD910000}"/>
    <cellStyle name="SAPBEXunassignedItem 4 2 5" xfId="13464" xr:uid="{00000000-0005-0000-0000-0000DE910000}"/>
    <cellStyle name="SAPBEXunassignedItem 4 2 6" xfId="17154" xr:uid="{00000000-0005-0000-0000-0000DF910000}"/>
    <cellStyle name="SAPBEXunassignedItem 4 2 7" xfId="5164" xr:uid="{00000000-0005-0000-0000-0000E0910000}"/>
    <cellStyle name="SAPBEXunassignedItem 4 3" xfId="6468" xr:uid="{00000000-0005-0000-0000-0000E1910000}"/>
    <cellStyle name="SAPBEXunassignedItem 4 4" xfId="7338" xr:uid="{00000000-0005-0000-0000-0000E2910000}"/>
    <cellStyle name="SAPBEXunassignedItem 4 5" xfId="6582" xr:uid="{00000000-0005-0000-0000-0000E3910000}"/>
    <cellStyle name="SAPBEXunassignedItem 4 6" xfId="6709" xr:uid="{00000000-0005-0000-0000-0000E4910000}"/>
    <cellStyle name="SAPBEXunassignedItem 4 7" xfId="15835" xr:uid="{00000000-0005-0000-0000-0000E5910000}"/>
    <cellStyle name="SAPBEXunassignedItem 4 8" xfId="5163" xr:uid="{00000000-0005-0000-0000-0000E6910000}"/>
    <cellStyle name="SAPBEXunassignedItem 5" xfId="1019" xr:uid="{00000000-0005-0000-0000-0000E7910000}"/>
    <cellStyle name="SAPBEXunassignedItem 5 2" xfId="1020" xr:uid="{00000000-0005-0000-0000-0000E8910000}"/>
    <cellStyle name="SAPBEXunassignedItem 5 2 2" xfId="6471" xr:uid="{00000000-0005-0000-0000-0000E9910000}"/>
    <cellStyle name="SAPBEXunassignedItem 5 2 3" xfId="7324" xr:uid="{00000000-0005-0000-0000-0000EA910000}"/>
    <cellStyle name="SAPBEXunassignedItem 5 2 4" xfId="10613" xr:uid="{00000000-0005-0000-0000-0000EB910000}"/>
    <cellStyle name="SAPBEXunassignedItem 5 2 5" xfId="14393" xr:uid="{00000000-0005-0000-0000-0000EC910000}"/>
    <cellStyle name="SAPBEXunassignedItem 5 2 6" xfId="17156" xr:uid="{00000000-0005-0000-0000-0000ED910000}"/>
    <cellStyle name="SAPBEXunassignedItem 5 2 7" xfId="5166" xr:uid="{00000000-0005-0000-0000-0000EE910000}"/>
    <cellStyle name="SAPBEXunassignedItem 5 3" xfId="6470" xr:uid="{00000000-0005-0000-0000-0000EF910000}"/>
    <cellStyle name="SAPBEXunassignedItem 5 4" xfId="7330" xr:uid="{00000000-0005-0000-0000-0000F0910000}"/>
    <cellStyle name="SAPBEXunassignedItem 5 5" xfId="14176" xr:uid="{00000000-0005-0000-0000-0000F1910000}"/>
    <cellStyle name="SAPBEXunassignedItem 5 6" xfId="7045" xr:uid="{00000000-0005-0000-0000-0000F2910000}"/>
    <cellStyle name="SAPBEXunassignedItem 5 7" xfId="15680" xr:uid="{00000000-0005-0000-0000-0000F3910000}"/>
    <cellStyle name="SAPBEXunassignedItem 5 8" xfId="5165" xr:uid="{00000000-0005-0000-0000-0000F4910000}"/>
    <cellStyle name="SAPBEXunassignedItem 6" xfId="1021" xr:uid="{00000000-0005-0000-0000-0000F5910000}"/>
    <cellStyle name="SAPBEXunassignedItem 6 2" xfId="6472" xr:uid="{00000000-0005-0000-0000-0000F6910000}"/>
    <cellStyle name="SAPBEXunassignedItem 6 3" xfId="7321" xr:uid="{00000000-0005-0000-0000-0000F7910000}"/>
    <cellStyle name="SAPBEXunassignedItem 6 4" xfId="5855" xr:uid="{00000000-0005-0000-0000-0000F8910000}"/>
    <cellStyle name="SAPBEXunassignedItem 6 5" xfId="15248" xr:uid="{00000000-0005-0000-0000-0000F9910000}"/>
    <cellStyle name="SAPBEXunassignedItem 6 6" xfId="7035" xr:uid="{00000000-0005-0000-0000-0000FA910000}"/>
    <cellStyle name="SAPBEXunassignedItem 6 7" xfId="5167" xr:uid="{00000000-0005-0000-0000-0000FB910000}"/>
    <cellStyle name="SAPBEXunassignedItem 7" xfId="1939" xr:uid="{00000000-0005-0000-0000-0000FC910000}"/>
    <cellStyle name="SAPBEXunassignedItem 7 2" xfId="7187" xr:uid="{00000000-0005-0000-0000-0000FD910000}"/>
    <cellStyle name="SAPBEXunassignedItem 7 3" xfId="7474" xr:uid="{00000000-0005-0000-0000-0000FE910000}"/>
    <cellStyle name="SAPBEXunassignedItem 7 4" xfId="7797" xr:uid="{00000000-0005-0000-0000-0000FF910000}"/>
    <cellStyle name="SAPBEXunassignedItem 7 5" xfId="5921" xr:uid="{00000000-0005-0000-0000-000000920000}"/>
    <cellStyle name="SAPBEXunassignedItem 7 6" xfId="15721" xr:uid="{00000000-0005-0000-0000-000001920000}"/>
    <cellStyle name="SAPBEXunassignedItem 7 7" xfId="6103" xr:uid="{00000000-0005-0000-0000-000002920000}"/>
    <cellStyle name="SAPBEXunassignedItem 8" xfId="2148" xr:uid="{00000000-0005-0000-0000-000003920000}"/>
    <cellStyle name="SAPBEXunassignedItem 8 2" xfId="7388" xr:uid="{00000000-0005-0000-0000-000004920000}"/>
    <cellStyle name="SAPBEXunassignedItem 8 3" xfId="10229" xr:uid="{00000000-0005-0000-0000-000005920000}"/>
    <cellStyle name="SAPBEXunassignedItem 8 4" xfId="13784" xr:uid="{00000000-0005-0000-0000-000006920000}"/>
    <cellStyle name="SAPBEXunassignedItem 8 5" xfId="15677" xr:uid="{00000000-0005-0000-0000-000007920000}"/>
    <cellStyle name="SAPBEXunassignedItem 8 6" xfId="22108" xr:uid="{00000000-0005-0000-0000-000008920000}"/>
    <cellStyle name="SAPBEXunassignedItem 8 7" xfId="6124" xr:uid="{00000000-0005-0000-0000-000009920000}"/>
    <cellStyle name="SAPBEXunassignedItem 9" xfId="4885" xr:uid="{00000000-0005-0000-0000-00000A920000}"/>
    <cellStyle name="SAPBEXunassignedItem 9 2" xfId="10040" xr:uid="{00000000-0005-0000-0000-00000B920000}"/>
    <cellStyle name="SAPBEXunassignedItem 9 3" xfId="12858" xr:uid="{00000000-0005-0000-0000-00000C920000}"/>
    <cellStyle name="SAPBEXunassignedItem 9 4" xfId="15178" xr:uid="{00000000-0005-0000-0000-00000D920000}"/>
    <cellStyle name="SAPBEXunassignedItem 9 5" xfId="18179" xr:uid="{00000000-0005-0000-0000-00000E920000}"/>
    <cellStyle name="SAPBEXunassignedItem 9 6" xfId="7641" xr:uid="{00000000-0005-0000-0000-00000F920000}"/>
    <cellStyle name="SAPBEXundefined" xfId="114" xr:uid="{00000000-0005-0000-0000-000010920000}"/>
    <cellStyle name="SAPBEXundefined 10" xfId="3761" xr:uid="{00000000-0005-0000-0000-000011920000}"/>
    <cellStyle name="SAPBEXundefined 10 2" xfId="3858" xr:uid="{00000000-0005-0000-0000-000012920000}"/>
    <cellStyle name="SAPBEXundefined 10 2 2" xfId="9014" xr:uid="{00000000-0005-0000-0000-000013920000}"/>
    <cellStyle name="SAPBEXundefined 10 2 2 2" xfId="25011" xr:uid="{00000000-0005-0000-0000-000014920000}"/>
    <cellStyle name="SAPBEXundefined 10 2 3" xfId="11833" xr:uid="{00000000-0005-0000-0000-000015920000}"/>
    <cellStyle name="SAPBEXundefined 10 2 3 2" xfId="27677" xr:uid="{00000000-0005-0000-0000-000016920000}"/>
    <cellStyle name="SAPBEXundefined 10 2 4" xfId="14943" xr:uid="{00000000-0005-0000-0000-000017920000}"/>
    <cellStyle name="SAPBEXundefined 10 2 4 2" xfId="30394" xr:uid="{00000000-0005-0000-0000-000018920000}"/>
    <cellStyle name="SAPBEXundefined 10 2 5" xfId="17155" xr:uid="{00000000-0005-0000-0000-000019920000}"/>
    <cellStyle name="SAPBEXundefined 10 2 5 2" xfId="32278" xr:uid="{00000000-0005-0000-0000-00001A920000}"/>
    <cellStyle name="SAPBEXundefined 10 2 6" xfId="19765" xr:uid="{00000000-0005-0000-0000-00001B920000}"/>
    <cellStyle name="SAPBEXundefined 10 2 6 2" xfId="34706" xr:uid="{00000000-0005-0000-0000-00001C920000}"/>
    <cellStyle name="SAPBEXundefined 10 2 7" xfId="21165" xr:uid="{00000000-0005-0000-0000-00001D920000}"/>
    <cellStyle name="SAPBEXundefined 10 2 7 2" xfId="36091" xr:uid="{00000000-0005-0000-0000-00001E920000}"/>
    <cellStyle name="SAPBEXundefined 10 3" xfId="8927" xr:uid="{00000000-0005-0000-0000-00001F920000}"/>
    <cellStyle name="SAPBEXundefined 10 3 2" xfId="24956" xr:uid="{00000000-0005-0000-0000-000020920000}"/>
    <cellStyle name="SAPBEXundefined 10 4" xfId="11754" xr:uid="{00000000-0005-0000-0000-000021920000}"/>
    <cellStyle name="SAPBEXundefined 10 4 2" xfId="27621" xr:uid="{00000000-0005-0000-0000-000022920000}"/>
    <cellStyle name="SAPBEXundefined 10 5" xfId="10373" xr:uid="{00000000-0005-0000-0000-000023920000}"/>
    <cellStyle name="SAPBEXundefined 10 5 2" xfId="26311" xr:uid="{00000000-0005-0000-0000-000024920000}"/>
    <cellStyle name="SAPBEXundefined 10 6" xfId="17106" xr:uid="{00000000-0005-0000-0000-000025920000}"/>
    <cellStyle name="SAPBEXundefined 10 6 2" xfId="32244" xr:uid="{00000000-0005-0000-0000-000026920000}"/>
    <cellStyle name="SAPBEXundefined 10 7" xfId="19716" xr:uid="{00000000-0005-0000-0000-000027920000}"/>
    <cellStyle name="SAPBEXundefined 10 7 2" xfId="34663" xr:uid="{00000000-0005-0000-0000-000028920000}"/>
    <cellStyle name="SAPBEXundefined 11" xfId="3762" xr:uid="{00000000-0005-0000-0000-000029920000}"/>
    <cellStyle name="SAPBEXundefined 11 2" xfId="2111" xr:uid="{00000000-0005-0000-0000-00002A920000}"/>
    <cellStyle name="SAPBEXundefined 11 2 2" xfId="7351" xr:uid="{00000000-0005-0000-0000-00002B920000}"/>
    <cellStyle name="SAPBEXundefined 11 2 2 2" xfId="23554" xr:uid="{00000000-0005-0000-0000-00002C920000}"/>
    <cellStyle name="SAPBEXundefined 11 2 3" xfId="10193" xr:uid="{00000000-0005-0000-0000-00002D920000}"/>
    <cellStyle name="SAPBEXundefined 11 2 3 2" xfId="26158" xr:uid="{00000000-0005-0000-0000-00002E920000}"/>
    <cellStyle name="SAPBEXundefined 11 2 4" xfId="15409" xr:uid="{00000000-0005-0000-0000-00002F920000}"/>
    <cellStyle name="SAPBEXundefined 11 2 4 2" xfId="30795" xr:uid="{00000000-0005-0000-0000-000030920000}"/>
    <cellStyle name="SAPBEXundefined 11 2 5" xfId="15641" xr:uid="{00000000-0005-0000-0000-000031920000}"/>
    <cellStyle name="SAPBEXundefined 11 2 5 2" xfId="30943" xr:uid="{00000000-0005-0000-0000-000032920000}"/>
    <cellStyle name="SAPBEXundefined 11 2 6" xfId="18329" xr:uid="{00000000-0005-0000-0000-000033920000}"/>
    <cellStyle name="SAPBEXundefined 11 2 6 2" xfId="33394" xr:uid="{00000000-0005-0000-0000-000034920000}"/>
    <cellStyle name="SAPBEXundefined 11 2 7" xfId="22098" xr:uid="{00000000-0005-0000-0000-000035920000}"/>
    <cellStyle name="SAPBEXundefined 11 2 7 2" xfId="37011" xr:uid="{00000000-0005-0000-0000-000036920000}"/>
    <cellStyle name="SAPBEXundefined 11 3" xfId="8928" xr:uid="{00000000-0005-0000-0000-000037920000}"/>
    <cellStyle name="SAPBEXundefined 11 3 2" xfId="24957" xr:uid="{00000000-0005-0000-0000-000038920000}"/>
    <cellStyle name="SAPBEXundefined 11 4" xfId="11755" xr:uid="{00000000-0005-0000-0000-000039920000}"/>
    <cellStyle name="SAPBEXundefined 11 4 2" xfId="27622" xr:uid="{00000000-0005-0000-0000-00003A920000}"/>
    <cellStyle name="SAPBEXundefined 11 5" xfId="15137" xr:uid="{00000000-0005-0000-0000-00003B920000}"/>
    <cellStyle name="SAPBEXundefined 11 5 2" xfId="30559" xr:uid="{00000000-0005-0000-0000-00003C920000}"/>
    <cellStyle name="SAPBEXundefined 11 6" xfId="17107" xr:uid="{00000000-0005-0000-0000-00003D920000}"/>
    <cellStyle name="SAPBEXundefined 11 6 2" xfId="32245" xr:uid="{00000000-0005-0000-0000-00003E920000}"/>
    <cellStyle name="SAPBEXundefined 11 7" xfId="19717" xr:uid="{00000000-0005-0000-0000-00003F920000}"/>
    <cellStyle name="SAPBEXundefined 11 7 2" xfId="34664" xr:uid="{00000000-0005-0000-0000-000040920000}"/>
    <cellStyle name="SAPBEXundefined 12" xfId="3763" xr:uid="{00000000-0005-0000-0000-000041920000}"/>
    <cellStyle name="SAPBEXundefined 12 2" xfId="2112" xr:uid="{00000000-0005-0000-0000-000042920000}"/>
    <cellStyle name="SAPBEXundefined 12 2 2" xfId="7352" xr:uid="{00000000-0005-0000-0000-000043920000}"/>
    <cellStyle name="SAPBEXundefined 12 2 2 2" xfId="23555" xr:uid="{00000000-0005-0000-0000-000044920000}"/>
    <cellStyle name="SAPBEXundefined 12 2 3" xfId="10194" xr:uid="{00000000-0005-0000-0000-000045920000}"/>
    <cellStyle name="SAPBEXundefined 12 2 3 2" xfId="26159" xr:uid="{00000000-0005-0000-0000-000046920000}"/>
    <cellStyle name="SAPBEXundefined 12 2 4" xfId="6707" xr:uid="{00000000-0005-0000-0000-000047920000}"/>
    <cellStyle name="SAPBEXundefined 12 2 4 2" xfId="23198" xr:uid="{00000000-0005-0000-0000-000048920000}"/>
    <cellStyle name="SAPBEXundefined 12 2 5" xfId="15642" xr:uid="{00000000-0005-0000-0000-000049920000}"/>
    <cellStyle name="SAPBEXundefined 12 2 5 2" xfId="30944" xr:uid="{00000000-0005-0000-0000-00004A920000}"/>
    <cellStyle name="SAPBEXundefined 12 2 6" xfId="18330" xr:uid="{00000000-0005-0000-0000-00004B920000}"/>
    <cellStyle name="SAPBEXundefined 12 2 6 2" xfId="33395" xr:uid="{00000000-0005-0000-0000-00004C920000}"/>
    <cellStyle name="SAPBEXundefined 12 2 7" xfId="18383" xr:uid="{00000000-0005-0000-0000-00004D920000}"/>
    <cellStyle name="SAPBEXundefined 12 2 7 2" xfId="33444" xr:uid="{00000000-0005-0000-0000-00004E920000}"/>
    <cellStyle name="SAPBEXundefined 12 3" xfId="8929" xr:uid="{00000000-0005-0000-0000-00004F920000}"/>
    <cellStyle name="SAPBEXundefined 12 3 2" xfId="24958" xr:uid="{00000000-0005-0000-0000-000050920000}"/>
    <cellStyle name="SAPBEXundefined 12 4" xfId="11756" xr:uid="{00000000-0005-0000-0000-000051920000}"/>
    <cellStyle name="SAPBEXundefined 12 4 2" xfId="27623" xr:uid="{00000000-0005-0000-0000-000052920000}"/>
    <cellStyle name="SAPBEXundefined 12 5" xfId="13738" xr:uid="{00000000-0005-0000-0000-000053920000}"/>
    <cellStyle name="SAPBEXundefined 12 5 2" xfId="29350" xr:uid="{00000000-0005-0000-0000-000054920000}"/>
    <cellStyle name="SAPBEXundefined 12 6" xfId="17108" xr:uid="{00000000-0005-0000-0000-000055920000}"/>
    <cellStyle name="SAPBEXundefined 12 6 2" xfId="32246" xr:uid="{00000000-0005-0000-0000-000056920000}"/>
    <cellStyle name="SAPBEXundefined 12 7" xfId="19718" xr:uid="{00000000-0005-0000-0000-000057920000}"/>
    <cellStyle name="SAPBEXundefined 12 7 2" xfId="34665" xr:uid="{00000000-0005-0000-0000-000058920000}"/>
    <cellStyle name="SAPBEXundefined 13" xfId="3764" xr:uid="{00000000-0005-0000-0000-000059920000}"/>
    <cellStyle name="SAPBEXundefined 13 2" xfId="2113" xr:uid="{00000000-0005-0000-0000-00005A920000}"/>
    <cellStyle name="SAPBEXundefined 13 2 2" xfId="7353" xr:uid="{00000000-0005-0000-0000-00005B920000}"/>
    <cellStyle name="SAPBEXundefined 13 2 2 2" xfId="23556" xr:uid="{00000000-0005-0000-0000-00005C920000}"/>
    <cellStyle name="SAPBEXundefined 13 2 3" xfId="10195" xr:uid="{00000000-0005-0000-0000-00005D920000}"/>
    <cellStyle name="SAPBEXundefined 13 2 3 2" xfId="26160" xr:uid="{00000000-0005-0000-0000-00005E920000}"/>
    <cellStyle name="SAPBEXundefined 13 2 4" xfId="13781" xr:uid="{00000000-0005-0000-0000-00005F920000}"/>
    <cellStyle name="SAPBEXundefined 13 2 4 2" xfId="29374" xr:uid="{00000000-0005-0000-0000-000060920000}"/>
    <cellStyle name="SAPBEXundefined 13 2 5" xfId="15643" xr:uid="{00000000-0005-0000-0000-000061920000}"/>
    <cellStyle name="SAPBEXundefined 13 2 5 2" xfId="30945" xr:uid="{00000000-0005-0000-0000-000062920000}"/>
    <cellStyle name="SAPBEXundefined 13 2 6" xfId="18331" xr:uid="{00000000-0005-0000-0000-000063920000}"/>
    <cellStyle name="SAPBEXundefined 13 2 6 2" xfId="33396" xr:uid="{00000000-0005-0000-0000-000064920000}"/>
    <cellStyle name="SAPBEXundefined 13 2 7" xfId="21794" xr:uid="{00000000-0005-0000-0000-000065920000}"/>
    <cellStyle name="SAPBEXundefined 13 2 7 2" xfId="36714" xr:uid="{00000000-0005-0000-0000-000066920000}"/>
    <cellStyle name="SAPBEXundefined 13 3" xfId="8930" xr:uid="{00000000-0005-0000-0000-000067920000}"/>
    <cellStyle name="SAPBEXundefined 13 3 2" xfId="24959" xr:uid="{00000000-0005-0000-0000-000068920000}"/>
    <cellStyle name="SAPBEXundefined 13 4" xfId="11757" xr:uid="{00000000-0005-0000-0000-000069920000}"/>
    <cellStyle name="SAPBEXundefined 13 4 2" xfId="27624" xr:uid="{00000000-0005-0000-0000-00006A920000}"/>
    <cellStyle name="SAPBEXundefined 13 5" xfId="15146" xr:uid="{00000000-0005-0000-0000-00006B920000}"/>
    <cellStyle name="SAPBEXundefined 13 5 2" xfId="30566" xr:uid="{00000000-0005-0000-0000-00006C920000}"/>
    <cellStyle name="SAPBEXundefined 13 6" xfId="17109" xr:uid="{00000000-0005-0000-0000-00006D920000}"/>
    <cellStyle name="SAPBEXundefined 13 6 2" xfId="32247" xr:uid="{00000000-0005-0000-0000-00006E920000}"/>
    <cellStyle name="SAPBEXundefined 13 7" xfId="19719" xr:uid="{00000000-0005-0000-0000-00006F920000}"/>
    <cellStyle name="SAPBEXundefined 13 7 2" xfId="34666" xr:uid="{00000000-0005-0000-0000-000070920000}"/>
    <cellStyle name="SAPBEXundefined 14" xfId="3765" xr:uid="{00000000-0005-0000-0000-000071920000}"/>
    <cellStyle name="SAPBEXundefined 14 2" xfId="2424" xr:uid="{00000000-0005-0000-0000-000072920000}"/>
    <cellStyle name="SAPBEXundefined 14 2 2" xfId="7627" xr:uid="{00000000-0005-0000-0000-000073920000}"/>
    <cellStyle name="SAPBEXundefined 14 2 2 2" xfId="23766" xr:uid="{00000000-0005-0000-0000-000074920000}"/>
    <cellStyle name="SAPBEXundefined 14 2 3" xfId="10444" xr:uid="{00000000-0005-0000-0000-000075920000}"/>
    <cellStyle name="SAPBEXundefined 14 2 3 2" xfId="26367" xr:uid="{00000000-0005-0000-0000-000076920000}"/>
    <cellStyle name="SAPBEXundefined 14 2 4" xfId="5926" xr:uid="{00000000-0005-0000-0000-000077920000}"/>
    <cellStyle name="SAPBEXundefined 14 2 4 2" xfId="22903" xr:uid="{00000000-0005-0000-0000-000078920000}"/>
    <cellStyle name="SAPBEXundefined 14 2 5" xfId="15855" xr:uid="{00000000-0005-0000-0000-000079920000}"/>
    <cellStyle name="SAPBEXundefined 14 2 5 2" xfId="31078" xr:uid="{00000000-0005-0000-0000-00007A920000}"/>
    <cellStyle name="SAPBEXundefined 14 2 6" xfId="18485" xr:uid="{00000000-0005-0000-0000-00007B920000}"/>
    <cellStyle name="SAPBEXundefined 14 2 6 2" xfId="33512" xr:uid="{00000000-0005-0000-0000-00007C920000}"/>
    <cellStyle name="SAPBEXundefined 14 2 7" xfId="19751" xr:uid="{00000000-0005-0000-0000-00007D920000}"/>
    <cellStyle name="SAPBEXundefined 14 2 7 2" xfId="34697" xr:uid="{00000000-0005-0000-0000-00007E920000}"/>
    <cellStyle name="SAPBEXundefined 14 3" xfId="8931" xr:uid="{00000000-0005-0000-0000-00007F920000}"/>
    <cellStyle name="SAPBEXundefined 14 3 2" xfId="24960" xr:uid="{00000000-0005-0000-0000-000080920000}"/>
    <cellStyle name="SAPBEXundefined 14 4" xfId="11758" xr:uid="{00000000-0005-0000-0000-000081920000}"/>
    <cellStyle name="SAPBEXundefined 14 4 2" xfId="27625" xr:uid="{00000000-0005-0000-0000-000082920000}"/>
    <cellStyle name="SAPBEXundefined 14 5" xfId="15139" xr:uid="{00000000-0005-0000-0000-000083920000}"/>
    <cellStyle name="SAPBEXundefined 14 5 2" xfId="30561" xr:uid="{00000000-0005-0000-0000-000084920000}"/>
    <cellStyle name="SAPBEXundefined 14 6" xfId="17110" xr:uid="{00000000-0005-0000-0000-000085920000}"/>
    <cellStyle name="SAPBEXundefined 14 6 2" xfId="32248" xr:uid="{00000000-0005-0000-0000-000086920000}"/>
    <cellStyle name="SAPBEXundefined 14 7" xfId="19720" xr:uid="{00000000-0005-0000-0000-000087920000}"/>
    <cellStyle name="SAPBEXundefined 14 7 2" xfId="34667" xr:uid="{00000000-0005-0000-0000-000088920000}"/>
    <cellStyle name="SAPBEXundefined 15" xfId="3766" xr:uid="{00000000-0005-0000-0000-000089920000}"/>
    <cellStyle name="SAPBEXundefined 15 2" xfId="2114" xr:uid="{00000000-0005-0000-0000-00008A920000}"/>
    <cellStyle name="SAPBEXundefined 15 2 2" xfId="7354" xr:uid="{00000000-0005-0000-0000-00008B920000}"/>
    <cellStyle name="SAPBEXundefined 15 2 2 2" xfId="23557" xr:uid="{00000000-0005-0000-0000-00008C920000}"/>
    <cellStyle name="SAPBEXundefined 15 2 3" xfId="10196" xr:uid="{00000000-0005-0000-0000-00008D920000}"/>
    <cellStyle name="SAPBEXundefined 15 2 3 2" xfId="26161" xr:uid="{00000000-0005-0000-0000-00008E920000}"/>
    <cellStyle name="SAPBEXundefined 15 2 4" xfId="5918" xr:uid="{00000000-0005-0000-0000-00008F920000}"/>
    <cellStyle name="SAPBEXundefined 15 2 4 2" xfId="22899" xr:uid="{00000000-0005-0000-0000-000090920000}"/>
    <cellStyle name="SAPBEXundefined 15 2 5" xfId="15644" xr:uid="{00000000-0005-0000-0000-000091920000}"/>
    <cellStyle name="SAPBEXundefined 15 2 5 2" xfId="30946" xr:uid="{00000000-0005-0000-0000-000092920000}"/>
    <cellStyle name="SAPBEXundefined 15 2 6" xfId="18332" xr:uid="{00000000-0005-0000-0000-000093920000}"/>
    <cellStyle name="SAPBEXundefined 15 2 6 2" xfId="33397" xr:uid="{00000000-0005-0000-0000-000094920000}"/>
    <cellStyle name="SAPBEXundefined 15 2 7" xfId="10259" xr:uid="{00000000-0005-0000-0000-000095920000}"/>
    <cellStyle name="SAPBEXundefined 15 2 7 2" xfId="26215" xr:uid="{00000000-0005-0000-0000-000096920000}"/>
    <cellStyle name="SAPBEXundefined 15 3" xfId="8932" xr:uid="{00000000-0005-0000-0000-000097920000}"/>
    <cellStyle name="SAPBEXundefined 15 3 2" xfId="24961" xr:uid="{00000000-0005-0000-0000-000098920000}"/>
    <cellStyle name="SAPBEXundefined 15 4" xfId="11759" xr:uid="{00000000-0005-0000-0000-000099920000}"/>
    <cellStyle name="SAPBEXundefined 15 4 2" xfId="27626" xr:uid="{00000000-0005-0000-0000-00009A920000}"/>
    <cellStyle name="SAPBEXundefined 15 5" xfId="14469" xr:uid="{00000000-0005-0000-0000-00009B920000}"/>
    <cellStyle name="SAPBEXundefined 15 5 2" xfId="29986" xr:uid="{00000000-0005-0000-0000-00009C920000}"/>
    <cellStyle name="SAPBEXundefined 15 6" xfId="17111" xr:uid="{00000000-0005-0000-0000-00009D920000}"/>
    <cellStyle name="SAPBEXundefined 15 6 2" xfId="32249" xr:uid="{00000000-0005-0000-0000-00009E920000}"/>
    <cellStyle name="SAPBEXundefined 15 7" xfId="19721" xr:uid="{00000000-0005-0000-0000-00009F920000}"/>
    <cellStyle name="SAPBEXundefined 15 7 2" xfId="34668" xr:uid="{00000000-0005-0000-0000-0000A0920000}"/>
    <cellStyle name="SAPBEXundefined 16" xfId="3767" xr:uid="{00000000-0005-0000-0000-0000A1920000}"/>
    <cellStyle name="SAPBEXundefined 16 2" xfId="2115" xr:uid="{00000000-0005-0000-0000-0000A2920000}"/>
    <cellStyle name="SAPBEXundefined 16 2 2" xfId="7355" xr:uid="{00000000-0005-0000-0000-0000A3920000}"/>
    <cellStyle name="SAPBEXundefined 16 2 2 2" xfId="23558" xr:uid="{00000000-0005-0000-0000-0000A4920000}"/>
    <cellStyle name="SAPBEXundefined 16 2 3" xfId="10197" xr:uid="{00000000-0005-0000-0000-0000A5920000}"/>
    <cellStyle name="SAPBEXundefined 16 2 3 2" xfId="26162" xr:uid="{00000000-0005-0000-0000-0000A6920000}"/>
    <cellStyle name="SAPBEXundefined 16 2 4" xfId="13471" xr:uid="{00000000-0005-0000-0000-0000A7920000}"/>
    <cellStyle name="SAPBEXundefined 16 2 4 2" xfId="29115" xr:uid="{00000000-0005-0000-0000-0000A8920000}"/>
    <cellStyle name="SAPBEXundefined 16 2 5" xfId="15645" xr:uid="{00000000-0005-0000-0000-0000A9920000}"/>
    <cellStyle name="SAPBEXundefined 16 2 5 2" xfId="30947" xr:uid="{00000000-0005-0000-0000-0000AA920000}"/>
    <cellStyle name="SAPBEXundefined 16 2 6" xfId="18333" xr:uid="{00000000-0005-0000-0000-0000AB920000}"/>
    <cellStyle name="SAPBEXundefined 16 2 6 2" xfId="33398" xr:uid="{00000000-0005-0000-0000-0000AC920000}"/>
    <cellStyle name="SAPBEXundefined 16 2 7" xfId="13431" xr:uid="{00000000-0005-0000-0000-0000AD920000}"/>
    <cellStyle name="SAPBEXundefined 16 2 7 2" xfId="29094" xr:uid="{00000000-0005-0000-0000-0000AE920000}"/>
    <cellStyle name="SAPBEXundefined 16 3" xfId="8933" xr:uid="{00000000-0005-0000-0000-0000AF920000}"/>
    <cellStyle name="SAPBEXundefined 16 3 2" xfId="24962" xr:uid="{00000000-0005-0000-0000-0000B0920000}"/>
    <cellStyle name="SAPBEXundefined 16 4" xfId="11760" xr:uid="{00000000-0005-0000-0000-0000B1920000}"/>
    <cellStyle name="SAPBEXundefined 16 4 2" xfId="27627" xr:uid="{00000000-0005-0000-0000-0000B2920000}"/>
    <cellStyle name="SAPBEXundefined 16 5" xfId="13740" xr:uid="{00000000-0005-0000-0000-0000B3920000}"/>
    <cellStyle name="SAPBEXundefined 16 5 2" xfId="29352" xr:uid="{00000000-0005-0000-0000-0000B4920000}"/>
    <cellStyle name="SAPBEXundefined 16 6" xfId="17112" xr:uid="{00000000-0005-0000-0000-0000B5920000}"/>
    <cellStyle name="SAPBEXundefined 16 6 2" xfId="32250" xr:uid="{00000000-0005-0000-0000-0000B6920000}"/>
    <cellStyle name="SAPBEXundefined 16 7" xfId="19722" xr:uid="{00000000-0005-0000-0000-0000B7920000}"/>
    <cellStyle name="SAPBEXundefined 16 7 2" xfId="34669" xr:uid="{00000000-0005-0000-0000-0000B8920000}"/>
    <cellStyle name="SAPBEXundefined 17" xfId="4884" xr:uid="{00000000-0005-0000-0000-0000B9920000}"/>
    <cellStyle name="SAPBEXundefined 17 2" xfId="10039" xr:uid="{00000000-0005-0000-0000-0000BA920000}"/>
    <cellStyle name="SAPBEXundefined 17 2 2" xfId="26022" xr:uid="{00000000-0005-0000-0000-0000BB920000}"/>
    <cellStyle name="SAPBEXundefined 17 3" xfId="12857" xr:uid="{00000000-0005-0000-0000-0000BC920000}"/>
    <cellStyle name="SAPBEXundefined 17 3 2" xfId="28699" xr:uid="{00000000-0005-0000-0000-0000BD920000}"/>
    <cellStyle name="SAPBEXundefined 17 4" xfId="13687" xr:uid="{00000000-0005-0000-0000-0000BE920000}"/>
    <cellStyle name="SAPBEXundefined 17 4 2" xfId="29307" xr:uid="{00000000-0005-0000-0000-0000BF920000}"/>
    <cellStyle name="SAPBEXundefined 17 5" xfId="18178" xr:uid="{00000000-0005-0000-0000-0000C0920000}"/>
    <cellStyle name="SAPBEXundefined 17 5 2" xfId="33285" xr:uid="{00000000-0005-0000-0000-0000C1920000}"/>
    <cellStyle name="SAPBEXundefined 17 6" xfId="20786" xr:uid="{00000000-0005-0000-0000-0000C2920000}"/>
    <cellStyle name="SAPBEXundefined 17 6 2" xfId="35719" xr:uid="{00000000-0005-0000-0000-0000C3920000}"/>
    <cellStyle name="SAPBEXundefined 17 7" xfId="7319" xr:uid="{00000000-0005-0000-0000-0000C4920000}"/>
    <cellStyle name="SAPBEXundefined 17 7 2" xfId="23531" xr:uid="{00000000-0005-0000-0000-0000C5920000}"/>
    <cellStyle name="SAPBEXundefined 18" xfId="5978" xr:uid="{00000000-0005-0000-0000-0000C6920000}"/>
    <cellStyle name="SAPBEXundefined 18 2" xfId="22948" xr:uid="{00000000-0005-0000-0000-0000C7920000}"/>
    <cellStyle name="SAPBEXundefined 19" xfId="7101" xr:uid="{00000000-0005-0000-0000-0000C8920000}"/>
    <cellStyle name="SAPBEXundefined 19 2" xfId="23404" xr:uid="{00000000-0005-0000-0000-0000C9920000}"/>
    <cellStyle name="SAPBEXundefined 2" xfId="1022" xr:uid="{00000000-0005-0000-0000-0000CA920000}"/>
    <cellStyle name="SAPBEXundefined 2 10" xfId="5168" xr:uid="{00000000-0005-0000-0000-0000CB920000}"/>
    <cellStyle name="SAPBEXundefined 2 11" xfId="22133" xr:uid="{00000000-0005-0000-0000-0000CC920000}"/>
    <cellStyle name="SAPBEXundefined 2 12" xfId="37911" xr:uid="{00000000-0005-0000-0000-0000CD920000}"/>
    <cellStyle name="SAPBEXundefined 2 13" xfId="38089" xr:uid="{00000000-0005-0000-0000-0000CE920000}"/>
    <cellStyle name="SAPBEXundefined 2 2" xfId="3768" xr:uid="{00000000-0005-0000-0000-0000CF920000}"/>
    <cellStyle name="SAPBEXundefined 2 2 2" xfId="8934" xr:uid="{00000000-0005-0000-0000-0000D0920000}"/>
    <cellStyle name="SAPBEXundefined 2 2 2 2" xfId="24963" xr:uid="{00000000-0005-0000-0000-0000D1920000}"/>
    <cellStyle name="SAPBEXundefined 2 2 3" xfId="11761" xr:uid="{00000000-0005-0000-0000-0000D2920000}"/>
    <cellStyle name="SAPBEXundefined 2 2 3 2" xfId="27628" xr:uid="{00000000-0005-0000-0000-0000D3920000}"/>
    <cellStyle name="SAPBEXundefined 2 2 4" xfId="13742" xr:uid="{00000000-0005-0000-0000-0000D4920000}"/>
    <cellStyle name="SAPBEXundefined 2 2 4 2" xfId="29354" xr:uid="{00000000-0005-0000-0000-0000D5920000}"/>
    <cellStyle name="SAPBEXundefined 2 2 5" xfId="17113" xr:uid="{00000000-0005-0000-0000-0000D6920000}"/>
    <cellStyle name="SAPBEXundefined 2 2 5 2" xfId="32251" xr:uid="{00000000-0005-0000-0000-0000D7920000}"/>
    <cellStyle name="SAPBEXundefined 2 2 6" xfId="19723" xr:uid="{00000000-0005-0000-0000-0000D8920000}"/>
    <cellStyle name="SAPBEXundefined 2 2 6 2" xfId="34670" xr:uid="{00000000-0005-0000-0000-0000D9920000}"/>
    <cellStyle name="SAPBEXundefined 2 2 7" xfId="21615" xr:uid="{00000000-0005-0000-0000-0000DA920000}"/>
    <cellStyle name="SAPBEXundefined 2 2 7 2" xfId="36541" xr:uid="{00000000-0005-0000-0000-0000DB920000}"/>
    <cellStyle name="SAPBEXundefined 2 2 8" xfId="6441" xr:uid="{00000000-0005-0000-0000-0000DC920000}"/>
    <cellStyle name="SAPBEXundefined 2 2 9" xfId="22136" xr:uid="{00000000-0005-0000-0000-0000DD920000}"/>
    <cellStyle name="SAPBEXundefined 2 3" xfId="2116" xr:uid="{00000000-0005-0000-0000-0000DE920000}"/>
    <cellStyle name="SAPBEXundefined 2 3 2" xfId="7356" xr:uid="{00000000-0005-0000-0000-0000DF920000}"/>
    <cellStyle name="SAPBEXundefined 2 3 2 2" xfId="23559" xr:uid="{00000000-0005-0000-0000-0000E0920000}"/>
    <cellStyle name="SAPBEXundefined 2 3 3" xfId="10198" xr:uid="{00000000-0005-0000-0000-0000E1920000}"/>
    <cellStyle name="SAPBEXundefined 2 3 3 2" xfId="26163" xr:uid="{00000000-0005-0000-0000-0000E2920000}"/>
    <cellStyle name="SAPBEXundefined 2 3 4" xfId="14211" xr:uid="{00000000-0005-0000-0000-0000E3920000}"/>
    <cellStyle name="SAPBEXundefined 2 3 4 2" xfId="29752" xr:uid="{00000000-0005-0000-0000-0000E4920000}"/>
    <cellStyle name="SAPBEXundefined 2 3 5" xfId="15646" xr:uid="{00000000-0005-0000-0000-0000E5920000}"/>
    <cellStyle name="SAPBEXundefined 2 3 5 2" xfId="30948" xr:uid="{00000000-0005-0000-0000-0000E6920000}"/>
    <cellStyle name="SAPBEXundefined 2 3 6" xfId="18334" xr:uid="{00000000-0005-0000-0000-0000E7920000}"/>
    <cellStyle name="SAPBEXundefined 2 3 6 2" xfId="33399" xr:uid="{00000000-0005-0000-0000-0000E8920000}"/>
    <cellStyle name="SAPBEXundefined 2 3 7" xfId="21417" xr:uid="{00000000-0005-0000-0000-0000E9920000}"/>
    <cellStyle name="SAPBEXundefined 2 3 7 2" xfId="36343" xr:uid="{00000000-0005-0000-0000-0000EA920000}"/>
    <cellStyle name="SAPBEXundefined 2 4" xfId="6473" xr:uid="{00000000-0005-0000-0000-0000EB920000}"/>
    <cellStyle name="SAPBEXundefined 2 4 2" xfId="23087" xr:uid="{00000000-0005-0000-0000-0000EC920000}"/>
    <cellStyle name="SAPBEXundefined 2 5" xfId="7298" xr:uid="{00000000-0005-0000-0000-0000ED920000}"/>
    <cellStyle name="SAPBEXundefined 2 5 2" xfId="23524" xr:uid="{00000000-0005-0000-0000-0000EE920000}"/>
    <cellStyle name="SAPBEXundefined 2 6" xfId="13041" xr:uid="{00000000-0005-0000-0000-0000EF920000}"/>
    <cellStyle name="SAPBEXundefined 2 6 2" xfId="28835" xr:uid="{00000000-0005-0000-0000-0000F0920000}"/>
    <cellStyle name="SAPBEXundefined 2 7" xfId="10180" xr:uid="{00000000-0005-0000-0000-0000F1920000}"/>
    <cellStyle name="SAPBEXundefined 2 7 2" xfId="26145" xr:uid="{00000000-0005-0000-0000-0000F2920000}"/>
    <cellStyle name="SAPBEXundefined 2 8" xfId="5809" xr:uid="{00000000-0005-0000-0000-0000F3920000}"/>
    <cellStyle name="SAPBEXundefined 2 8 2" xfId="22837" xr:uid="{00000000-0005-0000-0000-0000F4920000}"/>
    <cellStyle name="SAPBEXundefined 2 9" xfId="12943" xr:uid="{00000000-0005-0000-0000-0000F5920000}"/>
    <cellStyle name="SAPBEXundefined 2 9 2" xfId="28777" xr:uid="{00000000-0005-0000-0000-0000F6920000}"/>
    <cellStyle name="SAPBEXundefined 20" xfId="14773" xr:uid="{00000000-0005-0000-0000-0000F7920000}"/>
    <cellStyle name="SAPBEXundefined 20 2" xfId="30226" xr:uid="{00000000-0005-0000-0000-0000F8920000}"/>
    <cellStyle name="SAPBEXundefined 21" xfId="10278" xr:uid="{00000000-0005-0000-0000-0000F9920000}"/>
    <cellStyle name="SAPBEXundefined 21 2" xfId="26227" xr:uid="{00000000-0005-0000-0000-0000FA920000}"/>
    <cellStyle name="SAPBEXundefined 22" xfId="13276" xr:uid="{00000000-0005-0000-0000-0000FB920000}"/>
    <cellStyle name="SAPBEXundefined 22 2" xfId="29021" xr:uid="{00000000-0005-0000-0000-0000FC920000}"/>
    <cellStyle name="SAPBEXundefined 3" xfId="1023" xr:uid="{00000000-0005-0000-0000-0000FD920000}"/>
    <cellStyle name="SAPBEXundefined 3 10" xfId="22517" xr:uid="{00000000-0005-0000-0000-0000FE920000}"/>
    <cellStyle name="SAPBEXundefined 3 2" xfId="1985" xr:uid="{00000000-0005-0000-0000-0000FF920000}"/>
    <cellStyle name="SAPBEXundefined 3 2 2" xfId="7231" xr:uid="{00000000-0005-0000-0000-000000930000}"/>
    <cellStyle name="SAPBEXundefined 3 2 2 2" xfId="23492" xr:uid="{00000000-0005-0000-0000-000001930000}"/>
    <cellStyle name="SAPBEXundefined 3 2 3" xfId="7432" xr:uid="{00000000-0005-0000-0000-000002930000}"/>
    <cellStyle name="SAPBEXundefined 3 2 3 2" xfId="23624" xr:uid="{00000000-0005-0000-0000-000003930000}"/>
    <cellStyle name="SAPBEXundefined 3 2 4" xfId="15432" xr:uid="{00000000-0005-0000-0000-000004930000}"/>
    <cellStyle name="SAPBEXundefined 3 2 4 2" xfId="30811" xr:uid="{00000000-0005-0000-0000-000005930000}"/>
    <cellStyle name="SAPBEXundefined 3 2 5" xfId="15405" xr:uid="{00000000-0005-0000-0000-000006930000}"/>
    <cellStyle name="SAPBEXundefined 3 2 5 2" xfId="30791" xr:uid="{00000000-0005-0000-0000-000007930000}"/>
    <cellStyle name="SAPBEXundefined 3 2 6" xfId="15695" xr:uid="{00000000-0005-0000-0000-000008930000}"/>
    <cellStyle name="SAPBEXundefined 3 2 6 2" xfId="30985" xr:uid="{00000000-0005-0000-0000-000009930000}"/>
    <cellStyle name="SAPBEXundefined 3 2 7" xfId="18376" xr:uid="{00000000-0005-0000-0000-00000A930000}"/>
    <cellStyle name="SAPBEXundefined 3 2 7 2" xfId="33437" xr:uid="{00000000-0005-0000-0000-00000B930000}"/>
    <cellStyle name="SAPBEXundefined 3 2 8" xfId="6115" xr:uid="{00000000-0005-0000-0000-00000C930000}"/>
    <cellStyle name="SAPBEXundefined 3 3" xfId="2437" xr:uid="{00000000-0005-0000-0000-00000D930000}"/>
    <cellStyle name="SAPBEXundefined 3 3 2" xfId="7640" xr:uid="{00000000-0005-0000-0000-00000E930000}"/>
    <cellStyle name="SAPBEXundefined 3 3 2 2" xfId="23775" xr:uid="{00000000-0005-0000-0000-00000F930000}"/>
    <cellStyle name="SAPBEXundefined 3 3 3" xfId="10456" xr:uid="{00000000-0005-0000-0000-000010930000}"/>
    <cellStyle name="SAPBEXundefined 3 3 3 2" xfId="26378" xr:uid="{00000000-0005-0000-0000-000011930000}"/>
    <cellStyle name="SAPBEXundefined 3 3 4" xfId="13496" xr:uid="{00000000-0005-0000-0000-000012930000}"/>
    <cellStyle name="SAPBEXundefined 3 3 4 2" xfId="29131" xr:uid="{00000000-0005-0000-0000-000013930000}"/>
    <cellStyle name="SAPBEXundefined 3 3 5" xfId="15868" xr:uid="{00000000-0005-0000-0000-000014930000}"/>
    <cellStyle name="SAPBEXundefined 3 3 5 2" xfId="31088" xr:uid="{00000000-0005-0000-0000-000015930000}"/>
    <cellStyle name="SAPBEXundefined 3 3 6" xfId="18498" xr:uid="{00000000-0005-0000-0000-000016930000}"/>
    <cellStyle name="SAPBEXundefined 3 3 6 2" xfId="33520" xr:uid="{00000000-0005-0000-0000-000017930000}"/>
    <cellStyle name="SAPBEXundefined 3 3 7" xfId="20907" xr:uid="{00000000-0005-0000-0000-000018930000}"/>
    <cellStyle name="SAPBEXundefined 3 3 7 2" xfId="35833" xr:uid="{00000000-0005-0000-0000-000019930000}"/>
    <cellStyle name="SAPBEXundefined 3 4" xfId="6474" xr:uid="{00000000-0005-0000-0000-00001A930000}"/>
    <cellStyle name="SAPBEXundefined 3 4 2" xfId="37243" xr:uid="{00000000-0005-0000-0000-00001B930000}"/>
    <cellStyle name="SAPBEXundefined 3 5" xfId="7294" xr:uid="{00000000-0005-0000-0000-00001C930000}"/>
    <cellStyle name="SAPBEXundefined 3 5 2" xfId="37074" xr:uid="{00000000-0005-0000-0000-00001D930000}"/>
    <cellStyle name="SAPBEXundefined 3 6" xfId="5854" xr:uid="{00000000-0005-0000-0000-00001E930000}"/>
    <cellStyle name="SAPBEXundefined 3 7" xfId="13931" xr:uid="{00000000-0005-0000-0000-00001F930000}"/>
    <cellStyle name="SAPBEXundefined 3 8" xfId="14685" xr:uid="{00000000-0005-0000-0000-000020930000}"/>
    <cellStyle name="SAPBEXundefined 3 9" xfId="18466" xr:uid="{00000000-0005-0000-0000-000021930000}"/>
    <cellStyle name="SAPBEXundefined 4" xfId="1024" xr:uid="{00000000-0005-0000-0000-000022930000}"/>
    <cellStyle name="SAPBEXundefined 4 10" xfId="5169" xr:uid="{00000000-0005-0000-0000-000023930000}"/>
    <cellStyle name="SAPBEXundefined 4 2" xfId="3770" xr:uid="{00000000-0005-0000-0000-000024930000}"/>
    <cellStyle name="SAPBEXundefined 4 2 2" xfId="8936" xr:uid="{00000000-0005-0000-0000-000025930000}"/>
    <cellStyle name="SAPBEXundefined 4 2 2 2" xfId="24965" xr:uid="{00000000-0005-0000-0000-000026930000}"/>
    <cellStyle name="SAPBEXundefined 4 2 3" xfId="11763" xr:uid="{00000000-0005-0000-0000-000027930000}"/>
    <cellStyle name="SAPBEXundefined 4 2 3 2" xfId="27630" xr:uid="{00000000-0005-0000-0000-000028930000}"/>
    <cellStyle name="SAPBEXundefined 4 2 4" xfId="14956" xr:uid="{00000000-0005-0000-0000-000029930000}"/>
    <cellStyle name="SAPBEXundefined 4 2 4 2" xfId="30403" xr:uid="{00000000-0005-0000-0000-00002A930000}"/>
    <cellStyle name="SAPBEXundefined 4 2 5" xfId="17115" xr:uid="{00000000-0005-0000-0000-00002B930000}"/>
    <cellStyle name="SAPBEXundefined 4 2 5 2" xfId="32253" xr:uid="{00000000-0005-0000-0000-00002C930000}"/>
    <cellStyle name="SAPBEXundefined 4 2 6" xfId="19725" xr:uid="{00000000-0005-0000-0000-00002D930000}"/>
    <cellStyle name="SAPBEXundefined 4 2 6 2" xfId="34672" xr:uid="{00000000-0005-0000-0000-00002E930000}"/>
    <cellStyle name="SAPBEXundefined 4 2 7" xfId="21617" xr:uid="{00000000-0005-0000-0000-00002F930000}"/>
    <cellStyle name="SAPBEXundefined 4 2 7 2" xfId="36543" xr:uid="{00000000-0005-0000-0000-000030930000}"/>
    <cellStyle name="SAPBEXundefined 4 2 8" xfId="6442" xr:uid="{00000000-0005-0000-0000-000031930000}"/>
    <cellStyle name="SAPBEXundefined 4 3" xfId="2117" xr:uid="{00000000-0005-0000-0000-000032930000}"/>
    <cellStyle name="SAPBEXundefined 4 3 2" xfId="7357" xr:uid="{00000000-0005-0000-0000-000033930000}"/>
    <cellStyle name="SAPBEXundefined 4 3 2 2" xfId="23560" xr:uid="{00000000-0005-0000-0000-000034930000}"/>
    <cellStyle name="SAPBEXundefined 4 3 3" xfId="10199" xr:uid="{00000000-0005-0000-0000-000035930000}"/>
    <cellStyle name="SAPBEXundefined 4 3 3 2" xfId="26164" xr:uid="{00000000-0005-0000-0000-000036930000}"/>
    <cellStyle name="SAPBEXundefined 4 3 4" xfId="14375" xr:uid="{00000000-0005-0000-0000-000037930000}"/>
    <cellStyle name="SAPBEXundefined 4 3 4 2" xfId="29896" xr:uid="{00000000-0005-0000-0000-000038930000}"/>
    <cellStyle name="SAPBEXundefined 4 3 5" xfId="15647" xr:uid="{00000000-0005-0000-0000-000039930000}"/>
    <cellStyle name="SAPBEXundefined 4 3 5 2" xfId="30949" xr:uid="{00000000-0005-0000-0000-00003A930000}"/>
    <cellStyle name="SAPBEXundefined 4 3 6" xfId="18335" xr:uid="{00000000-0005-0000-0000-00003B930000}"/>
    <cellStyle name="SAPBEXundefined 4 3 6 2" xfId="33400" xr:uid="{00000000-0005-0000-0000-00003C930000}"/>
    <cellStyle name="SAPBEXundefined 4 3 7" xfId="21793" xr:uid="{00000000-0005-0000-0000-00003D930000}"/>
    <cellStyle name="SAPBEXundefined 4 3 7 2" xfId="36713" xr:uid="{00000000-0005-0000-0000-00003E930000}"/>
    <cellStyle name="SAPBEXundefined 4 4" xfId="6475" xr:uid="{00000000-0005-0000-0000-00003F930000}"/>
    <cellStyle name="SAPBEXundefined 4 4 2" xfId="23088" xr:uid="{00000000-0005-0000-0000-000040930000}"/>
    <cellStyle name="SAPBEXundefined 4 5" xfId="7312" xr:uid="{00000000-0005-0000-0000-000041930000}"/>
    <cellStyle name="SAPBEXundefined 4 5 2" xfId="23527" xr:uid="{00000000-0005-0000-0000-000042930000}"/>
    <cellStyle name="SAPBEXundefined 4 6" xfId="9002" xr:uid="{00000000-0005-0000-0000-000043930000}"/>
    <cellStyle name="SAPBEXundefined 4 6 2" xfId="25004" xr:uid="{00000000-0005-0000-0000-000044930000}"/>
    <cellStyle name="SAPBEXundefined 4 7" xfId="7815" xr:uid="{00000000-0005-0000-0000-000045930000}"/>
    <cellStyle name="SAPBEXundefined 4 7 2" xfId="23850" xr:uid="{00000000-0005-0000-0000-000046930000}"/>
    <cellStyle name="SAPBEXundefined 4 8" xfId="6048" xr:uid="{00000000-0005-0000-0000-000047930000}"/>
    <cellStyle name="SAPBEXundefined 4 8 2" xfId="22999" xr:uid="{00000000-0005-0000-0000-000048930000}"/>
    <cellStyle name="SAPBEXundefined 4 9" xfId="19764" xr:uid="{00000000-0005-0000-0000-000049930000}"/>
    <cellStyle name="SAPBEXundefined 4 9 2" xfId="34705" xr:uid="{00000000-0005-0000-0000-00004A930000}"/>
    <cellStyle name="SAPBEXundefined 5" xfId="3771" xr:uid="{00000000-0005-0000-0000-00004B930000}"/>
    <cellStyle name="SAPBEXundefined 5 2" xfId="2118" xr:uid="{00000000-0005-0000-0000-00004C930000}"/>
    <cellStyle name="SAPBEXundefined 5 2 2" xfId="7358" xr:uid="{00000000-0005-0000-0000-00004D930000}"/>
    <cellStyle name="SAPBEXundefined 5 2 2 2" xfId="23561" xr:uid="{00000000-0005-0000-0000-00004E930000}"/>
    <cellStyle name="SAPBEXundefined 5 2 3" xfId="10200" xr:uid="{00000000-0005-0000-0000-00004F930000}"/>
    <cellStyle name="SAPBEXundefined 5 2 3 2" xfId="26165" xr:uid="{00000000-0005-0000-0000-000050930000}"/>
    <cellStyle name="SAPBEXundefined 5 2 4" xfId="10335" xr:uid="{00000000-0005-0000-0000-000051930000}"/>
    <cellStyle name="SAPBEXundefined 5 2 4 2" xfId="26275" xr:uid="{00000000-0005-0000-0000-000052930000}"/>
    <cellStyle name="SAPBEXundefined 5 2 5" xfId="15648" xr:uid="{00000000-0005-0000-0000-000053930000}"/>
    <cellStyle name="SAPBEXundefined 5 2 5 2" xfId="30950" xr:uid="{00000000-0005-0000-0000-000054930000}"/>
    <cellStyle name="SAPBEXundefined 5 2 6" xfId="18336" xr:uid="{00000000-0005-0000-0000-000055930000}"/>
    <cellStyle name="SAPBEXundefined 5 2 6 2" xfId="33401" xr:uid="{00000000-0005-0000-0000-000056930000}"/>
    <cellStyle name="SAPBEXundefined 5 2 7" xfId="22100" xr:uid="{00000000-0005-0000-0000-000057930000}"/>
    <cellStyle name="SAPBEXundefined 5 2 7 2" xfId="37013" xr:uid="{00000000-0005-0000-0000-000058930000}"/>
    <cellStyle name="SAPBEXundefined 5 3" xfId="8937" xr:uid="{00000000-0005-0000-0000-000059930000}"/>
    <cellStyle name="SAPBEXundefined 5 3 2" xfId="24966" xr:uid="{00000000-0005-0000-0000-00005A930000}"/>
    <cellStyle name="SAPBEXundefined 5 4" xfId="11764" xr:uid="{00000000-0005-0000-0000-00005B930000}"/>
    <cellStyle name="SAPBEXundefined 5 4 2" xfId="27631" xr:uid="{00000000-0005-0000-0000-00005C930000}"/>
    <cellStyle name="SAPBEXundefined 5 5" xfId="13912" xr:uid="{00000000-0005-0000-0000-00005D930000}"/>
    <cellStyle name="SAPBEXundefined 5 5 2" xfId="29500" xr:uid="{00000000-0005-0000-0000-00005E930000}"/>
    <cellStyle name="SAPBEXundefined 5 6" xfId="17116" xr:uid="{00000000-0005-0000-0000-00005F930000}"/>
    <cellStyle name="SAPBEXundefined 5 6 2" xfId="32254" xr:uid="{00000000-0005-0000-0000-000060930000}"/>
    <cellStyle name="SAPBEXundefined 5 7" xfId="19726" xr:uid="{00000000-0005-0000-0000-000061930000}"/>
    <cellStyle name="SAPBEXundefined 5 7 2" xfId="34673" xr:uid="{00000000-0005-0000-0000-000062930000}"/>
    <cellStyle name="SAPBEXundefined 6" xfId="3772" xr:uid="{00000000-0005-0000-0000-000063930000}"/>
    <cellStyle name="SAPBEXundefined 6 2" xfId="2119" xr:uid="{00000000-0005-0000-0000-000064930000}"/>
    <cellStyle name="SAPBEXundefined 6 2 2" xfId="7359" xr:uid="{00000000-0005-0000-0000-000065930000}"/>
    <cellStyle name="SAPBEXundefined 6 2 2 2" xfId="23562" xr:uid="{00000000-0005-0000-0000-000066930000}"/>
    <cellStyle name="SAPBEXundefined 6 2 3" xfId="10201" xr:uid="{00000000-0005-0000-0000-000067930000}"/>
    <cellStyle name="SAPBEXundefined 6 2 3 2" xfId="26166" xr:uid="{00000000-0005-0000-0000-000068930000}"/>
    <cellStyle name="SAPBEXundefined 6 2 4" xfId="15400" xr:uid="{00000000-0005-0000-0000-000069930000}"/>
    <cellStyle name="SAPBEXundefined 6 2 4 2" xfId="30788" xr:uid="{00000000-0005-0000-0000-00006A930000}"/>
    <cellStyle name="SAPBEXundefined 6 2 5" xfId="15649" xr:uid="{00000000-0005-0000-0000-00006B930000}"/>
    <cellStyle name="SAPBEXundefined 6 2 5 2" xfId="30951" xr:uid="{00000000-0005-0000-0000-00006C930000}"/>
    <cellStyle name="SAPBEXundefined 6 2 6" xfId="18337" xr:uid="{00000000-0005-0000-0000-00006D930000}"/>
    <cellStyle name="SAPBEXundefined 6 2 6 2" xfId="33402" xr:uid="{00000000-0005-0000-0000-00006E930000}"/>
    <cellStyle name="SAPBEXundefined 6 2 7" xfId="22099" xr:uid="{00000000-0005-0000-0000-00006F930000}"/>
    <cellStyle name="SAPBEXundefined 6 2 7 2" xfId="37012" xr:uid="{00000000-0005-0000-0000-000070930000}"/>
    <cellStyle name="SAPBEXundefined 6 3" xfId="8938" xr:uid="{00000000-0005-0000-0000-000071930000}"/>
    <cellStyle name="SAPBEXundefined 6 3 2" xfId="24967" xr:uid="{00000000-0005-0000-0000-000072930000}"/>
    <cellStyle name="SAPBEXundefined 6 4" xfId="11765" xr:uid="{00000000-0005-0000-0000-000073930000}"/>
    <cellStyle name="SAPBEXundefined 6 4 2" xfId="27632" xr:uid="{00000000-0005-0000-0000-000074930000}"/>
    <cellStyle name="SAPBEXundefined 6 5" xfId="14955" xr:uid="{00000000-0005-0000-0000-000075930000}"/>
    <cellStyle name="SAPBEXundefined 6 5 2" xfId="30402" xr:uid="{00000000-0005-0000-0000-000076930000}"/>
    <cellStyle name="SAPBEXundefined 6 6" xfId="17117" xr:uid="{00000000-0005-0000-0000-000077930000}"/>
    <cellStyle name="SAPBEXundefined 6 6 2" xfId="32255" xr:uid="{00000000-0005-0000-0000-000078930000}"/>
    <cellStyle name="SAPBEXundefined 6 7" xfId="19727" xr:uid="{00000000-0005-0000-0000-000079930000}"/>
    <cellStyle name="SAPBEXundefined 6 7 2" xfId="34674" xr:uid="{00000000-0005-0000-0000-00007A930000}"/>
    <cellStyle name="SAPBEXundefined 7" xfId="3773" xr:uid="{00000000-0005-0000-0000-00007B930000}"/>
    <cellStyle name="SAPBEXundefined 7 2" xfId="2120" xr:uid="{00000000-0005-0000-0000-00007C930000}"/>
    <cellStyle name="SAPBEXundefined 7 2 2" xfId="7360" xr:uid="{00000000-0005-0000-0000-00007D930000}"/>
    <cellStyle name="SAPBEXundefined 7 2 2 2" xfId="23563" xr:uid="{00000000-0005-0000-0000-00007E930000}"/>
    <cellStyle name="SAPBEXundefined 7 2 3" xfId="10202" xr:uid="{00000000-0005-0000-0000-00007F930000}"/>
    <cellStyle name="SAPBEXundefined 7 2 3 2" xfId="26167" xr:uid="{00000000-0005-0000-0000-000080930000}"/>
    <cellStyle name="SAPBEXundefined 7 2 4" xfId="6992" xr:uid="{00000000-0005-0000-0000-000081930000}"/>
    <cellStyle name="SAPBEXundefined 7 2 4 2" xfId="23373" xr:uid="{00000000-0005-0000-0000-000082930000}"/>
    <cellStyle name="SAPBEXundefined 7 2 5" xfId="15650" xr:uid="{00000000-0005-0000-0000-000083930000}"/>
    <cellStyle name="SAPBEXundefined 7 2 5 2" xfId="30952" xr:uid="{00000000-0005-0000-0000-000084930000}"/>
    <cellStyle name="SAPBEXundefined 7 2 6" xfId="18338" xr:uid="{00000000-0005-0000-0000-000085930000}"/>
    <cellStyle name="SAPBEXundefined 7 2 6 2" xfId="33403" xr:uid="{00000000-0005-0000-0000-000086930000}"/>
    <cellStyle name="SAPBEXundefined 7 2 7" xfId="21792" xr:uid="{00000000-0005-0000-0000-000087930000}"/>
    <cellStyle name="SAPBEXundefined 7 2 7 2" xfId="36712" xr:uid="{00000000-0005-0000-0000-000088930000}"/>
    <cellStyle name="SAPBEXundefined 7 3" xfId="8939" xr:uid="{00000000-0005-0000-0000-000089930000}"/>
    <cellStyle name="SAPBEXundefined 7 3 2" xfId="24968" xr:uid="{00000000-0005-0000-0000-00008A930000}"/>
    <cellStyle name="SAPBEXundefined 7 4" xfId="11766" xr:uid="{00000000-0005-0000-0000-00008B930000}"/>
    <cellStyle name="SAPBEXundefined 7 4 2" xfId="27633" xr:uid="{00000000-0005-0000-0000-00008C930000}"/>
    <cellStyle name="SAPBEXundefined 7 5" xfId="10455" xr:uid="{00000000-0005-0000-0000-00008D930000}"/>
    <cellStyle name="SAPBEXundefined 7 5 2" xfId="26377" xr:uid="{00000000-0005-0000-0000-00008E930000}"/>
    <cellStyle name="SAPBEXundefined 7 6" xfId="17118" xr:uid="{00000000-0005-0000-0000-00008F930000}"/>
    <cellStyle name="SAPBEXundefined 7 6 2" xfId="32256" xr:uid="{00000000-0005-0000-0000-000090930000}"/>
    <cellStyle name="SAPBEXundefined 7 7" xfId="19728" xr:uid="{00000000-0005-0000-0000-000091930000}"/>
    <cellStyle name="SAPBEXundefined 7 7 2" xfId="34675" xr:uid="{00000000-0005-0000-0000-000092930000}"/>
    <cellStyle name="SAPBEXundefined 8" xfId="3774" xr:uid="{00000000-0005-0000-0000-000093930000}"/>
    <cellStyle name="SAPBEXundefined 8 2" xfId="3833" xr:uid="{00000000-0005-0000-0000-000094930000}"/>
    <cellStyle name="SAPBEXundefined 8 2 2" xfId="8993" xr:uid="{00000000-0005-0000-0000-000095930000}"/>
    <cellStyle name="SAPBEXundefined 8 2 2 2" xfId="25000" xr:uid="{00000000-0005-0000-0000-000096930000}"/>
    <cellStyle name="SAPBEXundefined 8 2 3" xfId="11811" xr:uid="{00000000-0005-0000-0000-000097930000}"/>
    <cellStyle name="SAPBEXundefined 8 2 3 2" xfId="27662" xr:uid="{00000000-0005-0000-0000-000098930000}"/>
    <cellStyle name="SAPBEXundefined 8 2 4" xfId="14127" xr:uid="{00000000-0005-0000-0000-000099930000}"/>
    <cellStyle name="SAPBEXundefined 8 2 4 2" xfId="29708" xr:uid="{00000000-0005-0000-0000-00009A930000}"/>
    <cellStyle name="SAPBEXundefined 8 2 5" xfId="17146" xr:uid="{00000000-0005-0000-0000-00009B930000}"/>
    <cellStyle name="SAPBEXundefined 8 2 5 2" xfId="32275" xr:uid="{00000000-0005-0000-0000-00009C930000}"/>
    <cellStyle name="SAPBEXundefined 8 2 6" xfId="19755" xr:uid="{00000000-0005-0000-0000-00009D930000}"/>
    <cellStyle name="SAPBEXundefined 8 2 6 2" xfId="34698" xr:uid="{00000000-0005-0000-0000-00009E930000}"/>
    <cellStyle name="SAPBEXundefined 8 2 7" xfId="21782" xr:uid="{00000000-0005-0000-0000-00009F930000}"/>
    <cellStyle name="SAPBEXundefined 8 2 7 2" xfId="36704" xr:uid="{00000000-0005-0000-0000-0000A0930000}"/>
    <cellStyle name="SAPBEXundefined 8 3" xfId="8940" xr:uid="{00000000-0005-0000-0000-0000A1930000}"/>
    <cellStyle name="SAPBEXundefined 8 3 2" xfId="24969" xr:uid="{00000000-0005-0000-0000-0000A2930000}"/>
    <cellStyle name="SAPBEXundefined 8 4" xfId="11767" xr:uid="{00000000-0005-0000-0000-0000A3930000}"/>
    <cellStyle name="SAPBEXundefined 8 4 2" xfId="27634" xr:uid="{00000000-0005-0000-0000-0000A4930000}"/>
    <cellStyle name="SAPBEXundefined 8 5" xfId="5775" xr:uid="{00000000-0005-0000-0000-0000A5930000}"/>
    <cellStyle name="SAPBEXundefined 8 5 2" xfId="22810" xr:uid="{00000000-0005-0000-0000-0000A6930000}"/>
    <cellStyle name="SAPBEXundefined 8 6" xfId="17119" xr:uid="{00000000-0005-0000-0000-0000A7930000}"/>
    <cellStyle name="SAPBEXundefined 8 6 2" xfId="32257" xr:uid="{00000000-0005-0000-0000-0000A8930000}"/>
    <cellStyle name="SAPBEXundefined 8 7" xfId="19729" xr:uid="{00000000-0005-0000-0000-0000A9930000}"/>
    <cellStyle name="SAPBEXundefined 8 7 2" xfId="34676" xr:uid="{00000000-0005-0000-0000-0000AA930000}"/>
    <cellStyle name="SAPBEXundefined 9" xfId="3775" xr:uid="{00000000-0005-0000-0000-0000AB930000}"/>
    <cellStyle name="SAPBEXundefined 9 2" xfId="2121" xr:uid="{00000000-0005-0000-0000-0000AC930000}"/>
    <cellStyle name="SAPBEXundefined 9 2 2" xfId="7361" xr:uid="{00000000-0005-0000-0000-0000AD930000}"/>
    <cellStyle name="SAPBEXundefined 9 2 2 2" xfId="23564" xr:uid="{00000000-0005-0000-0000-0000AE930000}"/>
    <cellStyle name="SAPBEXundefined 9 2 3" xfId="10203" xr:uid="{00000000-0005-0000-0000-0000AF930000}"/>
    <cellStyle name="SAPBEXundefined 9 2 3 2" xfId="26168" xr:uid="{00000000-0005-0000-0000-0000B0930000}"/>
    <cellStyle name="SAPBEXundefined 9 2 4" xfId="13472" xr:uid="{00000000-0005-0000-0000-0000B1930000}"/>
    <cellStyle name="SAPBEXundefined 9 2 4 2" xfId="29116" xr:uid="{00000000-0005-0000-0000-0000B2930000}"/>
    <cellStyle name="SAPBEXundefined 9 2 5" xfId="15651" xr:uid="{00000000-0005-0000-0000-0000B3930000}"/>
    <cellStyle name="SAPBEXundefined 9 2 5 2" xfId="30953" xr:uid="{00000000-0005-0000-0000-0000B4930000}"/>
    <cellStyle name="SAPBEXundefined 9 2 6" xfId="18339" xr:uid="{00000000-0005-0000-0000-0000B5930000}"/>
    <cellStyle name="SAPBEXundefined 9 2 6 2" xfId="33404" xr:uid="{00000000-0005-0000-0000-0000B6930000}"/>
    <cellStyle name="SAPBEXundefined 9 2 7" xfId="21791" xr:uid="{00000000-0005-0000-0000-0000B7930000}"/>
    <cellStyle name="SAPBEXundefined 9 2 7 2" xfId="36711" xr:uid="{00000000-0005-0000-0000-0000B8930000}"/>
    <cellStyle name="SAPBEXundefined 9 3" xfId="8941" xr:uid="{00000000-0005-0000-0000-0000B9930000}"/>
    <cellStyle name="SAPBEXundefined 9 3 2" xfId="24970" xr:uid="{00000000-0005-0000-0000-0000BA930000}"/>
    <cellStyle name="SAPBEXundefined 9 4" xfId="11768" xr:uid="{00000000-0005-0000-0000-0000BB930000}"/>
    <cellStyle name="SAPBEXundefined 9 4 2" xfId="27635" xr:uid="{00000000-0005-0000-0000-0000BC930000}"/>
    <cellStyle name="SAPBEXundefined 9 5" xfId="13914" xr:uid="{00000000-0005-0000-0000-0000BD930000}"/>
    <cellStyle name="SAPBEXundefined 9 5 2" xfId="29501" xr:uid="{00000000-0005-0000-0000-0000BE930000}"/>
    <cellStyle name="SAPBEXundefined 9 6" xfId="17120" xr:uid="{00000000-0005-0000-0000-0000BF930000}"/>
    <cellStyle name="SAPBEXundefined 9 6 2" xfId="32258" xr:uid="{00000000-0005-0000-0000-0000C0930000}"/>
    <cellStyle name="SAPBEXundefined 9 7" xfId="19730" xr:uid="{00000000-0005-0000-0000-0000C1930000}"/>
    <cellStyle name="SAPBEXundefined 9 7 2" xfId="34677" xr:uid="{00000000-0005-0000-0000-0000C2930000}"/>
    <cellStyle name="SAPBEXundefined_CC - Div XRef" xfId="1940" xr:uid="{00000000-0005-0000-0000-0000C3930000}"/>
    <cellStyle name="Section" xfId="3776" xr:uid="{00000000-0005-0000-0000-0000C4930000}"/>
    <cellStyle name="SEM-BPS-data" xfId="1025" xr:uid="{00000000-0005-0000-0000-0000C5930000}"/>
    <cellStyle name="SEM-BPS-head" xfId="1026" xr:uid="{00000000-0005-0000-0000-0000C6930000}"/>
    <cellStyle name="SEM-BPS-headdata" xfId="1027" xr:uid="{00000000-0005-0000-0000-0000C7930000}"/>
    <cellStyle name="SEM-BPS-headdata 10" xfId="21801" xr:uid="{00000000-0005-0000-0000-0000C8930000}"/>
    <cellStyle name="SEM-BPS-headdata 10 2" xfId="36720" xr:uid="{00000000-0005-0000-0000-0000C9930000}"/>
    <cellStyle name="SEM-BPS-headdata 11" xfId="19739" xr:uid="{00000000-0005-0000-0000-0000CA930000}"/>
    <cellStyle name="SEM-BPS-headdata 11 2" xfId="34685" xr:uid="{00000000-0005-0000-0000-0000CB930000}"/>
    <cellStyle name="SEM-BPS-headdata 12" xfId="22145" xr:uid="{00000000-0005-0000-0000-0000CC930000}"/>
    <cellStyle name="SEM-BPS-headdata 2" xfId="6478" xr:uid="{00000000-0005-0000-0000-0000CD930000}"/>
    <cellStyle name="SEM-BPS-headdata 2 2" xfId="23089" xr:uid="{00000000-0005-0000-0000-0000CE930000}"/>
    <cellStyle name="SEM-BPS-headdata 3" xfId="7609" xr:uid="{00000000-0005-0000-0000-0000CF930000}"/>
    <cellStyle name="SEM-BPS-headdata 3 2" xfId="23751" xr:uid="{00000000-0005-0000-0000-0000D0930000}"/>
    <cellStyle name="SEM-BPS-headdata 4" xfId="10166" xr:uid="{00000000-0005-0000-0000-0000D1930000}"/>
    <cellStyle name="SEM-BPS-headdata 4 2" xfId="26132" xr:uid="{00000000-0005-0000-0000-0000D2930000}"/>
    <cellStyle name="SEM-BPS-headdata 5" xfId="14131" xr:uid="{00000000-0005-0000-0000-0000D3930000}"/>
    <cellStyle name="SEM-BPS-headdata 5 2" xfId="29711" xr:uid="{00000000-0005-0000-0000-0000D4930000}"/>
    <cellStyle name="SEM-BPS-headdata 6" xfId="5853" xr:uid="{00000000-0005-0000-0000-0000D5930000}"/>
    <cellStyle name="SEM-BPS-headdata 6 2" xfId="22860" xr:uid="{00000000-0005-0000-0000-0000D6930000}"/>
    <cellStyle name="SEM-BPS-headdata 7" xfId="6745" xr:uid="{00000000-0005-0000-0000-0000D7930000}"/>
    <cellStyle name="SEM-BPS-headdata 7 2" xfId="23224" xr:uid="{00000000-0005-0000-0000-0000D8930000}"/>
    <cellStyle name="SEM-BPS-headdata 8" xfId="7404" xr:uid="{00000000-0005-0000-0000-0000D9930000}"/>
    <cellStyle name="SEM-BPS-headdata 8 2" xfId="23602" xr:uid="{00000000-0005-0000-0000-0000DA930000}"/>
    <cellStyle name="SEM-BPS-headdata 9" xfId="10284" xr:uid="{00000000-0005-0000-0000-0000DB930000}"/>
    <cellStyle name="SEM-BPS-headdata 9 2" xfId="26229" xr:uid="{00000000-0005-0000-0000-0000DC930000}"/>
    <cellStyle name="SEM-BPS-headkey" xfId="1028" xr:uid="{00000000-0005-0000-0000-0000DD930000}"/>
    <cellStyle name="SEM-BPS-input-on" xfId="1029" xr:uid="{00000000-0005-0000-0000-0000DE930000}"/>
    <cellStyle name="SEM-BPS-input-on 10" xfId="21802" xr:uid="{00000000-0005-0000-0000-0000DF930000}"/>
    <cellStyle name="SEM-BPS-input-on 10 2" xfId="36721" xr:uid="{00000000-0005-0000-0000-0000E0930000}"/>
    <cellStyle name="SEM-BPS-input-on 11" xfId="19738" xr:uid="{00000000-0005-0000-0000-0000E1930000}"/>
    <cellStyle name="SEM-BPS-input-on 11 2" xfId="34684" xr:uid="{00000000-0005-0000-0000-0000E2930000}"/>
    <cellStyle name="SEM-BPS-input-on 12" xfId="22258" xr:uid="{00000000-0005-0000-0000-0000E3930000}"/>
    <cellStyle name="SEM-BPS-input-on 2" xfId="6480" xr:uid="{00000000-0005-0000-0000-0000E4930000}"/>
    <cellStyle name="SEM-BPS-input-on 2 2" xfId="23091" xr:uid="{00000000-0005-0000-0000-0000E5930000}"/>
    <cellStyle name="SEM-BPS-input-on 3" xfId="6785" xr:uid="{00000000-0005-0000-0000-0000E6930000}"/>
    <cellStyle name="SEM-BPS-input-on 3 2" xfId="23254" xr:uid="{00000000-0005-0000-0000-0000E7930000}"/>
    <cellStyle name="SEM-BPS-input-on 4" xfId="10140" xr:uid="{00000000-0005-0000-0000-0000E8930000}"/>
    <cellStyle name="SEM-BPS-input-on 4 2" xfId="26109" xr:uid="{00000000-0005-0000-0000-0000E9930000}"/>
    <cellStyle name="SEM-BPS-input-on 5" xfId="14130" xr:uid="{00000000-0005-0000-0000-0000EA930000}"/>
    <cellStyle name="SEM-BPS-input-on 5 2" xfId="29710" xr:uid="{00000000-0005-0000-0000-0000EB930000}"/>
    <cellStyle name="SEM-BPS-input-on 6" xfId="13397" xr:uid="{00000000-0005-0000-0000-0000EC930000}"/>
    <cellStyle name="SEM-BPS-input-on 6 2" xfId="29078" xr:uid="{00000000-0005-0000-0000-0000ED930000}"/>
    <cellStyle name="SEM-BPS-input-on 7" xfId="15419" xr:uid="{00000000-0005-0000-0000-0000EE930000}"/>
    <cellStyle name="SEM-BPS-input-on 7 2" xfId="30801" xr:uid="{00000000-0005-0000-0000-0000EF930000}"/>
    <cellStyle name="SEM-BPS-input-on 8" xfId="10653" xr:uid="{00000000-0005-0000-0000-0000F0930000}"/>
    <cellStyle name="SEM-BPS-input-on 8 2" xfId="26524" xr:uid="{00000000-0005-0000-0000-0000F1930000}"/>
    <cellStyle name="SEM-BPS-input-on 9" xfId="6575" xr:uid="{00000000-0005-0000-0000-0000F2930000}"/>
    <cellStyle name="SEM-BPS-input-on 9 2" xfId="23125" xr:uid="{00000000-0005-0000-0000-0000F3930000}"/>
    <cellStyle name="SEM-BPS-key" xfId="1030" xr:uid="{00000000-0005-0000-0000-0000F4930000}"/>
    <cellStyle name="SEM-BPS-total" xfId="1031" xr:uid="{00000000-0005-0000-0000-0000F5930000}"/>
    <cellStyle name="SHADED TOTAL" xfId="3784" xr:uid="{00000000-0005-0000-0000-0000F6930000}"/>
    <cellStyle name="SHADED TOTAL 2" xfId="17128" xr:uid="{00000000-0005-0000-0000-0000F7930000}"/>
    <cellStyle name="SHADED TOTAL 3" xfId="22219" xr:uid="{00000000-0005-0000-0000-0000F8930000}"/>
    <cellStyle name="Sheet Title" xfId="115" xr:uid="{00000000-0005-0000-0000-0000F9930000}"/>
    <cellStyle name="Standard_Anpassen der Amortisation" xfId="3785" xr:uid="{00000000-0005-0000-0000-0000FA930000}"/>
    <cellStyle name="Stock Comma" xfId="3786" xr:uid="{00000000-0005-0000-0000-0000FB930000}"/>
    <cellStyle name="Stock Price" xfId="3787" xr:uid="{00000000-0005-0000-0000-0000FC930000}"/>
    <cellStyle name="Style 1" xfId="3788" xr:uid="{00000000-0005-0000-0000-0000FD930000}"/>
    <cellStyle name="Style 1 2" xfId="3789" xr:uid="{00000000-0005-0000-0000-0000FE930000}"/>
    <cellStyle name="Style 1 3" xfId="3790" xr:uid="{00000000-0005-0000-0000-0000FF930000}"/>
    <cellStyle name="Style 1 4" xfId="3791" xr:uid="{00000000-0005-0000-0000-000000940000}"/>
    <cellStyle name="Style 1 5" xfId="3792" xr:uid="{00000000-0005-0000-0000-000001940000}"/>
    <cellStyle name="Style 1 6" xfId="3793" xr:uid="{00000000-0005-0000-0000-000002940000}"/>
    <cellStyle name="Style 1_Mesquite Solar 277 MW v1" xfId="3794" xr:uid="{00000000-0005-0000-0000-000003940000}"/>
    <cellStyle name="STYLE1" xfId="3795" xr:uid="{00000000-0005-0000-0000-000004940000}"/>
    <cellStyle name="STYLE2" xfId="3796" xr:uid="{00000000-0005-0000-0000-000005940000}"/>
    <cellStyle name="STYLE3" xfId="3797" xr:uid="{00000000-0005-0000-0000-000006940000}"/>
    <cellStyle name="STYLE4" xfId="3798" xr:uid="{00000000-0005-0000-0000-000007940000}"/>
    <cellStyle name="STYLE5_BalanceSheet 07-2006 " xfId="3799" xr:uid="{00000000-0005-0000-0000-000008940000}"/>
    <cellStyle name="Table Head" xfId="3800" xr:uid="{00000000-0005-0000-0000-000009940000}"/>
    <cellStyle name="Table Head Aligned" xfId="3801" xr:uid="{00000000-0005-0000-0000-00000A940000}"/>
    <cellStyle name="Table Head Aligned 2" xfId="4916" xr:uid="{00000000-0005-0000-0000-00000B940000}"/>
    <cellStyle name="Table Head Aligned 2 2" xfId="13058" xr:uid="{00000000-0005-0000-0000-00000C940000}"/>
    <cellStyle name="Table Head Aligned 2 2 2" xfId="22192" xr:uid="{00000000-0005-0000-0000-00000D940000}"/>
    <cellStyle name="Table Head Aligned 2 3" xfId="22086" xr:uid="{00000000-0005-0000-0000-00000E940000}"/>
    <cellStyle name="Table Head Aligned 2 4" xfId="6459" xr:uid="{00000000-0005-0000-0000-00000F940000}"/>
    <cellStyle name="Table Head Aligned 3" xfId="2624" xr:uid="{00000000-0005-0000-0000-000010940000}"/>
    <cellStyle name="Table Head Aligned 3 2" xfId="13560" xr:uid="{00000000-0005-0000-0000-000011940000}"/>
    <cellStyle name="Table Head Aligned 3 3" xfId="16004" xr:uid="{00000000-0005-0000-0000-000012940000}"/>
    <cellStyle name="Table Head Aligned 3 4" xfId="22248" xr:uid="{00000000-0005-0000-0000-000013940000}"/>
    <cellStyle name="Table Head Aligned 4" xfId="8966" xr:uid="{00000000-0005-0000-0000-000014940000}"/>
    <cellStyle name="Table Head Aligned 4 2" xfId="22163" xr:uid="{00000000-0005-0000-0000-000015940000}"/>
    <cellStyle name="Table Head Aligned 5" xfId="10394" xr:uid="{00000000-0005-0000-0000-000016940000}"/>
    <cellStyle name="Table Head Blue" xfId="3802" xr:uid="{00000000-0005-0000-0000-000017940000}"/>
    <cellStyle name="Table Head Green" xfId="3803" xr:uid="{00000000-0005-0000-0000-000018940000}"/>
    <cellStyle name="Table Head Green 2" xfId="4917" xr:uid="{00000000-0005-0000-0000-000019940000}"/>
    <cellStyle name="Table Head Green 2 2" xfId="13057" xr:uid="{00000000-0005-0000-0000-00001A940000}"/>
    <cellStyle name="Table Head Green 2 2 2" xfId="22191" xr:uid="{00000000-0005-0000-0000-00001B940000}"/>
    <cellStyle name="Table Head Green 2 3" xfId="22087" xr:uid="{00000000-0005-0000-0000-00001C940000}"/>
    <cellStyle name="Table Head Green 2 4" xfId="6460" xr:uid="{00000000-0005-0000-0000-00001D940000}"/>
    <cellStyle name="Table Head Green 3" xfId="2122" xr:uid="{00000000-0005-0000-0000-00001E940000}"/>
    <cellStyle name="Table Head Green 3 2" xfId="7450" xr:uid="{00000000-0005-0000-0000-00001F940000}"/>
    <cellStyle name="Table Head Green 3 3" xfId="15652" xr:uid="{00000000-0005-0000-0000-000020940000}"/>
    <cellStyle name="Table Head Green 3 4" xfId="6313" xr:uid="{00000000-0005-0000-0000-000021940000}"/>
    <cellStyle name="Table Head Green 4" xfId="8968" xr:uid="{00000000-0005-0000-0000-000022940000}"/>
    <cellStyle name="Table Head Green 4 2" xfId="22164" xr:uid="{00000000-0005-0000-0000-000023940000}"/>
    <cellStyle name="Table Head Green 5" xfId="6754" xr:uid="{00000000-0005-0000-0000-000024940000}"/>
    <cellStyle name="Table reference" xfId="3804" xr:uid="{00000000-0005-0000-0000-000025940000}"/>
    <cellStyle name="Table Title" xfId="3805" xr:uid="{00000000-0005-0000-0000-000026940000}"/>
    <cellStyle name="Table Units" xfId="3806" xr:uid="{00000000-0005-0000-0000-000027940000}"/>
    <cellStyle name="Table Units 10" xfId="20903" xr:uid="{00000000-0005-0000-0000-000028940000}"/>
    <cellStyle name="Table Units 10 2" xfId="35829" xr:uid="{00000000-0005-0000-0000-000029940000}"/>
    <cellStyle name="Table Units 11" xfId="21161" xr:uid="{00000000-0005-0000-0000-00002A940000}"/>
    <cellStyle name="Table Units 11 2" xfId="36087" xr:uid="{00000000-0005-0000-0000-00002B940000}"/>
    <cellStyle name="Table Units 12" xfId="6070" xr:uid="{00000000-0005-0000-0000-00002C940000}"/>
    <cellStyle name="Table Units 13" xfId="37889" xr:uid="{00000000-0005-0000-0000-00002D940000}"/>
    <cellStyle name="Table Units 2" xfId="8969" xr:uid="{00000000-0005-0000-0000-00002E940000}"/>
    <cellStyle name="Table Units 2 2" xfId="24986" xr:uid="{00000000-0005-0000-0000-00002F940000}"/>
    <cellStyle name="Table Units 3" xfId="11789" xr:uid="{00000000-0005-0000-0000-000030940000}"/>
    <cellStyle name="Table Units 3 2" xfId="27649" xr:uid="{00000000-0005-0000-0000-000031940000}"/>
    <cellStyle name="Table Units 4" xfId="14479" xr:uid="{00000000-0005-0000-0000-000032940000}"/>
    <cellStyle name="Table Units 4 2" xfId="29995" xr:uid="{00000000-0005-0000-0000-000033940000}"/>
    <cellStyle name="Table Units 5" xfId="5895" xr:uid="{00000000-0005-0000-0000-000034940000}"/>
    <cellStyle name="Table Units 5 2" xfId="22883" xr:uid="{00000000-0005-0000-0000-000035940000}"/>
    <cellStyle name="Table Units 6" xfId="13922" xr:uid="{00000000-0005-0000-0000-000036940000}"/>
    <cellStyle name="Table Units 6 2" xfId="29507" xr:uid="{00000000-0005-0000-0000-000037940000}"/>
    <cellStyle name="Table Units 7" xfId="17135" xr:uid="{00000000-0005-0000-0000-000038940000}"/>
    <cellStyle name="Table Units 7 2" xfId="32269" xr:uid="{00000000-0005-0000-0000-000039940000}"/>
    <cellStyle name="Table Units 8" xfId="19740" xr:uid="{00000000-0005-0000-0000-00003A940000}"/>
    <cellStyle name="Table Units 8 2" xfId="34686" xr:uid="{00000000-0005-0000-0000-00003B940000}"/>
    <cellStyle name="Table Units 9" xfId="21629" xr:uid="{00000000-0005-0000-0000-00003C940000}"/>
    <cellStyle name="Table Units 9 2" xfId="36555" xr:uid="{00000000-0005-0000-0000-00003D940000}"/>
    <cellStyle name="Tax Change" xfId="3807" xr:uid="{00000000-0005-0000-0000-00003E940000}"/>
    <cellStyle name="Test" xfId="3808" xr:uid="{00000000-0005-0000-0000-00003F940000}"/>
    <cellStyle name="Tickmark" xfId="3809" xr:uid="{00000000-0005-0000-0000-000040940000}"/>
    <cellStyle name="Title 2" xfId="1941" xr:uid="{00000000-0005-0000-0000-000041940000}"/>
    <cellStyle name="Top Edge" xfId="3810" xr:uid="{00000000-0005-0000-0000-000042940000}"/>
    <cellStyle name="Total 2" xfId="1032" xr:uid="{00000000-0005-0000-0000-000043940000}"/>
    <cellStyle name="Total 2 10" xfId="15828" xr:uid="{00000000-0005-0000-0000-000044940000}"/>
    <cellStyle name="Total 2 11" xfId="10287" xr:uid="{00000000-0005-0000-0000-000045940000}"/>
    <cellStyle name="Total 2 12" xfId="22518" xr:uid="{00000000-0005-0000-0000-000046940000}"/>
    <cellStyle name="Total 2 2" xfId="1942" xr:uid="{00000000-0005-0000-0000-000047940000}"/>
    <cellStyle name="Total 2 3" xfId="1943" xr:uid="{00000000-0005-0000-0000-000048940000}"/>
    <cellStyle name="Total 2 4" xfId="3811" xr:uid="{00000000-0005-0000-0000-000049940000}"/>
    <cellStyle name="Total 2 4 2" xfId="8973" xr:uid="{00000000-0005-0000-0000-00004A940000}"/>
    <cellStyle name="Total 2 4 2 2" xfId="24988" xr:uid="{00000000-0005-0000-0000-00004B940000}"/>
    <cellStyle name="Total 2 4 3" xfId="11794" xr:uid="{00000000-0005-0000-0000-00004C940000}"/>
    <cellStyle name="Total 2 4 3 2" xfId="27653" xr:uid="{00000000-0005-0000-0000-00004D940000}"/>
    <cellStyle name="Total 2 4 4" xfId="15252" xr:uid="{00000000-0005-0000-0000-00004E940000}"/>
    <cellStyle name="Total 2 4 4 2" xfId="30662" xr:uid="{00000000-0005-0000-0000-00004F940000}"/>
    <cellStyle name="Total 2 4 5" xfId="17137" xr:uid="{00000000-0005-0000-0000-000050940000}"/>
    <cellStyle name="Total 2 4 5 2" xfId="32270" xr:uid="{00000000-0005-0000-0000-000051940000}"/>
    <cellStyle name="Total 2 4 6" xfId="19741" xr:uid="{00000000-0005-0000-0000-000052940000}"/>
    <cellStyle name="Total 2 4 6 2" xfId="34687" xr:uid="{00000000-0005-0000-0000-000053940000}"/>
    <cellStyle name="Total 2 4 7" xfId="21162" xr:uid="{00000000-0005-0000-0000-000054940000}"/>
    <cellStyle name="Total 2 4 7 2" xfId="36088" xr:uid="{00000000-0005-0000-0000-000055940000}"/>
    <cellStyle name="Total 2 4 8" xfId="6443" xr:uid="{00000000-0005-0000-0000-000056940000}"/>
    <cellStyle name="Total 2 4 9" xfId="23076" xr:uid="{00000000-0005-0000-0000-000057940000}"/>
    <cellStyle name="Total 2 5" xfId="4918" xr:uid="{00000000-0005-0000-0000-000058940000}"/>
    <cellStyle name="Total 2 5 2" xfId="10073" xr:uid="{00000000-0005-0000-0000-000059940000}"/>
    <cellStyle name="Total 2 5 2 2" xfId="26053" xr:uid="{00000000-0005-0000-0000-00005A940000}"/>
    <cellStyle name="Total 2 5 3" xfId="12890" xr:uid="{00000000-0005-0000-0000-00005B940000}"/>
    <cellStyle name="Total 2 5 3 2" xfId="28731" xr:uid="{00000000-0005-0000-0000-00005C940000}"/>
    <cellStyle name="Total 2 5 4" xfId="8955" xr:uid="{00000000-0005-0000-0000-00005D940000}"/>
    <cellStyle name="Total 2 5 4 2" xfId="24981" xr:uid="{00000000-0005-0000-0000-00005E940000}"/>
    <cellStyle name="Total 2 5 5" xfId="18209" xr:uid="{00000000-0005-0000-0000-00005F940000}"/>
    <cellStyle name="Total 2 5 5 2" xfId="33315" xr:uid="{00000000-0005-0000-0000-000060940000}"/>
    <cellStyle name="Total 2 5 6" xfId="20816" xr:uid="{00000000-0005-0000-0000-000061940000}"/>
    <cellStyle name="Total 2 5 6 2" xfId="35749" xr:uid="{00000000-0005-0000-0000-000062940000}"/>
    <cellStyle name="Total 2 5 7" xfId="20960" xr:uid="{00000000-0005-0000-0000-000063940000}"/>
    <cellStyle name="Total 2 5 7 2" xfId="35886" xr:uid="{00000000-0005-0000-0000-000064940000}"/>
    <cellStyle name="Total 2 5 8" xfId="23084" xr:uid="{00000000-0005-0000-0000-000065940000}"/>
    <cellStyle name="Total 2 6" xfId="6483" xr:uid="{00000000-0005-0000-0000-000066940000}"/>
    <cellStyle name="Total 2 6 2" xfId="37244" xr:uid="{00000000-0005-0000-0000-000067940000}"/>
    <cellStyle name="Total 2 7" xfId="7391" xr:uid="{00000000-0005-0000-0000-000068940000}"/>
    <cellStyle name="Total 2 7 2" xfId="37073" xr:uid="{00000000-0005-0000-0000-000069940000}"/>
    <cellStyle name="Total 2 8" xfId="6916" xr:uid="{00000000-0005-0000-0000-00006A940000}"/>
    <cellStyle name="Total 2 9" xfId="5917" xr:uid="{00000000-0005-0000-0000-00006B940000}"/>
    <cellStyle name="Total 3" xfId="1033" xr:uid="{00000000-0005-0000-0000-00006C940000}"/>
    <cellStyle name="Total 3 10" xfId="22519" xr:uid="{00000000-0005-0000-0000-00006D940000}"/>
    <cellStyle name="Total 3 11" xfId="38090" xr:uid="{00000000-0005-0000-0000-00006E940000}"/>
    <cellStyle name="Total 3 12" xfId="38095" xr:uid="{00000000-0005-0000-0000-00006F940000}"/>
    <cellStyle name="Total 3 2" xfId="3812" xr:uid="{00000000-0005-0000-0000-000070940000}"/>
    <cellStyle name="Total 3 2 2" xfId="8974" xr:uid="{00000000-0005-0000-0000-000071940000}"/>
    <cellStyle name="Total 3 2 2 2" xfId="24989" xr:uid="{00000000-0005-0000-0000-000072940000}"/>
    <cellStyle name="Total 3 2 3" xfId="11795" xr:uid="{00000000-0005-0000-0000-000073940000}"/>
    <cellStyle name="Total 3 2 3 2" xfId="27654" xr:uid="{00000000-0005-0000-0000-000074940000}"/>
    <cellStyle name="Total 3 2 4" xfId="10358" xr:uid="{00000000-0005-0000-0000-000075940000}"/>
    <cellStyle name="Total 3 2 4 2" xfId="26296" xr:uid="{00000000-0005-0000-0000-000076940000}"/>
    <cellStyle name="Total 3 2 5" xfId="17138" xr:uid="{00000000-0005-0000-0000-000077940000}"/>
    <cellStyle name="Total 3 2 5 2" xfId="32271" xr:uid="{00000000-0005-0000-0000-000078940000}"/>
    <cellStyle name="Total 3 2 6" xfId="19742" xr:uid="{00000000-0005-0000-0000-000079940000}"/>
    <cellStyle name="Total 3 2 6 2" xfId="34688" xr:uid="{00000000-0005-0000-0000-00007A940000}"/>
    <cellStyle name="Total 3 2 7" xfId="22024" xr:uid="{00000000-0005-0000-0000-00007B940000}"/>
    <cellStyle name="Total 3 2 7 2" xfId="36943" xr:uid="{00000000-0005-0000-0000-00007C940000}"/>
    <cellStyle name="Total 3 2 8" xfId="6444" xr:uid="{00000000-0005-0000-0000-00007D940000}"/>
    <cellStyle name="Total 3 2 9" xfId="23077" xr:uid="{00000000-0005-0000-0000-00007E940000}"/>
    <cellStyle name="Total 3 3" xfId="4919" xr:uid="{00000000-0005-0000-0000-00007F940000}"/>
    <cellStyle name="Total 3 3 2" xfId="10074" xr:uid="{00000000-0005-0000-0000-000080940000}"/>
    <cellStyle name="Total 3 3 2 2" xfId="26054" xr:uid="{00000000-0005-0000-0000-000081940000}"/>
    <cellStyle name="Total 3 3 3" xfId="12891" xr:uid="{00000000-0005-0000-0000-000082940000}"/>
    <cellStyle name="Total 3 3 3 2" xfId="28732" xr:uid="{00000000-0005-0000-0000-000083940000}"/>
    <cellStyle name="Total 3 3 4" xfId="10158" xr:uid="{00000000-0005-0000-0000-000084940000}"/>
    <cellStyle name="Total 3 3 4 2" xfId="26125" xr:uid="{00000000-0005-0000-0000-000085940000}"/>
    <cellStyle name="Total 3 3 5" xfId="18210" xr:uid="{00000000-0005-0000-0000-000086940000}"/>
    <cellStyle name="Total 3 3 5 2" xfId="33316" xr:uid="{00000000-0005-0000-0000-000087940000}"/>
    <cellStyle name="Total 3 3 6" xfId="20817" xr:uid="{00000000-0005-0000-0000-000088940000}"/>
    <cellStyle name="Total 3 3 6 2" xfId="35750" xr:uid="{00000000-0005-0000-0000-000089940000}"/>
    <cellStyle name="Total 3 3 7" xfId="20961" xr:uid="{00000000-0005-0000-0000-00008A940000}"/>
    <cellStyle name="Total 3 3 7 2" xfId="35887" xr:uid="{00000000-0005-0000-0000-00008B940000}"/>
    <cellStyle name="Total 3 3 8" xfId="23085" xr:uid="{00000000-0005-0000-0000-00008C940000}"/>
    <cellStyle name="Total 3 4" xfId="6484" xr:uid="{00000000-0005-0000-0000-00008D940000}"/>
    <cellStyle name="Total 3 4 2" xfId="37072" xr:uid="{00000000-0005-0000-0000-00008E940000}"/>
    <cellStyle name="Total 3 5" xfId="9015" xr:uid="{00000000-0005-0000-0000-00008F940000}"/>
    <cellStyle name="Total 3 6" xfId="5938" xr:uid="{00000000-0005-0000-0000-000090940000}"/>
    <cellStyle name="Total 3 7" xfId="14515" xr:uid="{00000000-0005-0000-0000-000091940000}"/>
    <cellStyle name="Total 3 8" xfId="15827" xr:uid="{00000000-0005-0000-0000-000092940000}"/>
    <cellStyle name="Total 3 9" xfId="18465" xr:uid="{00000000-0005-0000-0000-000093940000}"/>
    <cellStyle name="Total 4" xfId="1034" xr:uid="{00000000-0005-0000-0000-000094940000}"/>
    <cellStyle name="totals" xfId="3813" xr:uid="{00000000-0005-0000-0000-000095940000}"/>
    <cellStyle name="totals 2" xfId="2686" xr:uid="{00000000-0005-0000-0000-000096940000}"/>
    <cellStyle name="totals 2 2" xfId="7861" xr:uid="{00000000-0005-0000-0000-000097940000}"/>
    <cellStyle name="totals 2 2 2" xfId="23892" xr:uid="{00000000-0005-0000-0000-000098940000}"/>
    <cellStyle name="totals 2 3" xfId="10687" xr:uid="{00000000-0005-0000-0000-000099940000}"/>
    <cellStyle name="totals 2 3 2" xfId="26556" xr:uid="{00000000-0005-0000-0000-00009A940000}"/>
    <cellStyle name="totals 2 4" xfId="10543" xr:uid="{00000000-0005-0000-0000-00009B940000}"/>
    <cellStyle name="totals 2 4 2" xfId="26465" xr:uid="{00000000-0005-0000-0000-00009C940000}"/>
    <cellStyle name="totals 2 5" xfId="16039" xr:uid="{00000000-0005-0000-0000-00009D940000}"/>
    <cellStyle name="totals 2 5 2" xfId="31178" xr:uid="{00000000-0005-0000-0000-00009E940000}"/>
    <cellStyle name="totals 2 6" xfId="18653" xr:uid="{00000000-0005-0000-0000-00009F940000}"/>
    <cellStyle name="totals 2 6 2" xfId="33601" xr:uid="{00000000-0005-0000-0000-0000A0940000}"/>
    <cellStyle name="totals 2 7" xfId="20987" xr:uid="{00000000-0005-0000-0000-0000A1940000}"/>
    <cellStyle name="totals 2 7 2" xfId="35913" xr:uid="{00000000-0005-0000-0000-0000A2940000}"/>
    <cellStyle name="totals 2 8" xfId="21443" xr:uid="{00000000-0005-0000-0000-0000A3940000}"/>
    <cellStyle name="totals 2 8 2" xfId="36369" xr:uid="{00000000-0005-0000-0000-0000A4940000}"/>
    <cellStyle name="totals 3" xfId="8975" xr:uid="{00000000-0005-0000-0000-0000A5940000}"/>
    <cellStyle name="totals 3 2" xfId="24990" xr:uid="{00000000-0005-0000-0000-0000A6940000}"/>
    <cellStyle name="totals 4" xfId="11796" xr:uid="{00000000-0005-0000-0000-0000A7940000}"/>
    <cellStyle name="totals 4 2" xfId="27655" xr:uid="{00000000-0005-0000-0000-0000A8940000}"/>
    <cellStyle name="totals 5" xfId="13923" xr:uid="{00000000-0005-0000-0000-0000A9940000}"/>
    <cellStyle name="totals 5 2" xfId="29508" xr:uid="{00000000-0005-0000-0000-0000AA940000}"/>
    <cellStyle name="totals 6" xfId="17139" xr:uid="{00000000-0005-0000-0000-0000AB940000}"/>
    <cellStyle name="totals 6 2" xfId="32272" xr:uid="{00000000-0005-0000-0000-0000AC940000}"/>
    <cellStyle name="totals 7" xfId="19743" xr:uid="{00000000-0005-0000-0000-0000AD940000}"/>
    <cellStyle name="totals 7 2" xfId="34689" xr:uid="{00000000-0005-0000-0000-0000AE940000}"/>
    <cellStyle name="totals 8" xfId="21636" xr:uid="{00000000-0005-0000-0000-0000AF940000}"/>
    <cellStyle name="totals 8 2" xfId="36562" xr:uid="{00000000-0005-0000-0000-0000B0940000}"/>
    <cellStyle name="Tusental (0)_laroux" xfId="3814" xr:uid="{00000000-0005-0000-0000-0000B1940000}"/>
    <cellStyle name="Tusental_laroux" xfId="3815" xr:uid="{00000000-0005-0000-0000-0000B2940000}"/>
    <cellStyle name="ubordinated Debt" xfId="3816" xr:uid="{00000000-0005-0000-0000-0000B3940000}"/>
    <cellStyle name="uk" xfId="3817" xr:uid="{00000000-0005-0000-0000-0000B4940000}"/>
    <cellStyle name="Un" xfId="3818" xr:uid="{00000000-0005-0000-0000-0000B5940000}"/>
    <cellStyle name="Unprot" xfId="3819" xr:uid="{00000000-0005-0000-0000-0000B6940000}"/>
    <cellStyle name="Unprot$" xfId="3820" xr:uid="{00000000-0005-0000-0000-0000B7940000}"/>
    <cellStyle name="Unprot_1 3 6 LIBOR" xfId="3821" xr:uid="{00000000-0005-0000-0000-0000B8940000}"/>
    <cellStyle name="Unprotect" xfId="3822" xr:uid="{00000000-0005-0000-0000-0000B9940000}"/>
    <cellStyle name="Valuta (0)_laroux" xfId="3823" xr:uid="{00000000-0005-0000-0000-0000BA940000}"/>
    <cellStyle name="Valuta_laroux" xfId="3824" xr:uid="{00000000-0005-0000-0000-0000BB940000}"/>
    <cellStyle name="Währung [0]_Compiling Utility Macros" xfId="3825" xr:uid="{00000000-0005-0000-0000-0000BC940000}"/>
    <cellStyle name="Währung_Compiling Utility Macros" xfId="3826" xr:uid="{00000000-0005-0000-0000-0000BD940000}"/>
    <cellStyle name="Warning Text 2" xfId="1035" xr:uid="{00000000-0005-0000-0000-0000BE940000}"/>
    <cellStyle name="Warning Text 2 2" xfId="1944" xr:uid="{00000000-0005-0000-0000-0000BF940000}"/>
    <cellStyle name="Warning Text 2 3" xfId="1945" xr:uid="{00000000-0005-0000-0000-0000C0940000}"/>
    <cellStyle name="Warning Text 2 4" xfId="3827" xr:uid="{00000000-0005-0000-0000-0000C1940000}"/>
    <cellStyle name="Warning Text 2 5" xfId="37245" xr:uid="{00000000-0005-0000-0000-0000C2940000}"/>
    <cellStyle name="Warning Text 3" xfId="1036" xr:uid="{00000000-0005-0000-0000-0000C3940000}"/>
    <cellStyle name="Warning Text 3 2" xfId="3828" xr:uid="{00000000-0005-0000-0000-0000C4940000}"/>
    <cellStyle name="Warning Text 4" xfId="1037" xr:uid="{00000000-0005-0000-0000-0000C5940000}"/>
    <cellStyle name="year (column)" xfId="3829" xr:uid="{00000000-0005-0000-0000-0000C6940000}"/>
    <cellStyle name="year (column) 2" xfId="4920" xr:uid="{00000000-0005-0000-0000-0000C7940000}"/>
    <cellStyle name="year (column) 2 2" xfId="10075" xr:uid="{00000000-0005-0000-0000-0000C8940000}"/>
    <cellStyle name="year (column) 2 2 2" xfId="37894" xr:uid="{00000000-0005-0000-0000-0000C9940000}"/>
    <cellStyle name="year (column) 2 3" xfId="22090" xr:uid="{00000000-0005-0000-0000-0000CA940000}"/>
    <cellStyle name="year (column) 2 4" xfId="6461" xr:uid="{00000000-0005-0000-0000-0000CB940000}"/>
    <cellStyle name="year (column) 3" xfId="17145" xr:uid="{00000000-0005-0000-0000-0000CC940000}"/>
    <cellStyle name="Zero" xfId="3830" xr:uid="{00000000-0005-0000-0000-0000CD940000}"/>
    <cellStyle name="Zero Currency" xfId="3831" xr:uid="{00000000-0005-0000-0000-0000CE940000}"/>
    <cellStyle name="Zero_Generation Presentation Inserts V1" xfId="3832" xr:uid="{00000000-0005-0000-0000-0000CF940000}"/>
  </cellStyles>
  <dxfs count="0"/>
  <tableStyles count="1" defaultTableStyle="TableStyleMedium2" defaultPivotStyle="PivotStyleLight16">
    <tableStyle name="Invisible" pivot="0" table="0" count="0" xr9:uid="{50914D95-2CA5-48AB-A8C2-3EE24558988F}"/>
  </tableStyles>
  <colors>
    <mruColors>
      <color rgb="FF0000FF"/>
      <color rgb="FFCC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1047750</xdr:colOff>
      <xdr:row>13</xdr:row>
      <xdr:rowOff>23813</xdr:rowOff>
    </xdr:from>
    <xdr:to>
      <xdr:col>8</xdr:col>
      <xdr:colOff>142875</xdr:colOff>
      <xdr:row>14</xdr:row>
      <xdr:rowOff>219076</xdr:rowOff>
    </xdr:to>
    <xdr:sp macro="" textlink="">
      <xdr:nvSpPr>
        <xdr:cNvPr id="2" name="Right Brace 1">
          <a:extLst>
            <a:ext uri="{FF2B5EF4-FFF2-40B4-BE49-F238E27FC236}">
              <a16:creationId xmlns:a16="http://schemas.microsoft.com/office/drawing/2014/main" id="{897011AC-3EC3-4D9A-8CFD-B79F6AC7F5D8}"/>
            </a:ext>
          </a:extLst>
        </xdr:cNvPr>
        <xdr:cNvSpPr/>
      </xdr:nvSpPr>
      <xdr:spPr>
        <a:xfrm>
          <a:off x="9572625" y="2738438"/>
          <a:ext cx="174625" cy="433388"/>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1047750</xdr:colOff>
      <xdr:row>14</xdr:row>
      <xdr:rowOff>11907</xdr:rowOff>
    </xdr:from>
    <xdr:to>
      <xdr:col>8</xdr:col>
      <xdr:colOff>35721</xdr:colOff>
      <xdr:row>15</xdr:row>
      <xdr:rowOff>219076</xdr:rowOff>
    </xdr:to>
    <xdr:sp macro="" textlink="">
      <xdr:nvSpPr>
        <xdr:cNvPr id="2" name="Right Brace 1">
          <a:extLst>
            <a:ext uri="{FF2B5EF4-FFF2-40B4-BE49-F238E27FC236}">
              <a16:creationId xmlns:a16="http://schemas.microsoft.com/office/drawing/2014/main" id="{B22E189B-816C-4EA1-9C65-D2BA579E2DFE}"/>
            </a:ext>
          </a:extLst>
        </xdr:cNvPr>
        <xdr:cNvSpPr/>
      </xdr:nvSpPr>
      <xdr:spPr>
        <a:xfrm>
          <a:off x="9416415" y="2768442"/>
          <a:ext cx="49056" cy="43005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1139824</xdr:colOff>
      <xdr:row>14</xdr:row>
      <xdr:rowOff>0</xdr:rowOff>
    </xdr:from>
    <xdr:to>
      <xdr:col>8</xdr:col>
      <xdr:colOff>126999</xdr:colOff>
      <xdr:row>15</xdr:row>
      <xdr:rowOff>219076</xdr:rowOff>
    </xdr:to>
    <xdr:sp macro="" textlink="">
      <xdr:nvSpPr>
        <xdr:cNvPr id="4" name="Right Brace 3">
          <a:extLst>
            <a:ext uri="{FF2B5EF4-FFF2-40B4-BE49-F238E27FC236}">
              <a16:creationId xmlns:a16="http://schemas.microsoft.com/office/drawing/2014/main" id="{C0D102D4-66C8-4CAE-A614-279AF4A9DFD5}"/>
            </a:ext>
          </a:extLst>
        </xdr:cNvPr>
        <xdr:cNvSpPr/>
      </xdr:nvSpPr>
      <xdr:spPr>
        <a:xfrm>
          <a:off x="10545762" y="2913063"/>
          <a:ext cx="161925" cy="449263"/>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1531939</xdr:colOff>
      <xdr:row>91</xdr:row>
      <xdr:rowOff>9525</xdr:rowOff>
    </xdr:from>
    <xdr:to>
      <xdr:col>1</xdr:col>
      <xdr:colOff>3581077</xdr:colOff>
      <xdr:row>91</xdr:row>
      <xdr:rowOff>9525</xdr:rowOff>
    </xdr:to>
    <xdr:sp macro="" textlink="">
      <xdr:nvSpPr>
        <xdr:cNvPr id="2" name="Line 1">
          <a:extLst>
            <a:ext uri="{FF2B5EF4-FFF2-40B4-BE49-F238E27FC236}">
              <a16:creationId xmlns:a16="http://schemas.microsoft.com/office/drawing/2014/main" id="{880061F7-6B8E-47FD-B86C-65E109EA3D05}"/>
            </a:ext>
          </a:extLst>
        </xdr:cNvPr>
        <xdr:cNvSpPr>
          <a:spLocks noChangeShapeType="1"/>
        </xdr:cNvSpPr>
      </xdr:nvSpPr>
      <xdr:spPr bwMode="auto">
        <a:xfrm>
          <a:off x="1893889" y="18303875"/>
          <a:ext cx="2049138" cy="0"/>
        </a:xfrm>
        <a:prstGeom prst="line">
          <a:avLst/>
        </a:prstGeom>
        <a:noFill/>
        <a:ln w="9525">
          <a:solidFill>
            <a:srgbClr val="000000"/>
          </a:solidFill>
          <a:round/>
          <a:headEnd/>
          <a:tailEnd/>
        </a:ln>
      </xdr:spPr>
    </xdr:sp>
    <xdr:clientData/>
  </xdr:twoCellAnchor>
  <xdr:twoCellAnchor>
    <xdr:from>
      <xdr:col>1</xdr:col>
      <xdr:colOff>1389067</xdr:colOff>
      <xdr:row>103</xdr:row>
      <xdr:rowOff>-1</xdr:rowOff>
    </xdr:from>
    <xdr:to>
      <xdr:col>2</xdr:col>
      <xdr:colOff>312424</xdr:colOff>
      <xdr:row>103</xdr:row>
      <xdr:rowOff>7936</xdr:rowOff>
    </xdr:to>
    <xdr:sp macro="" textlink="">
      <xdr:nvSpPr>
        <xdr:cNvPr id="3" name="Line 2">
          <a:extLst>
            <a:ext uri="{FF2B5EF4-FFF2-40B4-BE49-F238E27FC236}">
              <a16:creationId xmlns:a16="http://schemas.microsoft.com/office/drawing/2014/main" id="{D43F8E33-251D-4469-B55C-4EF27E054076}"/>
            </a:ext>
          </a:extLst>
        </xdr:cNvPr>
        <xdr:cNvSpPr>
          <a:spLocks noChangeShapeType="1"/>
        </xdr:cNvSpPr>
      </xdr:nvSpPr>
      <xdr:spPr bwMode="auto">
        <a:xfrm>
          <a:off x="1751017" y="20656549"/>
          <a:ext cx="2796857" cy="7937"/>
        </a:xfrm>
        <a:prstGeom prst="line">
          <a:avLst/>
        </a:prstGeom>
        <a:noFill/>
        <a:ln w="9525">
          <a:solidFill>
            <a:srgbClr val="000000"/>
          </a:solidFill>
          <a:round/>
          <a:headEnd/>
          <a:tailEnd/>
        </a:ln>
      </xdr:spPr>
    </xdr:sp>
    <xdr:clientData/>
  </xdr:twoCellAnchor>
  <xdr:twoCellAnchor>
    <xdr:from>
      <xdr:col>1</xdr:col>
      <xdr:colOff>1531939</xdr:colOff>
      <xdr:row>137</xdr:row>
      <xdr:rowOff>9525</xdr:rowOff>
    </xdr:from>
    <xdr:to>
      <xdr:col>1</xdr:col>
      <xdr:colOff>3581077</xdr:colOff>
      <xdr:row>137</xdr:row>
      <xdr:rowOff>9525</xdr:rowOff>
    </xdr:to>
    <xdr:sp macro="" textlink="">
      <xdr:nvSpPr>
        <xdr:cNvPr id="4" name="Line 1">
          <a:extLst>
            <a:ext uri="{FF2B5EF4-FFF2-40B4-BE49-F238E27FC236}">
              <a16:creationId xmlns:a16="http://schemas.microsoft.com/office/drawing/2014/main" id="{EFE080E8-A274-45AE-B38D-56CB82404EF4}"/>
            </a:ext>
          </a:extLst>
        </xdr:cNvPr>
        <xdr:cNvSpPr>
          <a:spLocks noChangeShapeType="1"/>
        </xdr:cNvSpPr>
      </xdr:nvSpPr>
      <xdr:spPr bwMode="auto">
        <a:xfrm>
          <a:off x="1893889" y="27695525"/>
          <a:ext cx="2049138" cy="0"/>
        </a:xfrm>
        <a:prstGeom prst="line">
          <a:avLst/>
        </a:prstGeom>
        <a:noFill/>
        <a:ln w="9525">
          <a:solidFill>
            <a:srgbClr val="000000"/>
          </a:solidFill>
          <a:round/>
          <a:headEnd/>
          <a:tailEnd/>
        </a:ln>
      </xdr:spPr>
    </xdr:sp>
    <xdr:clientData/>
  </xdr:twoCellAnchor>
  <xdr:twoCellAnchor>
    <xdr:from>
      <xdr:col>1</xdr:col>
      <xdr:colOff>1531939</xdr:colOff>
      <xdr:row>137</xdr:row>
      <xdr:rowOff>9525</xdr:rowOff>
    </xdr:from>
    <xdr:to>
      <xdr:col>1</xdr:col>
      <xdr:colOff>3581077</xdr:colOff>
      <xdr:row>137</xdr:row>
      <xdr:rowOff>9525</xdr:rowOff>
    </xdr:to>
    <xdr:sp macro="" textlink="">
      <xdr:nvSpPr>
        <xdr:cNvPr id="5" name="Line 1">
          <a:extLst>
            <a:ext uri="{FF2B5EF4-FFF2-40B4-BE49-F238E27FC236}">
              <a16:creationId xmlns:a16="http://schemas.microsoft.com/office/drawing/2014/main" id="{461A7A20-126D-422A-AF62-A6098ADA3F5C}"/>
            </a:ext>
          </a:extLst>
        </xdr:cNvPr>
        <xdr:cNvSpPr>
          <a:spLocks noChangeShapeType="1"/>
        </xdr:cNvSpPr>
      </xdr:nvSpPr>
      <xdr:spPr bwMode="auto">
        <a:xfrm>
          <a:off x="1893889" y="27695525"/>
          <a:ext cx="2049138" cy="0"/>
        </a:xfrm>
        <a:prstGeom prst="line">
          <a:avLst/>
        </a:prstGeom>
        <a:noFill/>
        <a:ln w="9525">
          <a:solidFill>
            <a:srgbClr val="000000"/>
          </a:solidFill>
          <a:round/>
          <a:headEnd/>
          <a:tailEnd/>
        </a:ln>
      </xdr:spPr>
    </xdr:sp>
    <xdr:clientData/>
  </xdr:twoCellAnchor>
  <xdr:twoCellAnchor>
    <xdr:from>
      <xdr:col>1</xdr:col>
      <xdr:colOff>1389067</xdr:colOff>
      <xdr:row>149</xdr:row>
      <xdr:rowOff>-1</xdr:rowOff>
    </xdr:from>
    <xdr:to>
      <xdr:col>2</xdr:col>
      <xdr:colOff>312424</xdr:colOff>
      <xdr:row>149</xdr:row>
      <xdr:rowOff>7936</xdr:rowOff>
    </xdr:to>
    <xdr:sp macro="" textlink="">
      <xdr:nvSpPr>
        <xdr:cNvPr id="6" name="Line 2">
          <a:extLst>
            <a:ext uri="{FF2B5EF4-FFF2-40B4-BE49-F238E27FC236}">
              <a16:creationId xmlns:a16="http://schemas.microsoft.com/office/drawing/2014/main" id="{5786E010-FA4A-47C1-A90E-672AAB59D8CA}"/>
            </a:ext>
          </a:extLst>
        </xdr:cNvPr>
        <xdr:cNvSpPr>
          <a:spLocks noChangeShapeType="1"/>
        </xdr:cNvSpPr>
      </xdr:nvSpPr>
      <xdr:spPr bwMode="auto">
        <a:xfrm>
          <a:off x="1751017" y="30048199"/>
          <a:ext cx="2796857" cy="7937"/>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1531939</xdr:colOff>
      <xdr:row>92</xdr:row>
      <xdr:rowOff>9525</xdr:rowOff>
    </xdr:from>
    <xdr:to>
      <xdr:col>1</xdr:col>
      <xdr:colOff>3581077</xdr:colOff>
      <xdr:row>92</xdr:row>
      <xdr:rowOff>9525</xdr:rowOff>
    </xdr:to>
    <xdr:sp macro="" textlink="">
      <xdr:nvSpPr>
        <xdr:cNvPr id="2" name="Line 1">
          <a:extLst>
            <a:ext uri="{FF2B5EF4-FFF2-40B4-BE49-F238E27FC236}">
              <a16:creationId xmlns:a16="http://schemas.microsoft.com/office/drawing/2014/main" id="{F37467C2-F028-466E-AA72-08F2B8901983}"/>
            </a:ext>
          </a:extLst>
        </xdr:cNvPr>
        <xdr:cNvSpPr>
          <a:spLocks noChangeShapeType="1"/>
        </xdr:cNvSpPr>
      </xdr:nvSpPr>
      <xdr:spPr bwMode="auto">
        <a:xfrm>
          <a:off x="1887539" y="18500725"/>
          <a:ext cx="2049138" cy="0"/>
        </a:xfrm>
        <a:prstGeom prst="line">
          <a:avLst/>
        </a:prstGeom>
        <a:noFill/>
        <a:ln w="9525">
          <a:solidFill>
            <a:srgbClr val="000000"/>
          </a:solidFill>
          <a:round/>
          <a:headEnd/>
          <a:tailEnd/>
        </a:ln>
      </xdr:spPr>
    </xdr:sp>
    <xdr:clientData/>
  </xdr:twoCellAnchor>
  <xdr:twoCellAnchor>
    <xdr:from>
      <xdr:col>1</xdr:col>
      <xdr:colOff>1389067</xdr:colOff>
      <xdr:row>104</xdr:row>
      <xdr:rowOff>-1</xdr:rowOff>
    </xdr:from>
    <xdr:to>
      <xdr:col>2</xdr:col>
      <xdr:colOff>312424</xdr:colOff>
      <xdr:row>104</xdr:row>
      <xdr:rowOff>7936</xdr:rowOff>
    </xdr:to>
    <xdr:sp macro="" textlink="">
      <xdr:nvSpPr>
        <xdr:cNvPr id="3" name="Line 2">
          <a:extLst>
            <a:ext uri="{FF2B5EF4-FFF2-40B4-BE49-F238E27FC236}">
              <a16:creationId xmlns:a16="http://schemas.microsoft.com/office/drawing/2014/main" id="{A6778E5B-079A-4BC9-818E-B122541142AE}"/>
            </a:ext>
          </a:extLst>
        </xdr:cNvPr>
        <xdr:cNvSpPr>
          <a:spLocks noChangeShapeType="1"/>
        </xdr:cNvSpPr>
      </xdr:nvSpPr>
      <xdr:spPr bwMode="auto">
        <a:xfrm>
          <a:off x="1744667" y="20853399"/>
          <a:ext cx="2790507" cy="7937"/>
        </a:xfrm>
        <a:prstGeom prst="line">
          <a:avLst/>
        </a:prstGeom>
        <a:noFill/>
        <a:ln w="9525">
          <a:solidFill>
            <a:srgbClr val="000000"/>
          </a:solidFill>
          <a:round/>
          <a:headEnd/>
          <a:tailEnd/>
        </a:ln>
      </xdr:spPr>
    </xdr:sp>
    <xdr:clientData/>
  </xdr:twoCellAnchor>
  <xdr:twoCellAnchor>
    <xdr:from>
      <xdr:col>1</xdr:col>
      <xdr:colOff>1531939</xdr:colOff>
      <xdr:row>138</xdr:row>
      <xdr:rowOff>9525</xdr:rowOff>
    </xdr:from>
    <xdr:to>
      <xdr:col>1</xdr:col>
      <xdr:colOff>3581077</xdr:colOff>
      <xdr:row>138</xdr:row>
      <xdr:rowOff>9525</xdr:rowOff>
    </xdr:to>
    <xdr:sp macro="" textlink="">
      <xdr:nvSpPr>
        <xdr:cNvPr id="4" name="Line 1">
          <a:extLst>
            <a:ext uri="{FF2B5EF4-FFF2-40B4-BE49-F238E27FC236}">
              <a16:creationId xmlns:a16="http://schemas.microsoft.com/office/drawing/2014/main" id="{3B6766E7-D732-4DA7-9AFA-3BA30EC8F3A9}"/>
            </a:ext>
          </a:extLst>
        </xdr:cNvPr>
        <xdr:cNvSpPr>
          <a:spLocks noChangeShapeType="1"/>
        </xdr:cNvSpPr>
      </xdr:nvSpPr>
      <xdr:spPr bwMode="auto">
        <a:xfrm>
          <a:off x="1887539" y="27498675"/>
          <a:ext cx="2049138" cy="0"/>
        </a:xfrm>
        <a:prstGeom prst="line">
          <a:avLst/>
        </a:prstGeom>
        <a:noFill/>
        <a:ln w="9525">
          <a:solidFill>
            <a:srgbClr val="000000"/>
          </a:solidFill>
          <a:round/>
          <a:headEnd/>
          <a:tailEnd/>
        </a:ln>
      </xdr:spPr>
    </xdr:sp>
    <xdr:clientData/>
  </xdr:twoCellAnchor>
  <xdr:twoCellAnchor>
    <xdr:from>
      <xdr:col>1</xdr:col>
      <xdr:colOff>1531939</xdr:colOff>
      <xdr:row>138</xdr:row>
      <xdr:rowOff>9525</xdr:rowOff>
    </xdr:from>
    <xdr:to>
      <xdr:col>1</xdr:col>
      <xdr:colOff>3581077</xdr:colOff>
      <xdr:row>138</xdr:row>
      <xdr:rowOff>9525</xdr:rowOff>
    </xdr:to>
    <xdr:sp macro="" textlink="">
      <xdr:nvSpPr>
        <xdr:cNvPr id="5" name="Line 1">
          <a:extLst>
            <a:ext uri="{FF2B5EF4-FFF2-40B4-BE49-F238E27FC236}">
              <a16:creationId xmlns:a16="http://schemas.microsoft.com/office/drawing/2014/main" id="{A3D8BB99-A64B-40B5-97DB-94046C64D14A}"/>
            </a:ext>
          </a:extLst>
        </xdr:cNvPr>
        <xdr:cNvSpPr>
          <a:spLocks noChangeShapeType="1"/>
        </xdr:cNvSpPr>
      </xdr:nvSpPr>
      <xdr:spPr bwMode="auto">
        <a:xfrm>
          <a:off x="1887539" y="27498675"/>
          <a:ext cx="2049138" cy="0"/>
        </a:xfrm>
        <a:prstGeom prst="line">
          <a:avLst/>
        </a:prstGeom>
        <a:noFill/>
        <a:ln w="9525">
          <a:solidFill>
            <a:srgbClr val="000000"/>
          </a:solidFill>
          <a:round/>
          <a:headEnd/>
          <a:tailEnd/>
        </a:ln>
      </xdr:spPr>
    </xdr:sp>
    <xdr:clientData/>
  </xdr:twoCellAnchor>
  <xdr:twoCellAnchor>
    <xdr:from>
      <xdr:col>1</xdr:col>
      <xdr:colOff>1389067</xdr:colOff>
      <xdr:row>150</xdr:row>
      <xdr:rowOff>-1</xdr:rowOff>
    </xdr:from>
    <xdr:to>
      <xdr:col>2</xdr:col>
      <xdr:colOff>312424</xdr:colOff>
      <xdr:row>150</xdr:row>
      <xdr:rowOff>7936</xdr:rowOff>
    </xdr:to>
    <xdr:sp macro="" textlink="">
      <xdr:nvSpPr>
        <xdr:cNvPr id="6" name="Line 2">
          <a:extLst>
            <a:ext uri="{FF2B5EF4-FFF2-40B4-BE49-F238E27FC236}">
              <a16:creationId xmlns:a16="http://schemas.microsoft.com/office/drawing/2014/main" id="{2C8C7A18-E9DF-40B3-9CA0-EB9993726AD6}"/>
            </a:ext>
          </a:extLst>
        </xdr:cNvPr>
        <xdr:cNvSpPr>
          <a:spLocks noChangeShapeType="1"/>
        </xdr:cNvSpPr>
      </xdr:nvSpPr>
      <xdr:spPr bwMode="auto">
        <a:xfrm>
          <a:off x="1744667" y="29851349"/>
          <a:ext cx="2790507" cy="7937"/>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4B6E8-28D1-4F14-995E-4FED1D5365E0}">
  <sheetPr>
    <pageSetUpPr fitToPage="1"/>
  </sheetPr>
  <dimension ref="A2:H41"/>
  <sheetViews>
    <sheetView tabSelected="1" zoomScale="80" zoomScaleNormal="80" workbookViewId="0"/>
  </sheetViews>
  <sheetFormatPr defaultColWidth="9.1796875" defaultRowHeight="14.5"/>
  <cols>
    <col min="1" max="1" width="4.81640625" style="399" bestFit="1" customWidth="1"/>
    <col min="2" max="2" width="76.54296875" style="399" customWidth="1"/>
    <col min="3" max="3" width="1.54296875" style="399" customWidth="1"/>
    <col min="4" max="4" width="20.81640625" style="399" customWidth="1"/>
    <col min="5" max="5" width="1.54296875" style="399" customWidth="1"/>
    <col min="6" max="6" width="40.54296875" style="399" customWidth="1"/>
    <col min="7" max="7" width="4.81640625" style="399" customWidth="1"/>
    <col min="8" max="16384" width="9.1796875" style="399"/>
  </cols>
  <sheetData>
    <row r="2" spans="1:8" ht="17.5">
      <c r="B2" s="804" t="s">
        <v>396</v>
      </c>
      <c r="C2" s="804"/>
      <c r="D2" s="804"/>
      <c r="E2" s="804"/>
      <c r="F2" s="804"/>
    </row>
    <row r="3" spans="1:8" ht="17.5">
      <c r="B3" s="400" t="s">
        <v>397</v>
      </c>
      <c r="C3" s="401"/>
      <c r="D3" s="402"/>
      <c r="E3" s="402"/>
      <c r="F3" s="402"/>
    </row>
    <row r="4" spans="1:8" ht="17.5" customHeight="1">
      <c r="B4" s="805" t="s">
        <v>591</v>
      </c>
      <c r="C4" s="805"/>
      <c r="D4" s="805"/>
      <c r="E4" s="805"/>
      <c r="F4" s="805"/>
    </row>
    <row r="5" spans="1:8" ht="17.5">
      <c r="B5" s="403" t="s">
        <v>405</v>
      </c>
      <c r="C5" s="401"/>
      <c r="D5" s="401"/>
      <c r="E5" s="401"/>
      <c r="F5" s="401"/>
    </row>
    <row r="6" spans="1:8" ht="15.5">
      <c r="B6" s="806" t="s">
        <v>1</v>
      </c>
      <c r="C6" s="806"/>
      <c r="D6" s="806"/>
      <c r="E6" s="806"/>
      <c r="F6" s="806"/>
      <c r="G6" s="405"/>
      <c r="H6" s="405"/>
    </row>
    <row r="7" spans="1:8" ht="15.5">
      <c r="B7" s="406"/>
      <c r="C7" s="406"/>
      <c r="D7" s="407"/>
      <c r="E7" s="408"/>
      <c r="F7" s="406"/>
      <c r="G7" s="406"/>
    </row>
    <row r="8" spans="1:8" ht="15.5">
      <c r="A8" s="2" t="s">
        <v>2</v>
      </c>
      <c r="G8" s="2" t="s">
        <v>2</v>
      </c>
    </row>
    <row r="9" spans="1:8" ht="15.5">
      <c r="A9" s="409" t="s">
        <v>14</v>
      </c>
      <c r="B9" s="410" t="s">
        <v>16</v>
      </c>
      <c r="C9" s="410"/>
      <c r="D9" s="410" t="s">
        <v>21</v>
      </c>
      <c r="E9" s="411"/>
      <c r="F9" s="410" t="s">
        <v>6</v>
      </c>
      <c r="G9" s="409" t="s">
        <v>14</v>
      </c>
    </row>
    <row r="10" spans="1:8" ht="15.5">
      <c r="A10" s="2"/>
      <c r="B10" s="406"/>
      <c r="C10" s="406"/>
      <c r="D10" s="412"/>
      <c r="E10" s="412"/>
      <c r="F10" s="412"/>
      <c r="G10" s="2"/>
    </row>
    <row r="11" spans="1:8" ht="15.5">
      <c r="A11" s="2">
        <v>1</v>
      </c>
      <c r="B11" s="408" t="s">
        <v>544</v>
      </c>
      <c r="C11" s="408"/>
      <c r="D11" s="412"/>
      <c r="E11" s="412"/>
      <c r="F11" s="412"/>
      <c r="G11" s="2">
        <v>1</v>
      </c>
    </row>
    <row r="12" spans="1:8" ht="15.5">
      <c r="A12" s="2">
        <f>A11+1</f>
        <v>2</v>
      </c>
      <c r="B12" s="408"/>
      <c r="C12" s="408"/>
      <c r="D12" s="412"/>
      <c r="E12" s="412"/>
      <c r="F12" s="412"/>
      <c r="G12" s="2">
        <f>G11+1</f>
        <v>2</v>
      </c>
    </row>
    <row r="13" spans="1:8" ht="31">
      <c r="A13" s="2">
        <f t="shared" ref="A13:A21" si="0">A12+1</f>
        <v>3</v>
      </c>
      <c r="B13" s="413" t="s">
        <v>398</v>
      </c>
      <c r="C13" s="414"/>
      <c r="D13" s="775">
        <f>'Pg2 App XII C3 Comparison'!G28</f>
        <v>0.41175111051381919</v>
      </c>
      <c r="E13" s="415"/>
      <c r="F13" s="412" t="s">
        <v>399</v>
      </c>
      <c r="G13" s="2">
        <f t="shared" ref="G13:G21" si="1">G12+1</f>
        <v>3</v>
      </c>
    </row>
    <row r="14" spans="1:8" ht="15.5">
      <c r="A14" s="2">
        <f t="shared" si="0"/>
        <v>4</v>
      </c>
      <c r="B14" s="406"/>
      <c r="C14" s="412"/>
      <c r="D14" s="415"/>
      <c r="E14" s="415"/>
      <c r="F14" s="412"/>
      <c r="G14" s="2">
        <f t="shared" si="1"/>
        <v>4</v>
      </c>
    </row>
    <row r="15" spans="1:8" ht="15.5">
      <c r="A15" s="2">
        <f t="shared" si="0"/>
        <v>5</v>
      </c>
      <c r="B15" s="406" t="s">
        <v>400</v>
      </c>
      <c r="C15" s="412"/>
      <c r="D15" s="776">
        <f>'Pg14 App XII C3 Int Calc'!G89</f>
        <v>0.14350058379204117</v>
      </c>
      <c r="E15" s="416"/>
      <c r="F15" s="412" t="s">
        <v>590</v>
      </c>
      <c r="G15" s="2">
        <f t="shared" si="1"/>
        <v>5</v>
      </c>
    </row>
    <row r="16" spans="1:8" ht="15.5">
      <c r="A16" s="2">
        <f t="shared" si="0"/>
        <v>6</v>
      </c>
      <c r="B16" s="406"/>
      <c r="C16" s="412"/>
      <c r="D16" s="417"/>
      <c r="E16" s="417"/>
      <c r="F16" s="412"/>
      <c r="G16" s="2">
        <f t="shared" si="1"/>
        <v>6</v>
      </c>
    </row>
    <row r="17" spans="1:7" ht="15.5">
      <c r="A17" s="2">
        <f t="shared" si="0"/>
        <v>7</v>
      </c>
      <c r="B17" s="418" t="s">
        <v>401</v>
      </c>
      <c r="C17" s="411"/>
      <c r="D17" s="777">
        <f>D13+D15</f>
        <v>0.5552516943058603</v>
      </c>
      <c r="E17" s="415"/>
      <c r="F17" s="412" t="s">
        <v>402</v>
      </c>
      <c r="G17" s="2">
        <f t="shared" si="1"/>
        <v>7</v>
      </c>
    </row>
    <row r="18" spans="1:7" ht="15.5">
      <c r="A18" s="2">
        <f t="shared" si="0"/>
        <v>8</v>
      </c>
      <c r="B18" s="406"/>
      <c r="C18" s="412"/>
      <c r="D18" s="419"/>
      <c r="E18" s="406"/>
      <c r="F18" s="406"/>
      <c r="G18" s="2">
        <f t="shared" si="1"/>
        <v>8</v>
      </c>
    </row>
    <row r="19" spans="1:7" ht="15.5">
      <c r="A19" s="2">
        <f t="shared" si="0"/>
        <v>9</v>
      </c>
      <c r="B19" s="10" t="s">
        <v>243</v>
      </c>
      <c r="C19" s="412"/>
      <c r="D19" s="420">
        <v>12</v>
      </c>
      <c r="E19" s="406"/>
      <c r="F19" s="406"/>
      <c r="G19" s="2">
        <f t="shared" si="1"/>
        <v>9</v>
      </c>
    </row>
    <row r="20" spans="1:7" ht="15.5">
      <c r="A20" s="2">
        <f t="shared" si="0"/>
        <v>10</v>
      </c>
      <c r="B20" s="406"/>
      <c r="C20" s="412"/>
      <c r="D20" s="419"/>
      <c r="E20" s="406"/>
      <c r="F20" s="406"/>
      <c r="G20" s="2">
        <f t="shared" si="1"/>
        <v>10</v>
      </c>
    </row>
    <row r="21" spans="1:7" ht="16" thickBot="1">
      <c r="A21" s="2">
        <f t="shared" si="0"/>
        <v>11</v>
      </c>
      <c r="B21" s="418" t="s">
        <v>403</v>
      </c>
      <c r="C21" s="406"/>
      <c r="D21" s="421">
        <f>D17/12</f>
        <v>4.6270974525488361E-2</v>
      </c>
      <c r="E21" s="406"/>
      <c r="F21" s="412" t="s">
        <v>404</v>
      </c>
      <c r="G21" s="2">
        <f t="shared" si="1"/>
        <v>11</v>
      </c>
    </row>
    <row r="22" spans="1:7" ht="16" thickTop="1">
      <c r="A22" s="2"/>
      <c r="B22" s="422"/>
      <c r="C22" s="406"/>
      <c r="D22" s="423"/>
      <c r="E22" s="406"/>
      <c r="F22" s="406"/>
      <c r="G22" s="406"/>
    </row>
    <row r="23" spans="1:7" ht="15.5">
      <c r="B23" s="406"/>
      <c r="C23" s="406"/>
      <c r="D23" s="406"/>
      <c r="E23" s="406"/>
      <c r="F23" s="406"/>
      <c r="G23" s="406"/>
    </row>
    <row r="24" spans="1:7" ht="17">
      <c r="A24" s="424">
        <v>1</v>
      </c>
      <c r="B24" s="425" t="s">
        <v>704</v>
      </c>
      <c r="C24" s="406"/>
      <c r="D24" s="406"/>
      <c r="E24" s="406"/>
      <c r="F24" s="406"/>
      <c r="G24" s="406"/>
    </row>
    <row r="25" spans="1:7" ht="15.5">
      <c r="B25" s="425" t="s">
        <v>708</v>
      </c>
      <c r="C25" s="406"/>
      <c r="D25" s="406"/>
      <c r="E25" s="406"/>
      <c r="F25" s="406"/>
      <c r="G25" s="406"/>
    </row>
    <row r="26" spans="1:7" ht="15.5">
      <c r="B26" s="802" t="s">
        <v>705</v>
      </c>
      <c r="C26" s="406"/>
      <c r="D26" s="406"/>
      <c r="E26" s="406"/>
      <c r="F26" s="406"/>
      <c r="G26" s="406"/>
    </row>
    <row r="27" spans="1:7" ht="15.5">
      <c r="B27" s="406" t="s">
        <v>706</v>
      </c>
      <c r="C27" s="406"/>
      <c r="D27" s="406"/>
      <c r="E27" s="406"/>
      <c r="F27" s="406"/>
      <c r="G27" s="406"/>
    </row>
    <row r="28" spans="1:7" ht="15.5">
      <c r="B28" s="425"/>
      <c r="C28" s="406"/>
      <c r="D28" s="406"/>
      <c r="E28" s="406"/>
      <c r="F28" s="406"/>
      <c r="G28" s="406"/>
    </row>
    <row r="29" spans="1:7" ht="17">
      <c r="A29" s="424"/>
      <c r="B29" s="406"/>
      <c r="C29" s="406"/>
      <c r="D29" s="406"/>
      <c r="E29" s="406"/>
      <c r="F29" s="406"/>
      <c r="G29" s="406"/>
    </row>
    <row r="30" spans="1:7" ht="15.5">
      <c r="B30" s="406"/>
      <c r="C30" s="406"/>
      <c r="D30" s="406"/>
      <c r="E30" s="406"/>
      <c r="F30" s="406"/>
      <c r="G30" s="406"/>
    </row>
    <row r="31" spans="1:7" ht="15.5">
      <c r="B31" s="406"/>
      <c r="C31" s="406"/>
      <c r="D31" s="406"/>
      <c r="E31" s="406"/>
      <c r="F31" s="406"/>
      <c r="G31" s="406"/>
    </row>
    <row r="32" spans="1:7" ht="15.5">
      <c r="B32" s="406"/>
      <c r="C32" s="406"/>
      <c r="D32" s="406"/>
      <c r="E32" s="406"/>
      <c r="F32" s="406"/>
      <c r="G32" s="406"/>
    </row>
    <row r="33" spans="2:7" ht="15.5">
      <c r="B33" s="406"/>
      <c r="C33" s="406"/>
      <c r="D33" s="406"/>
      <c r="E33" s="406"/>
      <c r="F33" s="406"/>
      <c r="G33" s="406"/>
    </row>
    <row r="34" spans="2:7" ht="15.5">
      <c r="B34" s="406"/>
      <c r="C34" s="406"/>
      <c r="D34" s="406"/>
      <c r="E34" s="406"/>
      <c r="F34" s="406"/>
      <c r="G34" s="406"/>
    </row>
    <row r="35" spans="2:7" ht="15.5">
      <c r="B35" s="406"/>
      <c r="C35" s="406"/>
      <c r="D35" s="406"/>
      <c r="E35" s="406"/>
      <c r="F35" s="406"/>
      <c r="G35" s="406"/>
    </row>
    <row r="36" spans="2:7" ht="15.5">
      <c r="B36" s="406"/>
      <c r="C36" s="406"/>
      <c r="D36" s="406"/>
      <c r="E36" s="406"/>
      <c r="F36" s="406"/>
      <c r="G36" s="406"/>
    </row>
    <row r="37" spans="2:7" ht="15.5">
      <c r="B37" s="406"/>
      <c r="C37" s="406"/>
      <c r="D37" s="406"/>
      <c r="E37" s="406"/>
      <c r="F37" s="406"/>
      <c r="G37" s="406"/>
    </row>
    <row r="38" spans="2:7" ht="15.5">
      <c r="B38" s="406"/>
      <c r="C38" s="406"/>
      <c r="D38" s="406"/>
      <c r="E38" s="406"/>
      <c r="F38" s="406"/>
      <c r="G38" s="406"/>
    </row>
    <row r="39" spans="2:7" ht="15.5">
      <c r="B39" s="406"/>
      <c r="C39" s="406"/>
      <c r="D39" s="406"/>
      <c r="E39" s="406"/>
      <c r="F39" s="406"/>
      <c r="G39" s="406"/>
    </row>
    <row r="40" spans="2:7" ht="15.5">
      <c r="B40" s="406"/>
      <c r="C40" s="406"/>
      <c r="D40" s="406"/>
      <c r="E40" s="406"/>
      <c r="F40" s="406"/>
      <c r="G40" s="406"/>
    </row>
    <row r="41" spans="2:7" ht="15.5">
      <c r="B41" s="406"/>
      <c r="C41" s="406"/>
      <c r="D41" s="406"/>
      <c r="E41" s="406"/>
      <c r="F41" s="406"/>
      <c r="G41" s="406"/>
    </row>
  </sheetData>
  <mergeCells count="3">
    <mergeCell ref="B2:F2"/>
    <mergeCell ref="B4:F4"/>
    <mergeCell ref="B6:F6"/>
  </mergeCells>
  <printOptions horizontalCentered="1"/>
  <pageMargins left="0.5" right="0.5" top="0.5" bottom="0.5" header="0.25" footer="0.25"/>
  <pageSetup scale="63" orientation="portrait" r:id="rId1"/>
  <headerFooter scaleWithDoc="0" alignWithMargins="0">
    <oddFooter>&amp;L&amp;F&amp;CPage 1&amp;R&amp;A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304CE-1259-44BE-A0CF-2B43E1D3CB46}">
  <sheetPr>
    <pageSetUpPr fitToPage="1"/>
  </sheetPr>
  <dimension ref="A1:J78"/>
  <sheetViews>
    <sheetView zoomScale="80" zoomScaleNormal="80" workbookViewId="0"/>
  </sheetViews>
  <sheetFormatPr defaultColWidth="8.81640625" defaultRowHeight="15.5"/>
  <cols>
    <col min="1" max="1" width="5.1796875" style="74" bestFit="1" customWidth="1"/>
    <col min="2" max="2" width="80.54296875" style="71" customWidth="1"/>
    <col min="3" max="3" width="21.1796875" style="71" customWidth="1"/>
    <col min="4" max="4" width="1.54296875" style="71" customWidth="1"/>
    <col min="5" max="5" width="16.81640625" style="71" customWidth="1"/>
    <col min="6" max="6" width="1.54296875" style="71" customWidth="1"/>
    <col min="7" max="7" width="45.81640625" style="71" customWidth="1"/>
    <col min="8" max="8" width="5.1796875" style="71" customWidth="1"/>
    <col min="9" max="9" width="8.81640625" style="71"/>
    <col min="10" max="10" width="20.453125" style="71" bestFit="1" customWidth="1"/>
    <col min="11" max="16384" width="8.81640625" style="71"/>
  </cols>
  <sheetData>
    <row r="1" spans="1:8">
      <c r="A1" s="642" t="s">
        <v>632</v>
      </c>
      <c r="G1" s="223"/>
      <c r="H1" s="74"/>
    </row>
    <row r="2" spans="1:8">
      <c r="A2" s="642"/>
      <c r="G2" s="223"/>
      <c r="H2" s="74"/>
    </row>
    <row r="3" spans="1:8">
      <c r="B3" s="814" t="s">
        <v>12</v>
      </c>
      <c r="C3" s="814"/>
      <c r="D3" s="814"/>
      <c r="E3" s="814"/>
      <c r="F3" s="814"/>
      <c r="G3" s="814"/>
      <c r="H3" s="74"/>
    </row>
    <row r="4" spans="1:8">
      <c r="B4" s="814" t="s">
        <v>393</v>
      </c>
      <c r="C4" s="814"/>
      <c r="D4" s="814"/>
      <c r="E4" s="814"/>
      <c r="F4" s="814"/>
      <c r="G4" s="814"/>
      <c r="H4" s="74"/>
    </row>
    <row r="5" spans="1:8">
      <c r="B5" s="814" t="s">
        <v>20</v>
      </c>
      <c r="C5" s="814"/>
      <c r="D5" s="814"/>
      <c r="E5" s="814"/>
      <c r="F5" s="814"/>
      <c r="G5" s="814"/>
      <c r="H5" s="74"/>
    </row>
    <row r="6" spans="1:8">
      <c r="B6" s="817" t="s">
        <v>434</v>
      </c>
      <c r="C6" s="817"/>
      <c r="D6" s="817"/>
      <c r="E6" s="817"/>
      <c r="F6" s="817"/>
      <c r="G6" s="817"/>
      <c r="H6" s="74"/>
    </row>
    <row r="7" spans="1:8">
      <c r="B7" s="816" t="s">
        <v>1</v>
      </c>
      <c r="C7" s="818"/>
      <c r="D7" s="818"/>
      <c r="E7" s="818"/>
      <c r="F7" s="818"/>
      <c r="G7" s="818"/>
      <c r="H7" s="74"/>
    </row>
    <row r="8" spans="1:8">
      <c r="B8" s="74"/>
      <c r="C8" s="74"/>
      <c r="D8" s="74"/>
      <c r="E8" s="166"/>
      <c r="F8" s="166"/>
      <c r="G8" s="74"/>
      <c r="H8" s="74"/>
    </row>
    <row r="9" spans="1:8">
      <c r="A9" s="74" t="s">
        <v>2</v>
      </c>
      <c r="B9" s="152"/>
      <c r="C9" s="74" t="s">
        <v>157</v>
      </c>
      <c r="D9" s="152"/>
      <c r="E9" s="167"/>
      <c r="F9" s="167"/>
      <c r="G9" s="74"/>
      <c r="H9" s="74" t="s">
        <v>2</v>
      </c>
    </row>
    <row r="10" spans="1:8">
      <c r="A10" s="74" t="s">
        <v>14</v>
      </c>
      <c r="C10" s="694" t="s">
        <v>158</v>
      </c>
      <c r="D10" s="152"/>
      <c r="E10" s="695" t="s">
        <v>21</v>
      </c>
      <c r="F10" s="167"/>
      <c r="G10" s="694" t="s">
        <v>6</v>
      </c>
      <c r="H10" s="74" t="s">
        <v>14</v>
      </c>
    </row>
    <row r="11" spans="1:8">
      <c r="C11" s="152"/>
      <c r="D11" s="152"/>
      <c r="E11" s="167"/>
      <c r="F11" s="167"/>
      <c r="G11" s="74"/>
      <c r="H11" s="74"/>
    </row>
    <row r="12" spans="1:8">
      <c r="A12" s="74">
        <v>1</v>
      </c>
      <c r="B12" s="13" t="s">
        <v>174</v>
      </c>
      <c r="C12" s="152"/>
      <c r="D12" s="152"/>
      <c r="E12" s="167"/>
      <c r="F12" s="167"/>
      <c r="G12" s="74"/>
      <c r="H12" s="74">
        <f>A12</f>
        <v>1</v>
      </c>
    </row>
    <row r="13" spans="1:8">
      <c r="A13" s="74">
        <f>+A12+1</f>
        <v>2</v>
      </c>
      <c r="B13" s="10" t="s">
        <v>101</v>
      </c>
      <c r="C13" s="152"/>
      <c r="D13" s="152"/>
      <c r="E13" s="164">
        <v>0</v>
      </c>
      <c r="F13" s="167"/>
      <c r="G13" s="74" t="s">
        <v>461</v>
      </c>
      <c r="H13" s="74">
        <f>H12+1</f>
        <v>2</v>
      </c>
    </row>
    <row r="14" spans="1:8">
      <c r="A14" s="74">
        <f t="shared" ref="A14:A72" si="0">+A13+1</f>
        <v>3</v>
      </c>
      <c r="C14" s="152"/>
      <c r="D14" s="152"/>
      <c r="E14" s="167"/>
      <c r="F14" s="167"/>
      <c r="G14" s="74"/>
      <c r="H14" s="74">
        <f t="shared" ref="H14:H72" si="1">H13+1</f>
        <v>3</v>
      </c>
    </row>
    <row r="15" spans="1:8">
      <c r="A15" s="74">
        <f t="shared" si="0"/>
        <v>4</v>
      </c>
      <c r="B15" s="13" t="s">
        <v>175</v>
      </c>
      <c r="G15" s="74"/>
      <c r="H15" s="74">
        <f t="shared" si="1"/>
        <v>4</v>
      </c>
    </row>
    <row r="16" spans="1:8">
      <c r="A16" s="74">
        <f t="shared" si="0"/>
        <v>5</v>
      </c>
      <c r="B16" s="1" t="s">
        <v>221</v>
      </c>
      <c r="C16" s="74"/>
      <c r="E16" s="164">
        <v>96482.821710000004</v>
      </c>
      <c r="G16" s="74" t="s">
        <v>462</v>
      </c>
      <c r="H16" s="74">
        <f t="shared" si="1"/>
        <v>5</v>
      </c>
    </row>
    <row r="17" spans="1:8">
      <c r="A17" s="74">
        <f t="shared" si="0"/>
        <v>6</v>
      </c>
      <c r="B17" s="3" t="s">
        <v>222</v>
      </c>
      <c r="E17" s="147"/>
      <c r="G17" s="74"/>
      <c r="H17" s="74">
        <f t="shared" si="1"/>
        <v>6</v>
      </c>
    </row>
    <row r="18" spans="1:8">
      <c r="A18" s="74">
        <f t="shared" si="0"/>
        <v>7</v>
      </c>
      <c r="B18" s="1" t="s">
        <v>323</v>
      </c>
      <c r="C18" s="74"/>
      <c r="E18" s="126">
        <v>-5093.2442599999995</v>
      </c>
      <c r="G18" s="74" t="s">
        <v>463</v>
      </c>
      <c r="H18" s="74">
        <f t="shared" si="1"/>
        <v>7</v>
      </c>
    </row>
    <row r="19" spans="1:8">
      <c r="A19" s="74">
        <f t="shared" si="0"/>
        <v>8</v>
      </c>
      <c r="B19" s="1" t="s">
        <v>324</v>
      </c>
      <c r="E19" s="126">
        <v>-2418.7412800000002</v>
      </c>
      <c r="G19" s="74" t="s">
        <v>464</v>
      </c>
      <c r="H19" s="74">
        <f t="shared" si="1"/>
        <v>8</v>
      </c>
    </row>
    <row r="20" spans="1:8">
      <c r="A20" s="74">
        <f t="shared" si="0"/>
        <v>9</v>
      </c>
      <c r="B20" s="10" t="s">
        <v>325</v>
      </c>
      <c r="E20" s="126">
        <v>-6283.7089999999998</v>
      </c>
      <c r="G20" s="74" t="s">
        <v>465</v>
      </c>
      <c r="H20" s="74">
        <f t="shared" si="1"/>
        <v>9</v>
      </c>
    </row>
    <row r="21" spans="1:8">
      <c r="A21" s="74">
        <f t="shared" si="0"/>
        <v>10</v>
      </c>
      <c r="B21" s="10" t="s">
        <v>326</v>
      </c>
      <c r="E21" s="126">
        <v>-8316.0300000000007</v>
      </c>
      <c r="G21" s="74" t="s">
        <v>466</v>
      </c>
      <c r="H21" s="74">
        <f t="shared" si="1"/>
        <v>10</v>
      </c>
    </row>
    <row r="22" spans="1:8">
      <c r="A22" s="74">
        <f t="shared" si="0"/>
        <v>11</v>
      </c>
      <c r="B22" s="1" t="s">
        <v>328</v>
      </c>
      <c r="E22" s="126">
        <v>0</v>
      </c>
      <c r="G22" s="74" t="s">
        <v>467</v>
      </c>
      <c r="H22" s="74">
        <f t="shared" si="1"/>
        <v>11</v>
      </c>
    </row>
    <row r="23" spans="1:8">
      <c r="A23" s="74">
        <f t="shared" si="0"/>
        <v>12</v>
      </c>
      <c r="B23" s="1" t="s">
        <v>327</v>
      </c>
      <c r="E23" s="126">
        <v>-3186.0456599999998</v>
      </c>
      <c r="G23" s="74" t="s">
        <v>468</v>
      </c>
      <c r="H23" s="74">
        <f t="shared" si="1"/>
        <v>12</v>
      </c>
    </row>
    <row r="24" spans="1:8">
      <c r="A24" s="74">
        <f t="shared" si="0"/>
        <v>13</v>
      </c>
      <c r="B24" s="10" t="s">
        <v>329</v>
      </c>
      <c r="E24" s="126">
        <v>-16048.173000000001</v>
      </c>
      <c r="G24" s="74" t="s">
        <v>469</v>
      </c>
      <c r="H24" s="74">
        <f t="shared" si="1"/>
        <v>13</v>
      </c>
    </row>
    <row r="25" spans="1:8">
      <c r="A25" s="74">
        <f t="shared" si="0"/>
        <v>14</v>
      </c>
      <c r="B25" s="10" t="s">
        <v>330</v>
      </c>
      <c r="E25" s="126">
        <v>-18139.88</v>
      </c>
      <c r="G25" s="74" t="s">
        <v>470</v>
      </c>
      <c r="H25" s="74">
        <f t="shared" si="1"/>
        <v>14</v>
      </c>
    </row>
    <row r="26" spans="1:8">
      <c r="A26" s="74">
        <f t="shared" si="0"/>
        <v>15</v>
      </c>
      <c r="B26" s="10" t="s">
        <v>331</v>
      </c>
      <c r="E26" s="126">
        <v>-720.00900000000001</v>
      </c>
      <c r="G26" s="74" t="s">
        <v>471</v>
      </c>
      <c r="H26" s="74">
        <f t="shared" si="1"/>
        <v>15</v>
      </c>
    </row>
    <row r="27" spans="1:8">
      <c r="A27" s="74">
        <f t="shared" si="0"/>
        <v>16</v>
      </c>
      <c r="B27" s="1" t="s">
        <v>223</v>
      </c>
      <c r="E27" s="517">
        <v>-132.11562000000001</v>
      </c>
      <c r="G27" s="74" t="s">
        <v>395</v>
      </c>
      <c r="H27" s="74">
        <f t="shared" si="1"/>
        <v>16</v>
      </c>
    </row>
    <row r="28" spans="1:8">
      <c r="A28" s="74">
        <f t="shared" si="0"/>
        <v>17</v>
      </c>
      <c r="B28" s="71" t="s">
        <v>561</v>
      </c>
      <c r="E28" s="517">
        <v>-2294.73</v>
      </c>
      <c r="G28" s="74" t="s">
        <v>473</v>
      </c>
      <c r="H28" s="74">
        <f t="shared" si="1"/>
        <v>17</v>
      </c>
    </row>
    <row r="29" spans="1:8">
      <c r="A29" s="74">
        <f t="shared" si="0"/>
        <v>18</v>
      </c>
      <c r="B29" s="1" t="s">
        <v>224</v>
      </c>
      <c r="E29" s="561">
        <f>SUM(E16:E28)</f>
        <v>33850.143890000007</v>
      </c>
      <c r="F29" s="444"/>
      <c r="G29" s="169" t="s">
        <v>499</v>
      </c>
      <c r="H29" s="74">
        <f t="shared" si="1"/>
        <v>18</v>
      </c>
    </row>
    <row r="30" spans="1:8">
      <c r="A30" s="74">
        <f t="shared" si="0"/>
        <v>19</v>
      </c>
      <c r="E30" s="65"/>
      <c r="H30" s="74">
        <f t="shared" si="1"/>
        <v>19</v>
      </c>
    </row>
    <row r="31" spans="1:8">
      <c r="A31" s="74">
        <f t="shared" si="0"/>
        <v>20</v>
      </c>
      <c r="B31" s="14" t="s">
        <v>176</v>
      </c>
      <c r="E31" s="170"/>
      <c r="G31" s="74"/>
      <c r="H31" s="74">
        <f t="shared" si="1"/>
        <v>20</v>
      </c>
    </row>
    <row r="32" spans="1:8">
      <c r="A32" s="74">
        <f t="shared" si="0"/>
        <v>21</v>
      </c>
      <c r="B32" s="3" t="s">
        <v>225</v>
      </c>
      <c r="C32" s="74"/>
      <c r="E32" s="164">
        <v>498407.32565000001</v>
      </c>
      <c r="G32" s="74" t="s">
        <v>474</v>
      </c>
      <c r="H32" s="74">
        <f t="shared" si="1"/>
        <v>21</v>
      </c>
    </row>
    <row r="33" spans="1:10">
      <c r="A33" s="74">
        <f t="shared" si="0"/>
        <v>22</v>
      </c>
      <c r="B33" s="3" t="s">
        <v>226</v>
      </c>
      <c r="E33" s="170" t="s">
        <v>7</v>
      </c>
      <c r="G33" s="74"/>
      <c r="H33" s="74">
        <f t="shared" si="1"/>
        <v>22</v>
      </c>
    </row>
    <row r="34" spans="1:10">
      <c r="A34" s="74">
        <f t="shared" si="0"/>
        <v>23</v>
      </c>
      <c r="B34" s="163" t="s">
        <v>383</v>
      </c>
      <c r="E34" s="126">
        <v>-576.97162999999989</v>
      </c>
      <c r="G34" s="74" t="s">
        <v>386</v>
      </c>
      <c r="H34" s="74">
        <f t="shared" si="1"/>
        <v>23</v>
      </c>
      <c r="I34" s="321"/>
      <c r="J34" s="171"/>
    </row>
    <row r="35" spans="1:10" ht="31">
      <c r="A35" s="74">
        <f t="shared" si="0"/>
        <v>24</v>
      </c>
      <c r="B35" s="163" t="s">
        <v>336</v>
      </c>
      <c r="E35" s="126">
        <v>-2631.6195512479999</v>
      </c>
      <c r="G35" s="186" t="s">
        <v>475</v>
      </c>
      <c r="H35" s="74">
        <f t="shared" si="1"/>
        <v>24</v>
      </c>
      <c r="I35" s="321"/>
      <c r="J35" s="171"/>
    </row>
    <row r="36" spans="1:10">
      <c r="A36" s="74">
        <f t="shared" si="0"/>
        <v>25</v>
      </c>
      <c r="B36" s="163" t="s">
        <v>171</v>
      </c>
      <c r="E36" s="126">
        <v>0</v>
      </c>
      <c r="G36" s="74" t="s">
        <v>388</v>
      </c>
      <c r="H36" s="74">
        <f t="shared" si="1"/>
        <v>25</v>
      </c>
    </row>
    <row r="37" spans="1:10">
      <c r="A37" s="74">
        <f t="shared" si="0"/>
        <v>26</v>
      </c>
      <c r="B37" s="163" t="s">
        <v>332</v>
      </c>
      <c r="E37" s="126">
        <v>-1212.49029</v>
      </c>
      <c r="G37" s="74" t="s">
        <v>387</v>
      </c>
      <c r="H37" s="74">
        <f t="shared" si="1"/>
        <v>26</v>
      </c>
      <c r="J37" s="171"/>
    </row>
    <row r="38" spans="1:10">
      <c r="A38" s="74">
        <f t="shared" si="0"/>
        <v>27</v>
      </c>
      <c r="B38" s="163" t="s">
        <v>333</v>
      </c>
      <c r="E38" s="126">
        <v>-9790.5481500000005</v>
      </c>
      <c r="G38" s="74" t="s">
        <v>476</v>
      </c>
      <c r="H38" s="74">
        <f t="shared" si="1"/>
        <v>27</v>
      </c>
      <c r="J38" s="171"/>
    </row>
    <row r="39" spans="1:10">
      <c r="A39" s="74">
        <f t="shared" si="0"/>
        <v>28</v>
      </c>
      <c r="B39" s="163" t="s">
        <v>384</v>
      </c>
      <c r="E39" s="126">
        <v>0</v>
      </c>
      <c r="G39" s="186" t="s">
        <v>477</v>
      </c>
      <c r="H39" s="74">
        <f t="shared" si="1"/>
        <v>28</v>
      </c>
      <c r="J39" s="171"/>
    </row>
    <row r="40" spans="1:10">
      <c r="A40" s="74">
        <f t="shared" si="0"/>
        <v>29</v>
      </c>
      <c r="B40" s="163" t="s">
        <v>335</v>
      </c>
      <c r="E40" s="126">
        <v>-112.52861999999999</v>
      </c>
      <c r="G40" s="186" t="s">
        <v>478</v>
      </c>
      <c r="H40" s="74">
        <f t="shared" si="1"/>
        <v>29</v>
      </c>
      <c r="I40" s="321"/>
    </row>
    <row r="41" spans="1:10">
      <c r="A41" s="74">
        <f t="shared" si="0"/>
        <v>30</v>
      </c>
      <c r="B41" s="163" t="s">
        <v>385</v>
      </c>
      <c r="E41" s="126">
        <v>-127615.79129000001</v>
      </c>
      <c r="G41" s="74" t="s">
        <v>479</v>
      </c>
      <c r="H41" s="74">
        <f t="shared" si="1"/>
        <v>30</v>
      </c>
      <c r="I41" s="321"/>
      <c r="J41" s="171"/>
    </row>
    <row r="42" spans="1:10">
      <c r="A42" s="74">
        <f t="shared" si="0"/>
        <v>31</v>
      </c>
      <c r="B42" s="163" t="s">
        <v>337</v>
      </c>
      <c r="E42" s="126">
        <v>-39.414587415</v>
      </c>
      <c r="G42" s="186" t="s">
        <v>480</v>
      </c>
      <c r="H42" s="74">
        <f t="shared" si="1"/>
        <v>31</v>
      </c>
    </row>
    <row r="43" spans="1:10">
      <c r="A43" s="74">
        <f t="shared" si="0"/>
        <v>32</v>
      </c>
      <c r="B43" s="163" t="s">
        <v>334</v>
      </c>
      <c r="E43" s="126">
        <v>-205.81998999999999</v>
      </c>
      <c r="G43" s="186" t="s">
        <v>481</v>
      </c>
      <c r="H43" s="74">
        <f t="shared" si="1"/>
        <v>32</v>
      </c>
    </row>
    <row r="44" spans="1:10">
      <c r="A44" s="74">
        <f t="shared" si="0"/>
        <v>33</v>
      </c>
      <c r="B44" s="163" t="s">
        <v>338</v>
      </c>
      <c r="E44" s="126">
        <v>-250.33335</v>
      </c>
      <c r="G44" s="186" t="s">
        <v>482</v>
      </c>
      <c r="H44" s="74">
        <f t="shared" si="1"/>
        <v>33</v>
      </c>
    </row>
    <row r="45" spans="1:10">
      <c r="A45" s="74">
        <f t="shared" si="0"/>
        <v>34</v>
      </c>
      <c r="B45" s="71" t="s">
        <v>561</v>
      </c>
      <c r="E45" s="126">
        <v>-1040.0990000000002</v>
      </c>
      <c r="G45" s="74" t="s">
        <v>483</v>
      </c>
      <c r="H45" s="74">
        <f t="shared" si="1"/>
        <v>34</v>
      </c>
    </row>
    <row r="46" spans="1:10">
      <c r="A46" s="74">
        <f t="shared" si="0"/>
        <v>35</v>
      </c>
      <c r="B46" s="5" t="s">
        <v>472</v>
      </c>
      <c r="E46" s="698">
        <v>1915.9580000000001</v>
      </c>
      <c r="F46" s="444" t="s">
        <v>412</v>
      </c>
      <c r="G46" s="74" t="s">
        <v>572</v>
      </c>
      <c r="H46" s="74">
        <f t="shared" si="1"/>
        <v>35</v>
      </c>
    </row>
    <row r="47" spans="1:10">
      <c r="A47" s="74">
        <f t="shared" si="0"/>
        <v>36</v>
      </c>
      <c r="B47" s="3" t="s">
        <v>228</v>
      </c>
      <c r="E47" s="519">
        <f>SUM(E32:E46)</f>
        <v>356847.6671913371</v>
      </c>
      <c r="F47" s="444" t="s">
        <v>412</v>
      </c>
      <c r="G47" s="74" t="s">
        <v>562</v>
      </c>
      <c r="H47" s="74">
        <f t="shared" si="1"/>
        <v>36</v>
      </c>
      <c r="J47" s="385"/>
    </row>
    <row r="48" spans="1:10">
      <c r="A48" s="74">
        <f t="shared" si="0"/>
        <v>37</v>
      </c>
      <c r="B48" s="3" t="s">
        <v>231</v>
      </c>
      <c r="E48" s="699">
        <v>-8305.6217899999992</v>
      </c>
      <c r="G48" s="74" t="s">
        <v>484</v>
      </c>
      <c r="H48" s="74">
        <f t="shared" si="1"/>
        <v>37</v>
      </c>
    </row>
    <row r="49" spans="1:9">
      <c r="A49" s="74">
        <f t="shared" si="0"/>
        <v>38</v>
      </c>
      <c r="B49" s="3" t="s">
        <v>227</v>
      </c>
      <c r="E49" s="519">
        <f>SUM(E47:E48)</f>
        <v>348542.04540133709</v>
      </c>
      <c r="F49" s="444" t="s">
        <v>412</v>
      </c>
      <c r="G49" s="74" t="s">
        <v>563</v>
      </c>
      <c r="H49" s="74">
        <f t="shared" si="1"/>
        <v>38</v>
      </c>
    </row>
    <row r="50" spans="1:9">
      <c r="A50" s="74">
        <f t="shared" si="0"/>
        <v>39</v>
      </c>
      <c r="B50" s="1" t="s">
        <v>8</v>
      </c>
      <c r="E50" s="700">
        <v>0.10143191236945187</v>
      </c>
      <c r="G50" s="169" t="s">
        <v>460</v>
      </c>
      <c r="H50" s="74">
        <f t="shared" si="1"/>
        <v>39</v>
      </c>
    </row>
    <row r="51" spans="1:9">
      <c r="A51" s="74">
        <f t="shared" si="0"/>
        <v>40</v>
      </c>
      <c r="B51" s="3" t="s">
        <v>229</v>
      </c>
      <c r="E51" s="521">
        <f>E49*E50</f>
        <v>35353.286206217941</v>
      </c>
      <c r="F51" s="444" t="s">
        <v>412</v>
      </c>
      <c r="G51" s="74" t="s">
        <v>564</v>
      </c>
      <c r="H51" s="74">
        <f t="shared" si="1"/>
        <v>40</v>
      </c>
    </row>
    <row r="52" spans="1:9">
      <c r="A52" s="74">
        <f t="shared" si="0"/>
        <v>41</v>
      </c>
      <c r="B52" s="71" t="s">
        <v>32</v>
      </c>
      <c r="E52" s="701">
        <f>E72*(-E48)</f>
        <v>3307.281683578949</v>
      </c>
      <c r="G52" s="74" t="s">
        <v>595</v>
      </c>
      <c r="H52" s="74">
        <f t="shared" si="1"/>
        <v>41</v>
      </c>
    </row>
    <row r="53" spans="1:9" ht="16" thickBot="1">
      <c r="A53" s="74">
        <f t="shared" si="0"/>
        <v>42</v>
      </c>
      <c r="B53" s="163" t="s">
        <v>230</v>
      </c>
      <c r="E53" s="523">
        <f>E52+E51</f>
        <v>38660.56788979689</v>
      </c>
      <c r="F53" s="444" t="s">
        <v>412</v>
      </c>
      <c r="G53" s="74" t="s">
        <v>565</v>
      </c>
      <c r="H53" s="74">
        <f t="shared" si="1"/>
        <v>42</v>
      </c>
      <c r="I53" s="163"/>
    </row>
    <row r="54" spans="1:9" ht="16" thickTop="1">
      <c r="A54" s="74">
        <f t="shared" si="0"/>
        <v>43</v>
      </c>
      <c r="B54" s="172"/>
      <c r="E54" s="173"/>
      <c r="G54" s="74"/>
      <c r="H54" s="74">
        <f t="shared" si="1"/>
        <v>43</v>
      </c>
    </row>
    <row r="55" spans="1:9">
      <c r="A55" s="74">
        <f t="shared" si="0"/>
        <v>44</v>
      </c>
      <c r="B55" s="4" t="s">
        <v>22</v>
      </c>
      <c r="E55" s="174"/>
      <c r="G55" s="74"/>
      <c r="H55" s="74">
        <f t="shared" si="1"/>
        <v>44</v>
      </c>
    </row>
    <row r="56" spans="1:9">
      <c r="A56" s="74">
        <f t="shared" si="0"/>
        <v>45</v>
      </c>
      <c r="B56" s="3" t="s">
        <v>349</v>
      </c>
      <c r="E56" s="175">
        <v>6197907.0110930772</v>
      </c>
      <c r="F56" s="444"/>
      <c r="G56" s="74" t="s">
        <v>485</v>
      </c>
      <c r="H56" s="74">
        <f t="shared" si="1"/>
        <v>45</v>
      </c>
    </row>
    <row r="57" spans="1:9">
      <c r="A57" s="74">
        <f t="shared" si="0"/>
        <v>46</v>
      </c>
      <c r="B57" s="3" t="s">
        <v>9</v>
      </c>
      <c r="E57" s="176">
        <v>0</v>
      </c>
      <c r="G57" s="74" t="s">
        <v>23</v>
      </c>
      <c r="H57" s="74">
        <f t="shared" si="1"/>
        <v>46</v>
      </c>
    </row>
    <row r="58" spans="1:9">
      <c r="A58" s="74">
        <f t="shared" si="0"/>
        <v>47</v>
      </c>
      <c r="B58" s="3" t="s">
        <v>10</v>
      </c>
      <c r="E58" s="177">
        <v>46899.099622544018</v>
      </c>
      <c r="F58" s="444"/>
      <c r="G58" s="178" t="s">
        <v>486</v>
      </c>
      <c r="H58" s="74">
        <f t="shared" si="1"/>
        <v>47</v>
      </c>
    </row>
    <row r="59" spans="1:9">
      <c r="A59" s="74">
        <f t="shared" si="0"/>
        <v>48</v>
      </c>
      <c r="B59" s="3" t="s">
        <v>11</v>
      </c>
      <c r="E59" s="719">
        <v>105080.18864726061</v>
      </c>
      <c r="F59" s="444"/>
      <c r="G59" s="178" t="s">
        <v>487</v>
      </c>
      <c r="H59" s="74">
        <f t="shared" si="1"/>
        <v>48</v>
      </c>
    </row>
    <row r="60" spans="1:9" ht="16" thickBot="1">
      <c r="A60" s="74">
        <f t="shared" si="0"/>
        <v>49</v>
      </c>
      <c r="B60" s="3" t="s">
        <v>24</v>
      </c>
      <c r="E60" s="525">
        <f>SUM(E56:E59)</f>
        <v>6349886.299362882</v>
      </c>
      <c r="F60" s="444"/>
      <c r="G60" s="74" t="s">
        <v>566</v>
      </c>
      <c r="H60" s="74">
        <f t="shared" si="1"/>
        <v>49</v>
      </c>
      <c r="I60" s="163"/>
    </row>
    <row r="61" spans="1:9" ht="16" thickTop="1">
      <c r="A61" s="74">
        <f t="shared" si="0"/>
        <v>50</v>
      </c>
      <c r="B61" s="172"/>
      <c r="E61" s="162"/>
      <c r="G61" s="74"/>
      <c r="H61" s="74">
        <f t="shared" si="1"/>
        <v>50</v>
      </c>
    </row>
    <row r="62" spans="1:9">
      <c r="A62" s="74">
        <f t="shared" si="0"/>
        <v>51</v>
      </c>
      <c r="B62" s="3" t="s">
        <v>348</v>
      </c>
      <c r="E62" s="179">
        <f>E56</f>
        <v>6197907.0110930772</v>
      </c>
      <c r="F62" s="444"/>
      <c r="G62" s="133" t="s">
        <v>567</v>
      </c>
      <c r="H62" s="74">
        <f t="shared" si="1"/>
        <v>51</v>
      </c>
    </row>
    <row r="63" spans="1:9">
      <c r="A63" s="74">
        <f t="shared" si="0"/>
        <v>52</v>
      </c>
      <c r="B63" s="3" t="s">
        <v>25</v>
      </c>
      <c r="E63" s="180">
        <v>549685.71425000008</v>
      </c>
      <c r="F63" s="444"/>
      <c r="G63" s="178" t="s">
        <v>488</v>
      </c>
      <c r="H63" s="74">
        <f t="shared" si="1"/>
        <v>52</v>
      </c>
    </row>
    <row r="64" spans="1:9">
      <c r="A64" s="74">
        <f t="shared" si="0"/>
        <v>53</v>
      </c>
      <c r="B64" s="3" t="s">
        <v>26</v>
      </c>
      <c r="E64" s="176">
        <v>0</v>
      </c>
      <c r="G64" s="74" t="s">
        <v>23</v>
      </c>
      <c r="H64" s="74">
        <f t="shared" si="1"/>
        <v>53</v>
      </c>
    </row>
    <row r="65" spans="1:9">
      <c r="A65" s="74">
        <f t="shared" si="0"/>
        <v>54</v>
      </c>
      <c r="B65" s="3" t="s">
        <v>27</v>
      </c>
      <c r="E65" s="180">
        <v>523339.62325846136</v>
      </c>
      <c r="F65" s="444"/>
      <c r="G65" s="178" t="s">
        <v>489</v>
      </c>
      <c r="H65" s="74">
        <f t="shared" si="1"/>
        <v>54</v>
      </c>
    </row>
    <row r="66" spans="1:9">
      <c r="A66" s="74">
        <f t="shared" si="0"/>
        <v>55</v>
      </c>
      <c r="B66" s="3" t="s">
        <v>28</v>
      </c>
      <c r="E66" s="180">
        <v>7177286.0903050005</v>
      </c>
      <c r="F66" s="444"/>
      <c r="G66" s="178" t="s">
        <v>490</v>
      </c>
      <c r="H66" s="74">
        <f t="shared" si="1"/>
        <v>55</v>
      </c>
    </row>
    <row r="67" spans="1:9">
      <c r="A67" s="74">
        <f t="shared" si="0"/>
        <v>56</v>
      </c>
      <c r="B67" s="163" t="s">
        <v>9</v>
      </c>
      <c r="E67" s="176">
        <v>0</v>
      </c>
      <c r="G67" s="74" t="s">
        <v>23</v>
      </c>
      <c r="H67" s="74">
        <f t="shared" si="1"/>
        <v>56</v>
      </c>
    </row>
    <row r="68" spans="1:9">
      <c r="A68" s="74">
        <f t="shared" si="0"/>
        <v>57</v>
      </c>
      <c r="B68" s="3" t="s">
        <v>29</v>
      </c>
      <c r="E68" s="180">
        <v>462370.25928999996</v>
      </c>
      <c r="F68" s="444"/>
      <c r="G68" s="178" t="s">
        <v>491</v>
      </c>
      <c r="H68" s="74">
        <f t="shared" si="1"/>
        <v>57</v>
      </c>
    </row>
    <row r="69" spans="1:9">
      <c r="A69" s="74">
        <f t="shared" si="0"/>
        <v>58</v>
      </c>
      <c r="B69" s="3" t="s">
        <v>30</v>
      </c>
      <c r="E69" s="720">
        <v>1035967.7363128124</v>
      </c>
      <c r="F69" s="444"/>
      <c r="G69" s="178" t="s">
        <v>492</v>
      </c>
      <c r="H69" s="74">
        <f t="shared" si="1"/>
        <v>58</v>
      </c>
    </row>
    <row r="70" spans="1:9" ht="16" thickBot="1">
      <c r="A70" s="74">
        <f t="shared" si="0"/>
        <v>59</v>
      </c>
      <c r="B70" s="3" t="s">
        <v>31</v>
      </c>
      <c r="E70" s="527">
        <f>SUM(E62:E69)</f>
        <v>15946556.434509352</v>
      </c>
      <c r="F70" s="444"/>
      <c r="G70" s="74" t="s">
        <v>568</v>
      </c>
      <c r="H70" s="74">
        <f t="shared" si="1"/>
        <v>59</v>
      </c>
      <c r="I70" s="163"/>
    </row>
    <row r="71" spans="1:9" ht="16" thickTop="1">
      <c r="A71" s="74">
        <f t="shared" si="0"/>
        <v>60</v>
      </c>
      <c r="E71" s="552"/>
      <c r="G71" s="74"/>
      <c r="H71" s="74">
        <f t="shared" si="1"/>
        <v>60</v>
      </c>
    </row>
    <row r="72" spans="1:9" ht="19" thickBot="1">
      <c r="A72" s="74">
        <f t="shared" si="0"/>
        <v>61</v>
      </c>
      <c r="B72" s="3" t="s">
        <v>347</v>
      </c>
      <c r="E72" s="181">
        <f>E60/E70</f>
        <v>0.39819796364444732</v>
      </c>
      <c r="F72" s="444"/>
      <c r="G72" s="74" t="s">
        <v>569</v>
      </c>
      <c r="H72" s="74">
        <f t="shared" si="1"/>
        <v>61</v>
      </c>
      <c r="I72" s="163"/>
    </row>
    <row r="73" spans="1:9" ht="16" thickTop="1">
      <c r="B73" s="163" t="s">
        <v>7</v>
      </c>
      <c r="E73" s="182"/>
      <c r="G73" s="74"/>
      <c r="H73" s="74"/>
    </row>
    <row r="74" spans="1:9">
      <c r="B74" s="163"/>
      <c r="E74" s="182"/>
      <c r="G74" s="74"/>
      <c r="H74" s="74"/>
    </row>
    <row r="75" spans="1:9">
      <c r="A75" s="444" t="s">
        <v>412</v>
      </c>
      <c r="B75" s="5" t="s">
        <v>570</v>
      </c>
      <c r="E75" s="182"/>
      <c r="F75" s="182"/>
      <c r="G75" s="74"/>
      <c r="H75" s="74"/>
    </row>
    <row r="76" spans="1:9">
      <c r="A76" s="444"/>
      <c r="B76" s="5" t="s">
        <v>571</v>
      </c>
      <c r="E76" s="182"/>
      <c r="F76" s="182"/>
      <c r="G76" s="74"/>
      <c r="H76" s="74"/>
    </row>
    <row r="77" spans="1:9" ht="18">
      <c r="A77" s="183">
        <v>1</v>
      </c>
      <c r="B77" s="3" t="s">
        <v>493</v>
      </c>
      <c r="H77" s="74"/>
    </row>
    <row r="78" spans="1:9">
      <c r="B78" s="163"/>
      <c r="E78" s="155"/>
      <c r="F78" s="155"/>
      <c r="G78" s="74"/>
      <c r="H78" s="74"/>
    </row>
  </sheetData>
  <mergeCells count="5">
    <mergeCell ref="B3:G3"/>
    <mergeCell ref="B4:G4"/>
    <mergeCell ref="B5:G5"/>
    <mergeCell ref="B6:G6"/>
    <mergeCell ref="B7:G7"/>
  </mergeCells>
  <printOptions horizontalCentered="1"/>
  <pageMargins left="0.25" right="0.25" top="0.5" bottom="0.5" header="0.35" footer="0.25"/>
  <pageSetup scale="57" orientation="portrait" r:id="rId1"/>
  <headerFooter scaleWithDoc="0" alignWithMargins="0">
    <oddHeader>&amp;C&amp;"Times New Roman,Bold"&amp;7REVISED STMT AH WITH COST ADJ INCL IN APPENDIX XII CYCLE 3 (ER24-175)</oddHeader>
    <oddFooter>&amp;L&amp;F&amp;CPage 8.1&amp;R&amp;A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198DF-60BA-4665-ACEA-1DCE00A8ABB2}">
  <sheetPr>
    <pageSetUpPr fitToPage="1"/>
  </sheetPr>
  <dimension ref="A1:J78"/>
  <sheetViews>
    <sheetView zoomScale="80" zoomScaleNormal="80" workbookViewId="0"/>
  </sheetViews>
  <sheetFormatPr defaultColWidth="8.81640625" defaultRowHeight="15.5"/>
  <cols>
    <col min="1" max="1" width="5.08984375" style="74" bestFit="1" customWidth="1"/>
    <col min="2" max="2" width="80.6328125" style="71" customWidth="1"/>
    <col min="3" max="3" width="21.08984375" style="71" customWidth="1"/>
    <col min="4" max="4" width="1.6328125" style="71" customWidth="1"/>
    <col min="5" max="5" width="16.81640625" style="71" customWidth="1"/>
    <col min="6" max="6" width="1.6328125" style="71" customWidth="1"/>
    <col min="7" max="7" width="53.81640625" style="71" customWidth="1"/>
    <col min="8" max="8" width="5.08984375" style="71" customWidth="1"/>
    <col min="9" max="9" width="8.81640625" style="71"/>
    <col min="10" max="10" width="20.36328125" style="71" bestFit="1" customWidth="1"/>
    <col min="11" max="16384" width="8.81640625" style="71"/>
  </cols>
  <sheetData>
    <row r="1" spans="1:8">
      <c r="A1" s="642" t="s">
        <v>670</v>
      </c>
    </row>
    <row r="2" spans="1:8">
      <c r="G2" s="223"/>
      <c r="H2" s="74"/>
    </row>
    <row r="3" spans="1:8">
      <c r="B3" s="814" t="s">
        <v>12</v>
      </c>
      <c r="C3" s="814"/>
      <c r="D3" s="814"/>
      <c r="E3" s="814"/>
      <c r="F3" s="814"/>
      <c r="G3" s="814"/>
      <c r="H3" s="74"/>
    </row>
    <row r="4" spans="1:8">
      <c r="B4" s="814" t="s">
        <v>393</v>
      </c>
      <c r="C4" s="814"/>
      <c r="D4" s="814"/>
      <c r="E4" s="814"/>
      <c r="F4" s="814"/>
      <c r="G4" s="814"/>
      <c r="H4" s="74"/>
    </row>
    <row r="5" spans="1:8">
      <c r="B5" s="814" t="s">
        <v>20</v>
      </c>
      <c r="C5" s="814"/>
      <c r="D5" s="814"/>
      <c r="E5" s="814"/>
      <c r="F5" s="814"/>
      <c r="G5" s="814"/>
      <c r="H5" s="74"/>
    </row>
    <row r="6" spans="1:8">
      <c r="B6" s="817" t="s">
        <v>434</v>
      </c>
      <c r="C6" s="817"/>
      <c r="D6" s="817"/>
      <c r="E6" s="817"/>
      <c r="F6" s="817"/>
      <c r="G6" s="817"/>
      <c r="H6" s="74"/>
    </row>
    <row r="7" spans="1:8">
      <c r="B7" s="816" t="s">
        <v>1</v>
      </c>
      <c r="C7" s="818"/>
      <c r="D7" s="818"/>
      <c r="E7" s="818"/>
      <c r="F7" s="818"/>
      <c r="G7" s="818"/>
      <c r="H7" s="74"/>
    </row>
    <row r="8" spans="1:8">
      <c r="B8" s="74"/>
      <c r="C8" s="74"/>
      <c r="D8" s="74"/>
      <c r="E8" s="166"/>
      <c r="F8" s="166"/>
      <c r="G8" s="74"/>
      <c r="H8" s="74"/>
    </row>
    <row r="9" spans="1:8">
      <c r="A9" s="74" t="s">
        <v>2</v>
      </c>
      <c r="B9" s="152"/>
      <c r="C9" s="74" t="s">
        <v>157</v>
      </c>
      <c r="D9" s="152"/>
      <c r="E9" s="167"/>
      <c r="F9" s="167"/>
      <c r="G9" s="74"/>
      <c r="H9" s="74" t="s">
        <v>2</v>
      </c>
    </row>
    <row r="10" spans="1:8">
      <c r="A10" s="74" t="s">
        <v>14</v>
      </c>
      <c r="C10" s="694" t="s">
        <v>158</v>
      </c>
      <c r="D10" s="152"/>
      <c r="E10" s="695" t="s">
        <v>21</v>
      </c>
      <c r="F10" s="167"/>
      <c r="G10" s="694" t="s">
        <v>6</v>
      </c>
      <c r="H10" s="74" t="s">
        <v>14</v>
      </c>
    </row>
    <row r="11" spans="1:8">
      <c r="C11" s="152"/>
      <c r="D11" s="152"/>
      <c r="E11" s="167"/>
      <c r="F11" s="167"/>
      <c r="G11" s="74"/>
      <c r="H11" s="74"/>
    </row>
    <row r="12" spans="1:8">
      <c r="A12" s="74">
        <v>1</v>
      </c>
      <c r="B12" s="13" t="s">
        <v>174</v>
      </c>
      <c r="C12" s="152"/>
      <c r="D12" s="152"/>
      <c r="E12" s="167"/>
      <c r="F12" s="167"/>
      <c r="G12" s="74"/>
      <c r="H12" s="74">
        <f>A12</f>
        <v>1</v>
      </c>
    </row>
    <row r="13" spans="1:8">
      <c r="A13" s="74">
        <f>+A12+1</f>
        <v>2</v>
      </c>
      <c r="B13" s="10" t="s">
        <v>101</v>
      </c>
      <c r="C13" s="152"/>
      <c r="D13" s="152"/>
      <c r="E13" s="164">
        <v>0</v>
      </c>
      <c r="F13" s="167"/>
      <c r="G13" s="74" t="s">
        <v>461</v>
      </c>
      <c r="H13" s="74">
        <f>H12+1</f>
        <v>2</v>
      </c>
    </row>
    <row r="14" spans="1:8">
      <c r="A14" s="74">
        <f t="shared" ref="A14:A73" si="0">+A13+1</f>
        <v>3</v>
      </c>
      <c r="C14" s="152"/>
      <c r="D14" s="152"/>
      <c r="E14" s="167"/>
      <c r="F14" s="167"/>
      <c r="G14" s="74"/>
      <c r="H14" s="74">
        <f t="shared" ref="H14:H73" si="1">H13+1</f>
        <v>3</v>
      </c>
    </row>
    <row r="15" spans="1:8">
      <c r="A15" s="74">
        <f t="shared" si="0"/>
        <v>4</v>
      </c>
      <c r="B15" s="13" t="s">
        <v>175</v>
      </c>
      <c r="G15" s="74"/>
      <c r="H15" s="74">
        <f t="shared" si="1"/>
        <v>4</v>
      </c>
    </row>
    <row r="16" spans="1:8">
      <c r="A16" s="74">
        <f t="shared" si="0"/>
        <v>5</v>
      </c>
      <c r="B16" s="1" t="s">
        <v>221</v>
      </c>
      <c r="C16" s="74"/>
      <c r="E16" s="164">
        <v>96482.821710000004</v>
      </c>
      <c r="G16" s="74" t="s">
        <v>462</v>
      </c>
      <c r="H16" s="74">
        <f t="shared" si="1"/>
        <v>5</v>
      </c>
    </row>
    <row r="17" spans="1:8">
      <c r="A17" s="74">
        <f t="shared" si="0"/>
        <v>6</v>
      </c>
      <c r="B17" s="3" t="s">
        <v>222</v>
      </c>
      <c r="E17" s="147"/>
      <c r="G17" s="74"/>
      <c r="H17" s="74">
        <f t="shared" si="1"/>
        <v>6</v>
      </c>
    </row>
    <row r="18" spans="1:8">
      <c r="A18" s="74">
        <f t="shared" si="0"/>
        <v>7</v>
      </c>
      <c r="B18" s="1" t="s">
        <v>323</v>
      </c>
      <c r="C18" s="74"/>
      <c r="E18" s="126">
        <v>-5093.2442599999995</v>
      </c>
      <c r="G18" s="74" t="s">
        <v>463</v>
      </c>
      <c r="H18" s="74">
        <f t="shared" si="1"/>
        <v>7</v>
      </c>
    </row>
    <row r="19" spans="1:8">
      <c r="A19" s="74">
        <f t="shared" si="0"/>
        <v>8</v>
      </c>
      <c r="B19" s="1" t="s">
        <v>324</v>
      </c>
      <c r="E19" s="126">
        <v>-2418.7412800000002</v>
      </c>
      <c r="G19" s="74" t="s">
        <v>464</v>
      </c>
      <c r="H19" s="74">
        <f t="shared" si="1"/>
        <v>8</v>
      </c>
    </row>
    <row r="20" spans="1:8">
      <c r="A20" s="74">
        <f t="shared" si="0"/>
        <v>9</v>
      </c>
      <c r="B20" s="10" t="s">
        <v>325</v>
      </c>
      <c r="E20" s="126">
        <v>-6283.7089999999998</v>
      </c>
      <c r="G20" s="74" t="s">
        <v>465</v>
      </c>
      <c r="H20" s="74">
        <f t="shared" si="1"/>
        <v>9</v>
      </c>
    </row>
    <row r="21" spans="1:8">
      <c r="A21" s="74">
        <f t="shared" si="0"/>
        <v>10</v>
      </c>
      <c r="B21" s="10" t="s">
        <v>326</v>
      </c>
      <c r="E21" s="126">
        <v>-8316.0300000000007</v>
      </c>
      <c r="G21" s="74" t="s">
        <v>466</v>
      </c>
      <c r="H21" s="74">
        <f t="shared" si="1"/>
        <v>10</v>
      </c>
    </row>
    <row r="22" spans="1:8">
      <c r="A22" s="74">
        <f t="shared" si="0"/>
        <v>11</v>
      </c>
      <c r="B22" s="1" t="s">
        <v>328</v>
      </c>
      <c r="E22" s="126">
        <v>0</v>
      </c>
      <c r="G22" s="74" t="s">
        <v>467</v>
      </c>
      <c r="H22" s="74">
        <f t="shared" si="1"/>
        <v>11</v>
      </c>
    </row>
    <row r="23" spans="1:8">
      <c r="A23" s="74">
        <f t="shared" si="0"/>
        <v>12</v>
      </c>
      <c r="B23" s="1" t="s">
        <v>327</v>
      </c>
      <c r="E23" s="126">
        <v>-3186.0456599999998</v>
      </c>
      <c r="G23" s="74" t="s">
        <v>468</v>
      </c>
      <c r="H23" s="74">
        <f t="shared" si="1"/>
        <v>12</v>
      </c>
    </row>
    <row r="24" spans="1:8">
      <c r="A24" s="74">
        <f t="shared" si="0"/>
        <v>13</v>
      </c>
      <c r="B24" s="10" t="s">
        <v>329</v>
      </c>
      <c r="E24" s="126">
        <v>-16048.173000000001</v>
      </c>
      <c r="G24" s="74" t="s">
        <v>469</v>
      </c>
      <c r="H24" s="74">
        <f t="shared" si="1"/>
        <v>13</v>
      </c>
    </row>
    <row r="25" spans="1:8">
      <c r="A25" s="74">
        <f t="shared" si="0"/>
        <v>14</v>
      </c>
      <c r="B25" s="10" t="s">
        <v>330</v>
      </c>
      <c r="E25" s="126">
        <v>-18139.88</v>
      </c>
      <c r="G25" s="74" t="s">
        <v>470</v>
      </c>
      <c r="H25" s="74">
        <f t="shared" si="1"/>
        <v>14</v>
      </c>
    </row>
    <row r="26" spans="1:8">
      <c r="A26" s="74">
        <f t="shared" si="0"/>
        <v>15</v>
      </c>
      <c r="B26" s="10" t="s">
        <v>331</v>
      </c>
      <c r="E26" s="126">
        <v>-720.00900000000001</v>
      </c>
      <c r="G26" s="74" t="s">
        <v>471</v>
      </c>
      <c r="H26" s="74">
        <f t="shared" si="1"/>
        <v>15</v>
      </c>
    </row>
    <row r="27" spans="1:8">
      <c r="A27" s="74">
        <f t="shared" si="0"/>
        <v>16</v>
      </c>
      <c r="B27" s="1" t="s">
        <v>223</v>
      </c>
      <c r="E27" s="517">
        <v>-132.11562000000001</v>
      </c>
      <c r="G27" s="74" t="s">
        <v>395</v>
      </c>
      <c r="H27" s="74">
        <f t="shared" si="1"/>
        <v>16</v>
      </c>
    </row>
    <row r="28" spans="1:8">
      <c r="A28" s="74">
        <f t="shared" si="0"/>
        <v>17</v>
      </c>
      <c r="B28" s="71" t="s">
        <v>472</v>
      </c>
      <c r="E28" s="517">
        <v>-2294.73</v>
      </c>
      <c r="G28" s="74" t="s">
        <v>473</v>
      </c>
      <c r="H28" s="74">
        <f t="shared" si="1"/>
        <v>17</v>
      </c>
    </row>
    <row r="29" spans="1:8">
      <c r="A29" s="74">
        <f t="shared" si="0"/>
        <v>18</v>
      </c>
      <c r="B29" s="5" t="s">
        <v>617</v>
      </c>
      <c r="E29" s="696">
        <v>-93.176000000000002</v>
      </c>
      <c r="F29" s="444" t="s">
        <v>412</v>
      </c>
      <c r="G29" s="74" t="s">
        <v>618</v>
      </c>
      <c r="H29" s="74">
        <f t="shared" si="1"/>
        <v>18</v>
      </c>
    </row>
    <row r="30" spans="1:8">
      <c r="A30" s="74">
        <f>+A29+1</f>
        <v>19</v>
      </c>
      <c r="B30" s="1" t="s">
        <v>224</v>
      </c>
      <c r="E30" s="697">
        <f>SUM(E16:E29)</f>
        <v>33756.967890000007</v>
      </c>
      <c r="F30" s="444" t="s">
        <v>412</v>
      </c>
      <c r="G30" s="169" t="s">
        <v>499</v>
      </c>
      <c r="H30" s="74">
        <f>H29+1</f>
        <v>19</v>
      </c>
    </row>
    <row r="31" spans="1:8">
      <c r="A31" s="74">
        <f>+A30+1</f>
        <v>20</v>
      </c>
      <c r="E31" s="65"/>
      <c r="H31" s="74">
        <f>H30+1</f>
        <v>20</v>
      </c>
    </row>
    <row r="32" spans="1:8">
      <c r="A32" s="74">
        <f t="shared" si="0"/>
        <v>21</v>
      </c>
      <c r="B32" s="14" t="s">
        <v>176</v>
      </c>
      <c r="E32" s="170"/>
      <c r="G32" s="74"/>
      <c r="H32" s="74">
        <f t="shared" si="1"/>
        <v>21</v>
      </c>
    </row>
    <row r="33" spans="1:10">
      <c r="A33" s="74">
        <f t="shared" si="0"/>
        <v>22</v>
      </c>
      <c r="B33" s="3" t="s">
        <v>225</v>
      </c>
      <c r="C33" s="74"/>
      <c r="E33" s="164">
        <v>498407.32565000001</v>
      </c>
      <c r="G33" s="74" t="s">
        <v>474</v>
      </c>
      <c r="H33" s="74">
        <f t="shared" si="1"/>
        <v>22</v>
      </c>
    </row>
    <row r="34" spans="1:10">
      <c r="A34" s="74">
        <f t="shared" si="0"/>
        <v>23</v>
      </c>
      <c r="B34" s="3" t="s">
        <v>226</v>
      </c>
      <c r="E34" s="170" t="s">
        <v>7</v>
      </c>
      <c r="G34" s="74"/>
      <c r="H34" s="74">
        <f t="shared" si="1"/>
        <v>23</v>
      </c>
    </row>
    <row r="35" spans="1:10">
      <c r="A35" s="74">
        <f t="shared" si="0"/>
        <v>24</v>
      </c>
      <c r="B35" s="163" t="s">
        <v>383</v>
      </c>
      <c r="E35" s="126">
        <v>-576.97162999999989</v>
      </c>
      <c r="G35" s="74" t="s">
        <v>386</v>
      </c>
      <c r="H35" s="74">
        <f t="shared" si="1"/>
        <v>24</v>
      </c>
      <c r="I35" s="321"/>
      <c r="J35" s="171"/>
    </row>
    <row r="36" spans="1:10" ht="31">
      <c r="A36" s="74">
        <f t="shared" si="0"/>
        <v>25</v>
      </c>
      <c r="B36" s="163" t="s">
        <v>336</v>
      </c>
      <c r="E36" s="126">
        <v>-2631.6195512479999</v>
      </c>
      <c r="G36" s="186" t="s">
        <v>475</v>
      </c>
      <c r="H36" s="74">
        <f t="shared" si="1"/>
        <v>25</v>
      </c>
      <c r="I36" s="321"/>
      <c r="J36" s="171"/>
    </row>
    <row r="37" spans="1:10">
      <c r="A37" s="74">
        <f t="shared" si="0"/>
        <v>26</v>
      </c>
      <c r="B37" s="163" t="s">
        <v>171</v>
      </c>
      <c r="E37" s="126">
        <v>0</v>
      </c>
      <c r="G37" s="74" t="s">
        <v>388</v>
      </c>
      <c r="H37" s="74">
        <f t="shared" si="1"/>
        <v>26</v>
      </c>
    </row>
    <row r="38" spans="1:10">
      <c r="A38" s="74">
        <f t="shared" si="0"/>
        <v>27</v>
      </c>
      <c r="B38" s="163" t="s">
        <v>332</v>
      </c>
      <c r="E38" s="126">
        <v>-1212.49029</v>
      </c>
      <c r="G38" s="74" t="s">
        <v>387</v>
      </c>
      <c r="H38" s="74">
        <f t="shared" si="1"/>
        <v>27</v>
      </c>
      <c r="J38" s="171"/>
    </row>
    <row r="39" spans="1:10">
      <c r="A39" s="74">
        <f t="shared" si="0"/>
        <v>28</v>
      </c>
      <c r="B39" s="163" t="s">
        <v>333</v>
      </c>
      <c r="E39" s="126">
        <v>-9790.5481500000005</v>
      </c>
      <c r="G39" s="74" t="s">
        <v>476</v>
      </c>
      <c r="H39" s="74">
        <f t="shared" si="1"/>
        <v>28</v>
      </c>
      <c r="J39" s="171"/>
    </row>
    <row r="40" spans="1:10">
      <c r="A40" s="74">
        <f t="shared" si="0"/>
        <v>29</v>
      </c>
      <c r="B40" s="163" t="s">
        <v>384</v>
      </c>
      <c r="E40" s="126">
        <v>0</v>
      </c>
      <c r="G40" s="186" t="s">
        <v>477</v>
      </c>
      <c r="H40" s="74">
        <f t="shared" si="1"/>
        <v>29</v>
      </c>
      <c r="J40" s="171"/>
    </row>
    <row r="41" spans="1:10">
      <c r="A41" s="74">
        <f t="shared" si="0"/>
        <v>30</v>
      </c>
      <c r="B41" s="163" t="s">
        <v>335</v>
      </c>
      <c r="E41" s="126">
        <v>-112.52861999999999</v>
      </c>
      <c r="G41" s="186" t="s">
        <v>478</v>
      </c>
      <c r="H41" s="74">
        <f t="shared" si="1"/>
        <v>30</v>
      </c>
      <c r="I41" s="321"/>
    </row>
    <row r="42" spans="1:10">
      <c r="A42" s="74">
        <f t="shared" si="0"/>
        <v>31</v>
      </c>
      <c r="B42" s="163" t="s">
        <v>385</v>
      </c>
      <c r="E42" s="126">
        <v>-127615.79129000001</v>
      </c>
      <c r="G42" s="74" t="s">
        <v>479</v>
      </c>
      <c r="H42" s="74">
        <f t="shared" si="1"/>
        <v>31</v>
      </c>
      <c r="I42" s="321"/>
      <c r="J42" s="171"/>
    </row>
    <row r="43" spans="1:10">
      <c r="A43" s="74">
        <f t="shared" si="0"/>
        <v>32</v>
      </c>
      <c r="B43" s="163" t="s">
        <v>337</v>
      </c>
      <c r="E43" s="126">
        <v>-39.414587415</v>
      </c>
      <c r="G43" s="186" t="s">
        <v>480</v>
      </c>
      <c r="H43" s="74">
        <f t="shared" si="1"/>
        <v>32</v>
      </c>
    </row>
    <row r="44" spans="1:10">
      <c r="A44" s="74">
        <f t="shared" si="0"/>
        <v>33</v>
      </c>
      <c r="B44" s="163" t="s">
        <v>334</v>
      </c>
      <c r="E44" s="126">
        <v>-205.81998999999999</v>
      </c>
      <c r="G44" s="186" t="s">
        <v>481</v>
      </c>
      <c r="H44" s="74">
        <f t="shared" si="1"/>
        <v>33</v>
      </c>
    </row>
    <row r="45" spans="1:10">
      <c r="A45" s="74">
        <f t="shared" si="0"/>
        <v>34</v>
      </c>
      <c r="B45" s="163" t="s">
        <v>338</v>
      </c>
      <c r="E45" s="126">
        <v>-250.33335</v>
      </c>
      <c r="G45" s="186" t="s">
        <v>482</v>
      </c>
      <c r="H45" s="74">
        <f t="shared" si="1"/>
        <v>34</v>
      </c>
    </row>
    <row r="46" spans="1:10">
      <c r="A46" s="74">
        <f t="shared" si="0"/>
        <v>35</v>
      </c>
      <c r="B46" s="71" t="s">
        <v>472</v>
      </c>
      <c r="E46" s="126">
        <v>-1040.0990000000002</v>
      </c>
      <c r="G46" s="74" t="s">
        <v>483</v>
      </c>
      <c r="H46" s="74">
        <f t="shared" si="1"/>
        <v>35</v>
      </c>
    </row>
    <row r="47" spans="1:10">
      <c r="A47" s="74">
        <f t="shared" si="0"/>
        <v>36</v>
      </c>
      <c r="B47" s="5" t="s">
        <v>617</v>
      </c>
      <c r="E47" s="698">
        <v>6119.72</v>
      </c>
      <c r="F47" s="444" t="s">
        <v>412</v>
      </c>
      <c r="G47" s="74" t="s">
        <v>619</v>
      </c>
      <c r="H47" s="74">
        <f t="shared" si="1"/>
        <v>36</v>
      </c>
    </row>
    <row r="48" spans="1:10">
      <c r="A48" s="74">
        <f t="shared" si="0"/>
        <v>37</v>
      </c>
      <c r="B48" s="3" t="s">
        <v>228</v>
      </c>
      <c r="E48" s="519">
        <f>SUM(E33:E47)</f>
        <v>361051.42919133708</v>
      </c>
      <c r="F48" s="444" t="s">
        <v>412</v>
      </c>
      <c r="G48" s="74" t="s">
        <v>620</v>
      </c>
      <c r="H48" s="74">
        <f t="shared" si="1"/>
        <v>37</v>
      </c>
    </row>
    <row r="49" spans="1:9">
      <c r="A49" s="74">
        <f t="shared" si="0"/>
        <v>38</v>
      </c>
      <c r="B49" s="3" t="s">
        <v>231</v>
      </c>
      <c r="E49" s="699">
        <v>-8305.6217899999992</v>
      </c>
      <c r="G49" s="74" t="s">
        <v>484</v>
      </c>
      <c r="H49" s="74">
        <f t="shared" si="1"/>
        <v>38</v>
      </c>
    </row>
    <row r="50" spans="1:9">
      <c r="A50" s="74">
        <f t="shared" si="0"/>
        <v>39</v>
      </c>
      <c r="B50" s="3" t="s">
        <v>227</v>
      </c>
      <c r="E50" s="519">
        <f>SUM(E48:E49)</f>
        <v>352745.80740133708</v>
      </c>
      <c r="F50" s="444" t="s">
        <v>412</v>
      </c>
      <c r="G50" s="74" t="s">
        <v>582</v>
      </c>
      <c r="H50" s="74">
        <f t="shared" si="1"/>
        <v>39</v>
      </c>
    </row>
    <row r="51" spans="1:9">
      <c r="A51" s="74">
        <f t="shared" si="0"/>
        <v>40</v>
      </c>
      <c r="B51" s="1" t="s">
        <v>8</v>
      </c>
      <c r="E51" s="700">
        <v>0.10143191236945187</v>
      </c>
      <c r="G51" s="169" t="s">
        <v>460</v>
      </c>
      <c r="H51" s="74">
        <f t="shared" si="1"/>
        <v>40</v>
      </c>
    </row>
    <row r="52" spans="1:9">
      <c r="A52" s="74">
        <f t="shared" si="0"/>
        <v>41</v>
      </c>
      <c r="B52" s="3" t="s">
        <v>229</v>
      </c>
      <c r="E52" s="521">
        <f>E50*E51</f>
        <v>35779.681825023967</v>
      </c>
      <c r="F52" s="444" t="s">
        <v>412</v>
      </c>
      <c r="G52" s="74" t="s">
        <v>583</v>
      </c>
      <c r="H52" s="74">
        <f t="shared" si="1"/>
        <v>41</v>
      </c>
    </row>
    <row r="53" spans="1:9">
      <c r="A53" s="74">
        <f t="shared" si="0"/>
        <v>42</v>
      </c>
      <c r="B53" s="71" t="s">
        <v>32</v>
      </c>
      <c r="E53" s="701">
        <f>E73*(-E49)</f>
        <v>3304.5999958651946</v>
      </c>
      <c r="G53" s="74" t="s">
        <v>593</v>
      </c>
      <c r="H53" s="74">
        <f t="shared" si="1"/>
        <v>42</v>
      </c>
    </row>
    <row r="54" spans="1:9" ht="16" thickBot="1">
      <c r="A54" s="74">
        <f t="shared" si="0"/>
        <v>43</v>
      </c>
      <c r="B54" s="163" t="s">
        <v>230</v>
      </c>
      <c r="E54" s="523">
        <f>E53+E52</f>
        <v>39084.281820889162</v>
      </c>
      <c r="F54" s="444" t="s">
        <v>412</v>
      </c>
      <c r="G54" s="74" t="s">
        <v>584</v>
      </c>
      <c r="H54" s="74">
        <f t="shared" si="1"/>
        <v>43</v>
      </c>
      <c r="I54" s="163"/>
    </row>
    <row r="55" spans="1:9" ht="16" thickTop="1">
      <c r="A55" s="74">
        <f t="shared" si="0"/>
        <v>44</v>
      </c>
      <c r="B55" s="172"/>
      <c r="E55" s="173"/>
      <c r="G55" s="74"/>
      <c r="H55" s="74">
        <f t="shared" si="1"/>
        <v>44</v>
      </c>
    </row>
    <row r="56" spans="1:9">
      <c r="A56" s="74">
        <f t="shared" si="0"/>
        <v>45</v>
      </c>
      <c r="B56" s="4" t="s">
        <v>22</v>
      </c>
      <c r="E56" s="174"/>
      <c r="G56" s="74"/>
      <c r="H56" s="74">
        <f t="shared" si="1"/>
        <v>45</v>
      </c>
    </row>
    <row r="57" spans="1:9">
      <c r="A57" s="74">
        <f t="shared" si="0"/>
        <v>46</v>
      </c>
      <c r="B57" s="3" t="s">
        <v>349</v>
      </c>
      <c r="E57" s="551">
        <v>6195881.27220577</v>
      </c>
      <c r="F57" s="444" t="s">
        <v>412</v>
      </c>
      <c r="G57" s="74" t="s">
        <v>621</v>
      </c>
      <c r="H57" s="74">
        <f t="shared" si="1"/>
        <v>46</v>
      </c>
    </row>
    <row r="58" spans="1:9">
      <c r="A58" s="74">
        <f t="shared" si="0"/>
        <v>47</v>
      </c>
      <c r="B58" s="3" t="s">
        <v>9</v>
      </c>
      <c r="E58" s="702">
        <v>0</v>
      </c>
      <c r="G58" s="74" t="s">
        <v>23</v>
      </c>
      <c r="H58" s="74">
        <f t="shared" si="1"/>
        <v>47</v>
      </c>
    </row>
    <row r="59" spans="1:9">
      <c r="A59" s="74">
        <f t="shared" si="0"/>
        <v>48</v>
      </c>
      <c r="B59" s="3" t="s">
        <v>10</v>
      </c>
      <c r="E59" s="703">
        <v>42682.373515637191</v>
      </c>
      <c r="F59" s="444" t="s">
        <v>412</v>
      </c>
      <c r="G59" s="178" t="s">
        <v>622</v>
      </c>
      <c r="H59" s="74">
        <f t="shared" si="1"/>
        <v>48</v>
      </c>
    </row>
    <row r="60" spans="1:9">
      <c r="A60" s="74">
        <f t="shared" si="0"/>
        <v>49</v>
      </c>
      <c r="B60" s="3" t="s">
        <v>11</v>
      </c>
      <c r="E60" s="704">
        <v>105053.4033222165</v>
      </c>
      <c r="F60" s="444" t="s">
        <v>412</v>
      </c>
      <c r="G60" s="178" t="s">
        <v>623</v>
      </c>
      <c r="H60" s="74">
        <f t="shared" si="1"/>
        <v>49</v>
      </c>
    </row>
    <row r="61" spans="1:9" ht="16" thickBot="1">
      <c r="A61" s="74">
        <f t="shared" si="0"/>
        <v>50</v>
      </c>
      <c r="B61" s="3" t="s">
        <v>24</v>
      </c>
      <c r="E61" s="705">
        <f>SUM(E57:E60)</f>
        <v>6343617.0490436237</v>
      </c>
      <c r="F61" s="444" t="s">
        <v>412</v>
      </c>
      <c r="G61" s="74" t="s">
        <v>585</v>
      </c>
      <c r="H61" s="74">
        <f t="shared" si="1"/>
        <v>50</v>
      </c>
      <c r="I61" s="163"/>
    </row>
    <row r="62" spans="1:9" ht="16" thickTop="1">
      <c r="A62" s="74">
        <f t="shared" si="0"/>
        <v>51</v>
      </c>
      <c r="B62" s="172"/>
      <c r="E62" s="162"/>
      <c r="G62" s="74"/>
      <c r="H62" s="74">
        <f t="shared" si="1"/>
        <v>51</v>
      </c>
    </row>
    <row r="63" spans="1:9">
      <c r="A63" s="74">
        <f t="shared" si="0"/>
        <v>52</v>
      </c>
      <c r="B63" s="3" t="s">
        <v>348</v>
      </c>
      <c r="E63" s="706">
        <f>E57</f>
        <v>6195881.27220577</v>
      </c>
      <c r="F63" s="444" t="s">
        <v>412</v>
      </c>
      <c r="G63" s="133" t="s">
        <v>586</v>
      </c>
      <c r="H63" s="74">
        <f t="shared" si="1"/>
        <v>52</v>
      </c>
    </row>
    <row r="64" spans="1:9">
      <c r="A64" s="74">
        <f t="shared" si="0"/>
        <v>53</v>
      </c>
      <c r="B64" s="3" t="s">
        <v>25</v>
      </c>
      <c r="E64" s="707">
        <v>549680.71838846151</v>
      </c>
      <c r="F64" s="444" t="s">
        <v>412</v>
      </c>
      <c r="G64" s="178" t="s">
        <v>624</v>
      </c>
      <c r="H64" s="74">
        <f t="shared" si="1"/>
        <v>53</v>
      </c>
    </row>
    <row r="65" spans="1:9">
      <c r="A65" s="74">
        <f t="shared" si="0"/>
        <v>54</v>
      </c>
      <c r="B65" s="3" t="s">
        <v>26</v>
      </c>
      <c r="E65" s="702">
        <v>0</v>
      </c>
      <c r="G65" s="74" t="s">
        <v>23</v>
      </c>
      <c r="H65" s="74">
        <f t="shared" si="1"/>
        <v>54</v>
      </c>
    </row>
    <row r="66" spans="1:9">
      <c r="A66" s="74">
        <f t="shared" si="0"/>
        <v>55</v>
      </c>
      <c r="B66" s="3" t="s">
        <v>27</v>
      </c>
      <c r="E66" s="707">
        <v>523257.39171923074</v>
      </c>
      <c r="F66" s="444" t="s">
        <v>412</v>
      </c>
      <c r="G66" s="178" t="s">
        <v>625</v>
      </c>
      <c r="H66" s="74">
        <f t="shared" si="1"/>
        <v>55</v>
      </c>
    </row>
    <row r="67" spans="1:9">
      <c r="A67" s="74">
        <f t="shared" si="0"/>
        <v>56</v>
      </c>
      <c r="B67" s="3" t="s">
        <v>28</v>
      </c>
      <c r="E67" s="707">
        <v>7218418.9384899996</v>
      </c>
      <c r="F67" s="444" t="s">
        <v>412</v>
      </c>
      <c r="G67" s="178" t="s">
        <v>626</v>
      </c>
      <c r="H67" s="74">
        <f t="shared" si="1"/>
        <v>56</v>
      </c>
    </row>
    <row r="68" spans="1:9">
      <c r="A68" s="74">
        <f t="shared" si="0"/>
        <v>57</v>
      </c>
      <c r="B68" s="163" t="s">
        <v>9</v>
      </c>
      <c r="E68" s="702">
        <v>0</v>
      </c>
      <c r="G68" s="74" t="s">
        <v>23</v>
      </c>
      <c r="H68" s="74">
        <f t="shared" si="1"/>
        <v>57</v>
      </c>
    </row>
    <row r="69" spans="1:9">
      <c r="A69" s="74">
        <f t="shared" si="0"/>
        <v>58</v>
      </c>
      <c r="B69" s="3" t="s">
        <v>29</v>
      </c>
      <c r="E69" s="707">
        <v>420798.27263999998</v>
      </c>
      <c r="F69" s="444" t="s">
        <v>412</v>
      </c>
      <c r="G69" s="178" t="s">
        <v>627</v>
      </c>
      <c r="H69" s="74">
        <f t="shared" si="1"/>
        <v>58</v>
      </c>
    </row>
    <row r="70" spans="1:9">
      <c r="A70" s="74">
        <f t="shared" si="0"/>
        <v>59</v>
      </c>
      <c r="B70" s="3" t="s">
        <v>30</v>
      </c>
      <c r="E70" s="708">
        <v>1035703.6643415914</v>
      </c>
      <c r="F70" s="444" t="s">
        <v>412</v>
      </c>
      <c r="G70" s="178" t="s">
        <v>628</v>
      </c>
      <c r="H70" s="74">
        <f t="shared" si="1"/>
        <v>59</v>
      </c>
    </row>
    <row r="71" spans="1:9" ht="16" thickBot="1">
      <c r="A71" s="74">
        <f t="shared" si="0"/>
        <v>60</v>
      </c>
      <c r="B71" s="3" t="s">
        <v>31</v>
      </c>
      <c r="E71" s="709">
        <f>SUM(E63:E70)</f>
        <v>15943740.257785052</v>
      </c>
      <c r="F71" s="444" t="s">
        <v>412</v>
      </c>
      <c r="G71" s="74" t="s">
        <v>587</v>
      </c>
      <c r="H71" s="74">
        <f t="shared" si="1"/>
        <v>60</v>
      </c>
      <c r="I71" s="163"/>
    </row>
    <row r="72" spans="1:9" ht="16" thickTop="1">
      <c r="A72" s="74">
        <f t="shared" si="0"/>
        <v>61</v>
      </c>
      <c r="E72" s="552"/>
      <c r="G72" s="74"/>
      <c r="H72" s="74">
        <f t="shared" si="1"/>
        <v>61</v>
      </c>
    </row>
    <row r="73" spans="1:9" ht="19" thickBot="1">
      <c r="A73" s="74">
        <f t="shared" si="0"/>
        <v>62</v>
      </c>
      <c r="B73" s="3" t="s">
        <v>347</v>
      </c>
      <c r="E73" s="710">
        <f>E61/E71</f>
        <v>0.39787508743101518</v>
      </c>
      <c r="F73" s="444" t="s">
        <v>412</v>
      </c>
      <c r="G73" s="74" t="s">
        <v>588</v>
      </c>
      <c r="H73" s="74">
        <f t="shared" si="1"/>
        <v>62</v>
      </c>
      <c r="I73" s="163"/>
    </row>
    <row r="74" spans="1:9" ht="16" thickTop="1">
      <c r="B74" s="163" t="s">
        <v>7</v>
      </c>
      <c r="E74" s="182"/>
      <c r="G74" s="74"/>
      <c r="H74" s="74"/>
    </row>
    <row r="75" spans="1:9">
      <c r="B75" s="163"/>
      <c r="E75" s="182"/>
      <c r="G75" s="74"/>
      <c r="H75" s="74"/>
    </row>
    <row r="76" spans="1:9">
      <c r="A76" s="444" t="s">
        <v>412</v>
      </c>
      <c r="B76" s="5" t="s">
        <v>647</v>
      </c>
      <c r="E76" s="182"/>
      <c r="F76" s="182"/>
      <c r="G76" s="74"/>
      <c r="H76" s="74"/>
    </row>
    <row r="77" spans="1:9" ht="18">
      <c r="A77" s="183">
        <v>1</v>
      </c>
      <c r="B77" s="3" t="s">
        <v>493</v>
      </c>
      <c r="H77" s="74"/>
    </row>
    <row r="78" spans="1:9">
      <c r="B78" s="163"/>
      <c r="E78" s="155"/>
      <c r="F78" s="155"/>
      <c r="G78" s="74"/>
      <c r="H78" s="74"/>
    </row>
  </sheetData>
  <mergeCells count="5">
    <mergeCell ref="B3:G3"/>
    <mergeCell ref="B4:G4"/>
    <mergeCell ref="B5:G5"/>
    <mergeCell ref="B6:G6"/>
    <mergeCell ref="B7:G7"/>
  </mergeCells>
  <printOptions horizontalCentered="1"/>
  <pageMargins left="0.5" right="0.5" top="0.5" bottom="0.5" header="0.35" footer="0.25"/>
  <pageSetup scale="51" orientation="portrait" r:id="rId1"/>
  <headerFooter scaleWithDoc="0" alignWithMargins="0">
    <oddHeader>&amp;C&amp;"Times New Roman,Bold"&amp;6AS FILED STMT AH WITH FERC AUDIT ADJ INCL IN APPENDIX X CYCLE 6 (ER24-175)</oddHeader>
    <oddFooter>&amp;L&amp;F&amp;CPage 8.2&amp;R&amp;A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67449-DC89-4B3D-B13C-07D66CF565C3}">
  <sheetPr>
    <pageSetUpPr fitToPage="1"/>
  </sheetPr>
  <dimension ref="A1:Y91"/>
  <sheetViews>
    <sheetView zoomScale="80" zoomScaleNormal="80" workbookViewId="0"/>
  </sheetViews>
  <sheetFormatPr defaultColWidth="9.1796875" defaultRowHeight="15.5"/>
  <cols>
    <col min="1" max="1" width="5.1796875" style="88" customWidth="1"/>
    <col min="2" max="2" width="8.54296875" style="80" customWidth="1"/>
    <col min="3" max="3" width="69.1796875" style="80" customWidth="1"/>
    <col min="4" max="6" width="12.54296875" style="80" customWidth="1"/>
    <col min="7" max="7" width="1.54296875" style="80" customWidth="1"/>
    <col min="8" max="8" width="15.453125" style="80" bestFit="1" customWidth="1"/>
    <col min="9" max="9" width="3.81640625" style="80" customWidth="1"/>
    <col min="10" max="10" width="13.1796875" style="80" bestFit="1" customWidth="1"/>
    <col min="11" max="11" width="2.1796875" style="80" bestFit="1" customWidth="1"/>
    <col min="12" max="12" width="14.81640625" style="80" bestFit="1" customWidth="1"/>
    <col min="13" max="13" width="13.1796875" style="80" bestFit="1" customWidth="1"/>
    <col min="14" max="14" width="2.08984375" style="80" bestFit="1" customWidth="1"/>
    <col min="15" max="15" width="13.1796875" style="80" customWidth="1"/>
    <col min="16" max="16" width="2.453125" style="90" bestFit="1" customWidth="1"/>
    <col min="17" max="17" width="16.90625" style="80" bestFit="1" customWidth="1"/>
    <col min="18" max="18" width="15.453125" style="80" bestFit="1" customWidth="1"/>
    <col min="19" max="19" width="2" style="80" bestFit="1" customWidth="1"/>
    <col min="20" max="20" width="13.1796875" style="80" customWidth="1"/>
    <col min="21" max="21" width="36.1796875" style="80" customWidth="1"/>
    <col min="22" max="22" width="5.1796875" style="88" customWidth="1"/>
    <col min="23" max="23" width="4" style="80" customWidth="1"/>
    <col min="24" max="24" width="13.1796875" style="80" bestFit="1" customWidth="1"/>
    <col min="25" max="25" width="9.1796875" style="80"/>
    <col min="26" max="26" width="9.81640625" style="80" customWidth="1"/>
    <col min="27" max="27" width="10" style="80" customWidth="1"/>
    <col min="28" max="16384" width="9.1796875" style="80"/>
  </cols>
  <sheetData>
    <row r="1" spans="1:25">
      <c r="U1" s="223"/>
    </row>
    <row r="2" spans="1:25">
      <c r="B2" s="819" t="s">
        <v>12</v>
      </c>
      <c r="C2" s="819"/>
      <c r="D2" s="819"/>
      <c r="E2" s="819"/>
      <c r="F2" s="819"/>
      <c r="G2" s="819"/>
      <c r="H2" s="819"/>
      <c r="I2" s="819"/>
      <c r="J2" s="819"/>
      <c r="K2" s="819"/>
      <c r="L2" s="819"/>
      <c r="M2" s="819"/>
      <c r="N2" s="819"/>
      <c r="O2" s="819"/>
      <c r="P2" s="819"/>
      <c r="Q2" s="819"/>
      <c r="R2" s="819"/>
      <c r="S2" s="819"/>
      <c r="T2" s="819"/>
      <c r="U2" s="819"/>
      <c r="V2" s="82"/>
    </row>
    <row r="3" spans="1:25">
      <c r="B3" s="819" t="s">
        <v>42</v>
      </c>
      <c r="C3" s="819"/>
      <c r="D3" s="819"/>
      <c r="E3" s="819"/>
      <c r="F3" s="819"/>
      <c r="G3" s="819"/>
      <c r="H3" s="819"/>
      <c r="I3" s="819"/>
      <c r="J3" s="819"/>
      <c r="K3" s="819"/>
      <c r="L3" s="819"/>
      <c r="M3" s="819"/>
      <c r="N3" s="819"/>
      <c r="O3" s="819"/>
      <c r="P3" s="819"/>
      <c r="Q3" s="819"/>
      <c r="R3" s="819"/>
      <c r="S3" s="819"/>
      <c r="T3" s="819"/>
      <c r="U3" s="819"/>
      <c r="V3" s="82"/>
    </row>
    <row r="4" spans="1:25">
      <c r="B4" s="819" t="s">
        <v>494</v>
      </c>
      <c r="C4" s="819"/>
      <c r="D4" s="819"/>
      <c r="E4" s="819"/>
      <c r="F4" s="819"/>
      <c r="G4" s="819"/>
      <c r="H4" s="819"/>
      <c r="I4" s="819"/>
      <c r="J4" s="819"/>
      <c r="K4" s="819"/>
      <c r="L4" s="819"/>
      <c r="M4" s="819"/>
      <c r="N4" s="819"/>
      <c r="O4" s="819"/>
      <c r="P4" s="819"/>
      <c r="Q4" s="819"/>
      <c r="R4" s="819"/>
      <c r="S4" s="819"/>
      <c r="T4" s="819"/>
      <c r="U4" s="819"/>
      <c r="V4" s="82"/>
    </row>
    <row r="5" spans="1:25">
      <c r="B5" s="820" t="s">
        <v>1</v>
      </c>
      <c r="C5" s="820"/>
      <c r="D5" s="820"/>
      <c r="E5" s="820"/>
      <c r="F5" s="820"/>
      <c r="G5" s="820"/>
      <c r="H5" s="820"/>
      <c r="I5" s="820"/>
      <c r="J5" s="820"/>
      <c r="K5" s="820"/>
      <c r="L5" s="820"/>
      <c r="M5" s="820"/>
      <c r="N5" s="820"/>
      <c r="O5" s="820"/>
      <c r="P5" s="820"/>
      <c r="Q5" s="820"/>
      <c r="R5" s="820"/>
      <c r="S5" s="820"/>
      <c r="T5" s="820"/>
      <c r="U5" s="820"/>
      <c r="V5" s="82"/>
    </row>
    <row r="6" spans="1:25" ht="16" thickBot="1">
      <c r="D6" s="81"/>
      <c r="E6" s="81"/>
      <c r="F6" s="81"/>
      <c r="G6" s="81"/>
      <c r="H6" s="81"/>
      <c r="I6" s="81"/>
      <c r="J6" s="81"/>
      <c r="K6" s="81"/>
      <c r="L6" s="81"/>
      <c r="M6" s="81"/>
      <c r="N6" s="81"/>
      <c r="O6" s="81"/>
      <c r="P6" s="693"/>
      <c r="Q6" s="81"/>
      <c r="R6" s="81"/>
      <c r="S6" s="81"/>
      <c r="T6" s="81"/>
      <c r="U6" s="81"/>
      <c r="X6" s="71"/>
    </row>
    <row r="7" spans="1:25" ht="18">
      <c r="A7" s="82"/>
      <c r="B7" s="83"/>
      <c r="C7" s="84"/>
      <c r="D7" s="85" t="s">
        <v>3</v>
      </c>
      <c r="E7" s="86" t="s">
        <v>4</v>
      </c>
      <c r="F7" s="85" t="s">
        <v>33</v>
      </c>
      <c r="G7" s="86"/>
      <c r="H7" s="404" t="s">
        <v>500</v>
      </c>
      <c r="I7" s="528"/>
      <c r="J7" s="528" t="s">
        <v>495</v>
      </c>
      <c r="K7" s="404"/>
      <c r="L7" s="404" t="s">
        <v>549</v>
      </c>
      <c r="M7" s="611" t="s">
        <v>498</v>
      </c>
      <c r="N7" s="643"/>
      <c r="O7" s="643" t="s">
        <v>579</v>
      </c>
      <c r="P7" s="528"/>
      <c r="Q7" s="528" t="s">
        <v>629</v>
      </c>
      <c r="R7" s="643" t="s">
        <v>631</v>
      </c>
      <c r="S7" s="643"/>
      <c r="T7" s="644" t="s">
        <v>616</v>
      </c>
      <c r="U7" s="87"/>
      <c r="V7" s="82"/>
    </row>
    <row r="8" spans="1:25">
      <c r="A8" s="88" t="s">
        <v>2</v>
      </c>
      <c r="B8" s="89" t="s">
        <v>34</v>
      </c>
      <c r="C8" s="90"/>
      <c r="D8" s="91" t="s">
        <v>15</v>
      </c>
      <c r="E8" s="82" t="s">
        <v>35</v>
      </c>
      <c r="F8" s="91" t="s">
        <v>15</v>
      </c>
      <c r="G8" s="539"/>
      <c r="H8" s="152" t="s">
        <v>496</v>
      </c>
      <c r="I8" s="540"/>
      <c r="J8" s="529" t="s">
        <v>497</v>
      </c>
      <c r="K8" s="445"/>
      <c r="L8" s="152" t="s">
        <v>550</v>
      </c>
      <c r="M8" s="612" t="s">
        <v>39</v>
      </c>
      <c r="N8" s="445"/>
      <c r="O8" s="664" t="s">
        <v>597</v>
      </c>
      <c r="P8" s="665"/>
      <c r="Q8" s="529" t="s">
        <v>598</v>
      </c>
      <c r="R8" s="152" t="s">
        <v>496</v>
      </c>
      <c r="S8" s="445"/>
      <c r="T8" s="612" t="s">
        <v>497</v>
      </c>
      <c r="U8" s="92"/>
      <c r="V8" s="88" t="s">
        <v>2</v>
      </c>
    </row>
    <row r="9" spans="1:25" ht="16" thickBot="1">
      <c r="A9" s="88" t="s">
        <v>14</v>
      </c>
      <c r="B9" s="93" t="s">
        <v>36</v>
      </c>
      <c r="C9" s="94" t="s">
        <v>16</v>
      </c>
      <c r="D9" s="95" t="s">
        <v>37</v>
      </c>
      <c r="E9" s="94" t="s">
        <v>38</v>
      </c>
      <c r="F9" s="95" t="s">
        <v>39</v>
      </c>
      <c r="G9" s="541"/>
      <c r="H9" s="542" t="s">
        <v>501</v>
      </c>
      <c r="I9" s="543"/>
      <c r="J9" s="544" t="s">
        <v>502</v>
      </c>
      <c r="K9" s="550"/>
      <c r="L9" s="542" t="s">
        <v>501</v>
      </c>
      <c r="M9" s="613" t="s">
        <v>551</v>
      </c>
      <c r="N9" s="550"/>
      <c r="O9" s="550" t="s">
        <v>599</v>
      </c>
      <c r="P9" s="544"/>
      <c r="Q9" s="544" t="s">
        <v>600</v>
      </c>
      <c r="R9" s="542" t="s">
        <v>501</v>
      </c>
      <c r="S9" s="550"/>
      <c r="T9" s="613" t="s">
        <v>551</v>
      </c>
      <c r="U9" s="96" t="s">
        <v>6</v>
      </c>
      <c r="V9" s="88" t="s">
        <v>14</v>
      </c>
      <c r="W9" s="88"/>
    </row>
    <row r="10" spans="1:25">
      <c r="B10" s="97"/>
      <c r="C10" s="98" t="s">
        <v>43</v>
      </c>
      <c r="D10" s="614"/>
      <c r="E10" s="614"/>
      <c r="F10" s="99"/>
      <c r="G10" s="545"/>
      <c r="H10" s="545"/>
      <c r="I10" s="615"/>
      <c r="J10" s="615"/>
      <c r="K10" s="616"/>
      <c r="L10" s="616"/>
      <c r="M10" s="99"/>
      <c r="N10" s="545"/>
      <c r="O10" s="545"/>
      <c r="P10" s="539"/>
      <c r="Q10" s="667"/>
      <c r="R10" s="545"/>
      <c r="S10" s="545"/>
      <c r="T10" s="650"/>
      <c r="U10" s="100"/>
    </row>
    <row r="11" spans="1:25" ht="19">
      <c r="A11" s="88">
        <v>1</v>
      </c>
      <c r="B11" s="97">
        <v>920</v>
      </c>
      <c r="C11" s="101" t="s">
        <v>44</v>
      </c>
      <c r="D11" s="66">
        <v>31012.001380000002</v>
      </c>
      <c r="E11" s="66">
        <f>+E35</f>
        <v>91.867089999999976</v>
      </c>
      <c r="F11" s="66">
        <f t="shared" ref="F11:F25" si="0">D11-E11</f>
        <v>30920.134290000002</v>
      </c>
      <c r="G11" s="645"/>
      <c r="H11" s="244">
        <v>-84.78</v>
      </c>
      <c r="I11" s="646">
        <v>2</v>
      </c>
      <c r="J11" s="69">
        <f>F11+H11</f>
        <v>30835.354290000003</v>
      </c>
      <c r="K11" s="645" t="s">
        <v>412</v>
      </c>
      <c r="L11" s="244">
        <f>-H11</f>
        <v>84.78</v>
      </c>
      <c r="M11" s="66">
        <f>J11+L11</f>
        <v>30920.134290000002</v>
      </c>
      <c r="N11" s="244"/>
      <c r="O11" s="450"/>
      <c r="P11" s="450"/>
      <c r="Q11" s="66">
        <f>M11+O11</f>
        <v>30920.134290000002</v>
      </c>
      <c r="R11" s="450"/>
      <c r="S11" s="244"/>
      <c r="T11" s="66">
        <f>Q11-R11</f>
        <v>30920.134290000002</v>
      </c>
      <c r="U11" s="75" t="s">
        <v>143</v>
      </c>
      <c r="V11" s="88">
        <f t="shared" ref="V11:V42" si="1">A11</f>
        <v>1</v>
      </c>
      <c r="W11" s="80" t="s">
        <v>7</v>
      </c>
      <c r="X11" s="64"/>
    </row>
    <row r="12" spans="1:25" ht="19">
      <c r="A12" s="88">
        <f t="shared" ref="A12:A32" si="2">A11+1</f>
        <v>2</v>
      </c>
      <c r="B12" s="97">
        <v>921</v>
      </c>
      <c r="C12" s="101" t="s">
        <v>239</v>
      </c>
      <c r="D12" s="67">
        <v>16773.40425</v>
      </c>
      <c r="E12" s="76">
        <f>+E36</f>
        <v>-1.33857</v>
      </c>
      <c r="F12" s="67">
        <f t="shared" si="0"/>
        <v>16774.742819999999</v>
      </c>
      <c r="G12" s="645"/>
      <c r="H12" s="76">
        <v>-128.12899999999999</v>
      </c>
      <c r="I12" s="646">
        <v>2</v>
      </c>
      <c r="J12" s="530">
        <f>F12+H12</f>
        <v>16646.613819999999</v>
      </c>
      <c r="K12" s="645" t="s">
        <v>412</v>
      </c>
      <c r="L12" s="76">
        <f>-H12</f>
        <v>128.12899999999999</v>
      </c>
      <c r="M12" s="67">
        <f>J12+L12</f>
        <v>16774.742819999999</v>
      </c>
      <c r="N12" s="645" t="s">
        <v>412</v>
      </c>
      <c r="O12" s="76">
        <f>-393.654</f>
        <v>-393.654</v>
      </c>
      <c r="P12" s="668">
        <v>8</v>
      </c>
      <c r="Q12" s="67">
        <f>M12+O12</f>
        <v>16381.088819999999</v>
      </c>
      <c r="R12" s="356"/>
      <c r="S12" s="76"/>
      <c r="T12" s="67">
        <f>Q12-R12</f>
        <v>16381.088819999999</v>
      </c>
      <c r="U12" s="75" t="s">
        <v>144</v>
      </c>
      <c r="V12" s="88">
        <f t="shared" si="1"/>
        <v>2</v>
      </c>
      <c r="X12" s="64"/>
      <c r="Y12" s="102"/>
    </row>
    <row r="13" spans="1:25" ht="16.5">
      <c r="A13" s="88">
        <f t="shared" si="2"/>
        <v>3</v>
      </c>
      <c r="B13" s="97">
        <v>922</v>
      </c>
      <c r="C13" s="101" t="s">
        <v>45</v>
      </c>
      <c r="D13" s="67">
        <v>-13569.700310000002</v>
      </c>
      <c r="E13" s="76">
        <v>0</v>
      </c>
      <c r="F13" s="67">
        <f t="shared" si="0"/>
        <v>-13569.700310000002</v>
      </c>
      <c r="G13" s="76"/>
      <c r="H13" s="76"/>
      <c r="I13" s="530"/>
      <c r="J13" s="530">
        <f t="shared" ref="J13:J24" si="3">F13+H13</f>
        <v>-13569.700310000002</v>
      </c>
      <c r="K13" s="76"/>
      <c r="L13" s="76"/>
      <c r="M13" s="67">
        <f>J13+L13</f>
        <v>-13569.700310000002</v>
      </c>
      <c r="N13" s="645" t="s">
        <v>412</v>
      </c>
      <c r="O13" s="76">
        <v>6480</v>
      </c>
      <c r="P13" s="668">
        <v>6</v>
      </c>
      <c r="Q13" s="67">
        <f t="shared" ref="Q13:Q14" si="4">M13+O13</f>
        <v>-7089.700310000002</v>
      </c>
      <c r="R13" s="76"/>
      <c r="S13" s="76"/>
      <c r="T13" s="67">
        <f>Q13-R13</f>
        <v>-7089.700310000002</v>
      </c>
      <c r="U13" s="75" t="s">
        <v>145</v>
      </c>
      <c r="V13" s="88">
        <f t="shared" si="1"/>
        <v>3</v>
      </c>
      <c r="X13" s="64"/>
    </row>
    <row r="14" spans="1:25" ht="18.5">
      <c r="A14" s="88">
        <f t="shared" si="2"/>
        <v>4</v>
      </c>
      <c r="B14" s="97">
        <v>923</v>
      </c>
      <c r="C14" s="101" t="s">
        <v>238</v>
      </c>
      <c r="D14" s="67">
        <v>90245.647219999999</v>
      </c>
      <c r="E14" s="76">
        <f>+E38</f>
        <v>153.10804999999999</v>
      </c>
      <c r="F14" s="67">
        <f t="shared" si="0"/>
        <v>90092.539170000004</v>
      </c>
      <c r="G14" s="645"/>
      <c r="H14" s="76">
        <f>2294.73+64.516</f>
        <v>2359.2460000000001</v>
      </c>
      <c r="I14" s="647">
        <v>3</v>
      </c>
      <c r="J14" s="530">
        <f>F14+H14+H15</f>
        <v>91885.613169999997</v>
      </c>
      <c r="K14" s="76"/>
      <c r="L14" s="648"/>
      <c r="M14" s="67">
        <f>J14+L14+L15</f>
        <v>92451.785170000003</v>
      </c>
      <c r="N14" s="645" t="s">
        <v>412</v>
      </c>
      <c r="O14" s="76">
        <v>3.661</v>
      </c>
      <c r="P14" s="669">
        <v>8</v>
      </c>
      <c r="Q14" s="67">
        <f t="shared" si="4"/>
        <v>92455.446169999996</v>
      </c>
      <c r="R14" s="356"/>
      <c r="S14" s="76"/>
      <c r="T14" s="67">
        <f>Q14-R14</f>
        <v>92455.446169999996</v>
      </c>
      <c r="U14" s="75" t="s">
        <v>146</v>
      </c>
      <c r="V14" s="88">
        <f t="shared" si="1"/>
        <v>4</v>
      </c>
      <c r="X14" s="64"/>
    </row>
    <row r="15" spans="1:25" ht="19">
      <c r="A15" s="88">
        <f t="shared" si="2"/>
        <v>5</v>
      </c>
      <c r="B15" s="97">
        <v>923</v>
      </c>
      <c r="C15" s="101" t="s">
        <v>238</v>
      </c>
      <c r="D15" s="67"/>
      <c r="E15" s="76"/>
      <c r="F15" s="67"/>
      <c r="G15" s="645"/>
      <c r="H15" s="76">
        <v>-566.17200000000003</v>
      </c>
      <c r="I15" s="646">
        <v>2</v>
      </c>
      <c r="J15" s="530"/>
      <c r="K15" s="645" t="s">
        <v>412</v>
      </c>
      <c r="L15" s="76">
        <f>-H15</f>
        <v>566.17200000000003</v>
      </c>
      <c r="M15" s="67"/>
      <c r="N15" s="76"/>
      <c r="O15" s="76"/>
      <c r="P15" s="691"/>
      <c r="Q15" s="532"/>
      <c r="R15" s="356"/>
      <c r="S15" s="356"/>
      <c r="T15" s="67"/>
      <c r="U15" s="75"/>
      <c r="V15" s="88">
        <f t="shared" si="1"/>
        <v>5</v>
      </c>
      <c r="X15" s="198"/>
    </row>
    <row r="16" spans="1:25">
      <c r="A16" s="88">
        <f t="shared" si="2"/>
        <v>6</v>
      </c>
      <c r="B16" s="97">
        <v>924</v>
      </c>
      <c r="C16" s="101" t="s">
        <v>236</v>
      </c>
      <c r="D16" s="67">
        <v>8305.6217899999992</v>
      </c>
      <c r="E16" s="76">
        <v>0</v>
      </c>
      <c r="F16" s="67">
        <f t="shared" si="0"/>
        <v>8305.6217899999992</v>
      </c>
      <c r="G16" s="76"/>
      <c r="H16" s="76"/>
      <c r="I16" s="530"/>
      <c r="J16" s="530">
        <f t="shared" si="3"/>
        <v>8305.6217899999992</v>
      </c>
      <c r="K16" s="76"/>
      <c r="L16" s="76"/>
      <c r="M16" s="67">
        <f>J16+L16</f>
        <v>8305.6217899999992</v>
      </c>
      <c r="N16" s="76"/>
      <c r="O16" s="76"/>
      <c r="P16" s="691"/>
      <c r="Q16" s="67">
        <f>M16+O16</f>
        <v>8305.6217899999992</v>
      </c>
      <c r="R16" s="76"/>
      <c r="S16" s="76"/>
      <c r="T16" s="67">
        <f t="shared" ref="T16:T25" si="5">Q16-R16</f>
        <v>8305.6217899999992</v>
      </c>
      <c r="U16" s="75" t="s">
        <v>147</v>
      </c>
      <c r="V16" s="88">
        <f t="shared" si="1"/>
        <v>6</v>
      </c>
      <c r="X16" s="64"/>
    </row>
    <row r="17" spans="1:24" ht="19">
      <c r="A17" s="88">
        <f t="shared" si="2"/>
        <v>7</v>
      </c>
      <c r="B17" s="97">
        <v>925</v>
      </c>
      <c r="C17" s="101" t="s">
        <v>116</v>
      </c>
      <c r="D17" s="67">
        <v>140446.40546000001</v>
      </c>
      <c r="E17" s="76">
        <f>+E41</f>
        <v>335.97845833499991</v>
      </c>
      <c r="F17" s="67">
        <f t="shared" si="0"/>
        <v>140110.427001665</v>
      </c>
      <c r="G17" s="645"/>
      <c r="H17" s="76">
        <v>-304.83300000000003</v>
      </c>
      <c r="I17" s="646">
        <v>2</v>
      </c>
      <c r="J17" s="530">
        <f t="shared" si="3"/>
        <v>139805.59400166498</v>
      </c>
      <c r="K17" s="645" t="s">
        <v>412</v>
      </c>
      <c r="L17" s="76">
        <f>-H17</f>
        <v>304.83300000000003</v>
      </c>
      <c r="M17" s="67">
        <f>J17+L17</f>
        <v>140110.427001665</v>
      </c>
      <c r="N17" s="76"/>
      <c r="O17" s="76"/>
      <c r="P17" s="691"/>
      <c r="Q17" s="67">
        <f t="shared" ref="Q17:Q24" si="6">M17+O17</f>
        <v>140110.427001665</v>
      </c>
      <c r="R17" s="356"/>
      <c r="S17" s="76"/>
      <c r="T17" s="67">
        <f t="shared" si="5"/>
        <v>140110.427001665</v>
      </c>
      <c r="U17" s="75" t="s">
        <v>148</v>
      </c>
      <c r="V17" s="88">
        <f t="shared" si="1"/>
        <v>7</v>
      </c>
      <c r="X17" s="64"/>
    </row>
    <row r="18" spans="1:24" ht="19">
      <c r="A18" s="88">
        <f>A17+1</f>
        <v>8</v>
      </c>
      <c r="B18" s="97">
        <v>926</v>
      </c>
      <c r="C18" s="101" t="s">
        <v>580</v>
      </c>
      <c r="D18" s="67">
        <v>54077.224009999998</v>
      </c>
      <c r="E18" s="76">
        <f>+E43</f>
        <v>913.38426291299993</v>
      </c>
      <c r="F18" s="67">
        <f t="shared" si="0"/>
        <v>53163.839747086997</v>
      </c>
      <c r="G18" s="645"/>
      <c r="H18" s="76">
        <v>-832.04399999999998</v>
      </c>
      <c r="I18" s="646">
        <v>2</v>
      </c>
      <c r="J18" s="530">
        <f t="shared" si="3"/>
        <v>52331.795747086995</v>
      </c>
      <c r="K18" s="645" t="s">
        <v>412</v>
      </c>
      <c r="L18" s="76">
        <f>-H18</f>
        <v>832.04399999999998</v>
      </c>
      <c r="M18" s="67">
        <f>J18+L18</f>
        <v>53163.839747086997</v>
      </c>
      <c r="N18" s="76"/>
      <c r="O18" s="76"/>
      <c r="P18" s="691"/>
      <c r="Q18" s="67">
        <f t="shared" si="6"/>
        <v>53163.839747086997</v>
      </c>
      <c r="R18" s="356"/>
      <c r="S18" s="76"/>
      <c r="T18" s="67">
        <f t="shared" si="5"/>
        <v>53163.839747086997</v>
      </c>
      <c r="U18" s="75" t="s">
        <v>149</v>
      </c>
      <c r="V18" s="88">
        <f t="shared" si="1"/>
        <v>8</v>
      </c>
      <c r="X18" s="103"/>
    </row>
    <row r="19" spans="1:24">
      <c r="A19" s="88">
        <f>A18+1</f>
        <v>9</v>
      </c>
      <c r="B19" s="97">
        <v>927</v>
      </c>
      <c r="C19" s="101" t="s">
        <v>46</v>
      </c>
      <c r="D19" s="343">
        <v>127615.79129000001</v>
      </c>
      <c r="E19" s="67">
        <f>+E44</f>
        <v>127615.79129000001</v>
      </c>
      <c r="F19" s="67">
        <f t="shared" si="0"/>
        <v>0</v>
      </c>
      <c r="G19" s="76"/>
      <c r="H19" s="76"/>
      <c r="I19" s="530"/>
      <c r="J19" s="530">
        <f t="shared" si="3"/>
        <v>0</v>
      </c>
      <c r="K19" s="76"/>
      <c r="L19" s="76"/>
      <c r="M19" s="67">
        <f t="shared" ref="M19:M25" si="7">J19+L19</f>
        <v>0</v>
      </c>
      <c r="N19" s="76"/>
      <c r="O19" s="76"/>
      <c r="P19" s="691"/>
      <c r="Q19" s="67">
        <f t="shared" si="6"/>
        <v>0</v>
      </c>
      <c r="R19" s="356"/>
      <c r="S19" s="76"/>
      <c r="T19" s="67">
        <f t="shared" si="5"/>
        <v>0</v>
      </c>
      <c r="U19" s="75" t="s">
        <v>150</v>
      </c>
      <c r="V19" s="88">
        <f t="shared" si="1"/>
        <v>9</v>
      </c>
      <c r="X19" s="103"/>
    </row>
    <row r="20" spans="1:24" ht="18.5">
      <c r="A20" s="88">
        <f t="shared" si="2"/>
        <v>10</v>
      </c>
      <c r="B20" s="97">
        <v>928</v>
      </c>
      <c r="C20" s="101" t="s">
        <v>553</v>
      </c>
      <c r="D20" s="67">
        <v>22402.324690000001</v>
      </c>
      <c r="E20" s="76">
        <f>+E49</f>
        <v>11134.69994</v>
      </c>
      <c r="F20" s="67">
        <f t="shared" si="0"/>
        <v>11267.624750000001</v>
      </c>
      <c r="G20" s="645"/>
      <c r="H20" s="6"/>
      <c r="I20" s="649"/>
      <c r="J20" s="530">
        <f t="shared" si="3"/>
        <v>11267.624750000001</v>
      </c>
      <c r="K20" s="76"/>
      <c r="L20" s="6"/>
      <c r="M20" s="67">
        <f t="shared" si="7"/>
        <v>11267.624750000001</v>
      </c>
      <c r="N20" s="645" t="s">
        <v>412</v>
      </c>
      <c r="O20" s="6">
        <v>93.176000000000002</v>
      </c>
      <c r="P20" s="668">
        <v>7</v>
      </c>
      <c r="Q20" s="67">
        <f t="shared" si="6"/>
        <v>11360.80075</v>
      </c>
      <c r="R20" s="76"/>
      <c r="S20" s="76"/>
      <c r="T20" s="67">
        <f t="shared" si="5"/>
        <v>11360.80075</v>
      </c>
      <c r="U20" s="75" t="s">
        <v>151</v>
      </c>
      <c r="V20" s="88">
        <f t="shared" si="1"/>
        <v>10</v>
      </c>
      <c r="X20" s="103"/>
    </row>
    <row r="21" spans="1:24">
      <c r="A21" s="88">
        <f t="shared" si="2"/>
        <v>11</v>
      </c>
      <c r="B21" s="89">
        <v>929</v>
      </c>
      <c r="C21" s="101" t="s">
        <v>47</v>
      </c>
      <c r="D21" s="67">
        <v>-2181.0840200000002</v>
      </c>
      <c r="E21" s="76">
        <v>0</v>
      </c>
      <c r="F21" s="67">
        <f t="shared" si="0"/>
        <v>-2181.0840200000002</v>
      </c>
      <c r="G21" s="76"/>
      <c r="H21" s="76"/>
      <c r="I21" s="530"/>
      <c r="J21" s="530">
        <f t="shared" si="3"/>
        <v>-2181.0840200000002</v>
      </c>
      <c r="K21" s="76"/>
      <c r="L21" s="76"/>
      <c r="M21" s="67">
        <f t="shared" si="7"/>
        <v>-2181.0840200000002</v>
      </c>
      <c r="N21" s="76"/>
      <c r="O21" s="76"/>
      <c r="P21" s="691"/>
      <c r="Q21" s="67">
        <f t="shared" si="6"/>
        <v>-2181.0840200000002</v>
      </c>
      <c r="R21" s="800">
        <v>-460.37360999999999</v>
      </c>
      <c r="S21" s="791" t="s">
        <v>412</v>
      </c>
      <c r="T21" s="690">
        <f t="shared" si="5"/>
        <v>-1720.7104100000001</v>
      </c>
      <c r="U21" s="75" t="s">
        <v>152</v>
      </c>
      <c r="V21" s="88">
        <f t="shared" si="1"/>
        <v>11</v>
      </c>
      <c r="X21" s="64"/>
    </row>
    <row r="22" spans="1:24">
      <c r="A22" s="88">
        <f>A21+1</f>
        <v>12</v>
      </c>
      <c r="B22" s="104">
        <v>930.1</v>
      </c>
      <c r="C22" s="101" t="s">
        <v>48</v>
      </c>
      <c r="D22" s="67">
        <v>112.52861999999999</v>
      </c>
      <c r="E22" s="76">
        <f>+E51</f>
        <v>112.52861999999999</v>
      </c>
      <c r="F22" s="67">
        <f t="shared" si="0"/>
        <v>0</v>
      </c>
      <c r="G22" s="76"/>
      <c r="H22" s="76"/>
      <c r="I22" s="530"/>
      <c r="J22" s="530">
        <f t="shared" si="3"/>
        <v>0</v>
      </c>
      <c r="K22" s="76"/>
      <c r="L22" s="76"/>
      <c r="M22" s="67">
        <f t="shared" si="7"/>
        <v>0</v>
      </c>
      <c r="N22" s="76"/>
      <c r="O22" s="76"/>
      <c r="P22" s="691"/>
      <c r="Q22" s="67">
        <f t="shared" si="6"/>
        <v>0</v>
      </c>
      <c r="R22" s="356"/>
      <c r="S22" s="76"/>
      <c r="T22" s="67">
        <f t="shared" si="5"/>
        <v>0</v>
      </c>
      <c r="U22" s="75" t="s">
        <v>153</v>
      </c>
      <c r="V22" s="88">
        <f t="shared" si="1"/>
        <v>12</v>
      </c>
      <c r="X22" s="64"/>
    </row>
    <row r="23" spans="1:24" ht="19">
      <c r="A23" s="88">
        <f>A22+1</f>
        <v>13</v>
      </c>
      <c r="B23" s="104">
        <v>930.2</v>
      </c>
      <c r="C23" s="101" t="s">
        <v>237</v>
      </c>
      <c r="D23" s="67">
        <v>2206.68253</v>
      </c>
      <c r="E23" s="76">
        <f>+E53</f>
        <v>576.97162999999989</v>
      </c>
      <c r="F23" s="67">
        <f t="shared" si="0"/>
        <v>1629.7109</v>
      </c>
      <c r="G23" s="645"/>
      <c r="H23" s="76">
        <v>-1483.3869999999999</v>
      </c>
      <c r="I23" s="646">
        <v>4</v>
      </c>
      <c r="J23" s="530">
        <f t="shared" si="3"/>
        <v>146.32390000000009</v>
      </c>
      <c r="K23" s="76"/>
      <c r="L23" s="76"/>
      <c r="M23" s="67">
        <f t="shared" si="7"/>
        <v>146.32390000000009</v>
      </c>
      <c r="N23" s="645" t="s">
        <v>412</v>
      </c>
      <c r="O23" s="76">
        <v>-63.463000000000001</v>
      </c>
      <c r="P23" s="668">
        <v>8</v>
      </c>
      <c r="Q23" s="67">
        <f t="shared" si="6"/>
        <v>82.8609000000001</v>
      </c>
      <c r="R23" s="356"/>
      <c r="S23" s="76"/>
      <c r="T23" s="67">
        <f t="shared" si="5"/>
        <v>82.8609000000001</v>
      </c>
      <c r="U23" s="75" t="s">
        <v>154</v>
      </c>
      <c r="V23" s="88">
        <f t="shared" si="1"/>
        <v>13</v>
      </c>
      <c r="X23" s="105"/>
    </row>
    <row r="24" spans="1:24">
      <c r="A24" s="88">
        <f t="shared" si="2"/>
        <v>14</v>
      </c>
      <c r="B24" s="97">
        <v>931</v>
      </c>
      <c r="C24" s="101" t="s">
        <v>40</v>
      </c>
      <c r="D24" s="67">
        <v>8564.2415499999988</v>
      </c>
      <c r="E24" s="76">
        <v>0</v>
      </c>
      <c r="F24" s="67">
        <f t="shared" si="0"/>
        <v>8564.2415499999988</v>
      </c>
      <c r="G24" s="76"/>
      <c r="H24" s="76"/>
      <c r="I24" s="530"/>
      <c r="J24" s="530">
        <f t="shared" si="3"/>
        <v>8564.2415499999988</v>
      </c>
      <c r="K24" s="76"/>
      <c r="L24" s="76"/>
      <c r="M24" s="67">
        <f t="shared" si="7"/>
        <v>8564.2415499999988</v>
      </c>
      <c r="N24" s="76"/>
      <c r="O24" s="76"/>
      <c r="P24" s="356"/>
      <c r="Q24" s="67">
        <f t="shared" si="6"/>
        <v>8564.2415499999988</v>
      </c>
      <c r="R24" s="76"/>
      <c r="S24" s="76"/>
      <c r="T24" s="67">
        <f t="shared" si="5"/>
        <v>8564.2415499999988</v>
      </c>
      <c r="U24" s="75" t="s">
        <v>155</v>
      </c>
      <c r="V24" s="88">
        <f t="shared" si="1"/>
        <v>14</v>
      </c>
      <c r="X24" s="64"/>
    </row>
    <row r="25" spans="1:24">
      <c r="A25" s="88">
        <f t="shared" si="2"/>
        <v>15</v>
      </c>
      <c r="B25" s="97">
        <v>935</v>
      </c>
      <c r="C25" s="101" t="s">
        <v>49</v>
      </c>
      <c r="D25" s="533">
        <v>12341.892099999999</v>
      </c>
      <c r="E25" s="618">
        <f>+E55</f>
        <v>1502.526687415</v>
      </c>
      <c r="F25" s="533">
        <f t="shared" si="0"/>
        <v>10839.365412584999</v>
      </c>
      <c r="G25" s="619"/>
      <c r="H25" s="245"/>
      <c r="I25" s="229"/>
      <c r="J25" s="229">
        <f>F25+H25</f>
        <v>10839.365412584999</v>
      </c>
      <c r="K25" s="245"/>
      <c r="L25" s="245"/>
      <c r="M25" s="533">
        <f t="shared" si="7"/>
        <v>10839.365412584999</v>
      </c>
      <c r="N25" s="618"/>
      <c r="O25" s="618"/>
      <c r="P25" s="692"/>
      <c r="Q25" s="533">
        <f>M25+O25</f>
        <v>10839.365412584999</v>
      </c>
      <c r="R25" s="618"/>
      <c r="S25" s="229"/>
      <c r="T25" s="229">
        <f t="shared" si="5"/>
        <v>10839.365412584999</v>
      </c>
      <c r="U25" s="75" t="s">
        <v>156</v>
      </c>
      <c r="V25" s="88">
        <f t="shared" si="1"/>
        <v>15</v>
      </c>
      <c r="W25" s="80" t="s">
        <v>7</v>
      </c>
      <c r="X25" s="64"/>
    </row>
    <row r="26" spans="1:24">
      <c r="A26" s="88">
        <f>A25+1</f>
        <v>16</v>
      </c>
      <c r="B26" s="97"/>
      <c r="D26" s="106"/>
      <c r="F26" s="106"/>
      <c r="I26" s="620"/>
      <c r="J26" s="620"/>
      <c r="M26" s="106"/>
      <c r="Q26" s="106"/>
      <c r="T26" s="106"/>
      <c r="U26" s="107"/>
      <c r="V26" s="88">
        <f t="shared" si="1"/>
        <v>16</v>
      </c>
    </row>
    <row r="27" spans="1:24" ht="16" thickBot="1">
      <c r="A27" s="88">
        <f t="shared" si="2"/>
        <v>17</v>
      </c>
      <c r="B27" s="97"/>
      <c r="C27" s="90" t="s">
        <v>50</v>
      </c>
      <c r="D27" s="108">
        <f>SUM(D11:D25)</f>
        <v>498352.98056</v>
      </c>
      <c r="E27" s="535">
        <f>SUM(E11:E25)</f>
        <v>142435.51745866297</v>
      </c>
      <c r="F27" s="77">
        <f>SUM(F11:F25)</f>
        <v>355917.46310133697</v>
      </c>
      <c r="G27" s="534"/>
      <c r="H27" s="538">
        <f>SUM(H11:H25)</f>
        <v>-1040.0990000000002</v>
      </c>
      <c r="I27" s="535"/>
      <c r="J27" s="535">
        <f>SUM(J11:J25)</f>
        <v>354877.36410133692</v>
      </c>
      <c r="K27" s="671" t="s">
        <v>412</v>
      </c>
      <c r="L27" s="535">
        <f>SUM(L11:L25)</f>
        <v>1915.9580000000001</v>
      </c>
      <c r="M27" s="535">
        <f>SUM(M11:M25)</f>
        <v>356793.32210133696</v>
      </c>
      <c r="N27" s="671" t="s">
        <v>412</v>
      </c>
      <c r="O27" s="538">
        <f>SUM(O11:O25)</f>
        <v>6119.72</v>
      </c>
      <c r="P27" s="535"/>
      <c r="Q27" s="77">
        <f>SUM(Q11:Q25)</f>
        <v>362913.04210133693</v>
      </c>
      <c r="R27" s="538">
        <f>SUM(R11:R25)</f>
        <v>-460.37360999999999</v>
      </c>
      <c r="S27" s="793" t="s">
        <v>412</v>
      </c>
      <c r="T27" s="535">
        <f>SUM(T11:T25)</f>
        <v>363373.41571133694</v>
      </c>
      <c r="U27" s="109" t="str">
        <f>"Sum Lines "&amp;A11&amp;" thru "&amp;A25</f>
        <v>Sum Lines 1 thru 15</v>
      </c>
      <c r="V27" s="88">
        <f t="shared" si="1"/>
        <v>17</v>
      </c>
    </row>
    <row r="28" spans="1:24" ht="16" thickTop="1">
      <c r="A28" s="88">
        <f t="shared" si="2"/>
        <v>18</v>
      </c>
      <c r="B28" s="97"/>
      <c r="C28" s="90"/>
      <c r="D28" s="72"/>
      <c r="E28" s="62"/>
      <c r="F28" s="79"/>
      <c r="G28" s="444"/>
      <c r="H28" s="450"/>
      <c r="I28" s="62"/>
      <c r="J28" s="62"/>
      <c r="K28" s="444"/>
      <c r="L28" s="621"/>
      <c r="M28" s="62"/>
      <c r="N28" s="450"/>
      <c r="O28" s="450"/>
      <c r="P28" s="450"/>
      <c r="Q28" s="79"/>
      <c r="R28" s="792"/>
      <c r="S28" s="62"/>
      <c r="T28" s="62"/>
      <c r="U28" s="109"/>
      <c r="V28" s="88">
        <f t="shared" si="1"/>
        <v>18</v>
      </c>
    </row>
    <row r="29" spans="1:24" ht="18">
      <c r="A29" s="88">
        <f t="shared" si="2"/>
        <v>19</v>
      </c>
      <c r="B29" s="97">
        <v>413</v>
      </c>
      <c r="C29" s="80" t="s">
        <v>322</v>
      </c>
      <c r="D29" s="533">
        <v>54.345089999999999</v>
      </c>
      <c r="E29" s="229">
        <v>0</v>
      </c>
      <c r="F29" s="533">
        <f>D29-E29</f>
        <v>54.345089999999999</v>
      </c>
      <c r="G29" s="619"/>
      <c r="H29" s="618"/>
      <c r="I29" s="229"/>
      <c r="J29" s="229">
        <f>F29+H29</f>
        <v>54.345089999999999</v>
      </c>
      <c r="K29" s="622"/>
      <c r="L29" s="623"/>
      <c r="M29" s="229">
        <f t="shared" ref="M29" si="8">J29+L29</f>
        <v>54.345089999999999</v>
      </c>
      <c r="N29" s="618"/>
      <c r="O29" s="618"/>
      <c r="P29" s="692"/>
      <c r="Q29" s="533">
        <f>M29+O29</f>
        <v>54.345089999999999</v>
      </c>
      <c r="R29" s="618"/>
      <c r="S29" s="530"/>
      <c r="T29" s="229">
        <f>M29-R29</f>
        <v>54.345089999999999</v>
      </c>
      <c r="U29" s="109"/>
      <c r="V29" s="88">
        <f t="shared" si="1"/>
        <v>19</v>
      </c>
    </row>
    <row r="30" spans="1:24">
      <c r="A30" s="88">
        <f t="shared" si="2"/>
        <v>20</v>
      </c>
      <c r="B30" s="97"/>
      <c r="C30" s="90"/>
      <c r="D30" s="72"/>
      <c r="E30" s="62"/>
      <c r="F30" s="79"/>
      <c r="G30" s="444"/>
      <c r="H30" s="450"/>
      <c r="I30" s="62"/>
      <c r="J30" s="62"/>
      <c r="K30" s="444"/>
      <c r="L30" s="62"/>
      <c r="M30" s="62"/>
      <c r="N30" s="450"/>
      <c r="O30" s="450"/>
      <c r="P30" s="450"/>
      <c r="Q30" s="79"/>
      <c r="R30" s="450"/>
      <c r="S30" s="62"/>
      <c r="T30" s="62"/>
      <c r="U30" s="109"/>
      <c r="V30" s="88">
        <f t="shared" si="1"/>
        <v>20</v>
      </c>
    </row>
    <row r="31" spans="1:24" ht="16" thickBot="1">
      <c r="A31" s="88">
        <f t="shared" si="2"/>
        <v>21</v>
      </c>
      <c r="B31" s="97"/>
      <c r="C31" s="90" t="s">
        <v>115</v>
      </c>
      <c r="D31" s="108">
        <f>D27+D29</f>
        <v>498407.32565000001</v>
      </c>
      <c r="E31" s="62">
        <f>E27+E29</f>
        <v>142435.51745866297</v>
      </c>
      <c r="F31" s="79">
        <f>F27+F29</f>
        <v>355971.80819133698</v>
      </c>
      <c r="G31" s="534"/>
      <c r="H31" s="450">
        <f>H27+H29</f>
        <v>-1040.0990000000002</v>
      </c>
      <c r="I31" s="535"/>
      <c r="J31" s="535">
        <f>J27+J29</f>
        <v>354931.70919133694</v>
      </c>
      <c r="K31" s="671" t="s">
        <v>412</v>
      </c>
      <c r="L31" s="535">
        <f>L27+L29</f>
        <v>1915.9580000000001</v>
      </c>
      <c r="M31" s="535">
        <f>M27+M29</f>
        <v>356847.66719133698</v>
      </c>
      <c r="N31" s="671" t="s">
        <v>412</v>
      </c>
      <c r="O31" s="538">
        <f>O27+O29</f>
        <v>6119.72</v>
      </c>
      <c r="P31" s="535"/>
      <c r="Q31" s="77">
        <f>Q27+Q29</f>
        <v>362967.38719133695</v>
      </c>
      <c r="R31" s="538">
        <f>R27+R29</f>
        <v>-460.37360999999999</v>
      </c>
      <c r="S31" s="793" t="s">
        <v>412</v>
      </c>
      <c r="T31" s="535">
        <f>T27+T29</f>
        <v>363427.76080133696</v>
      </c>
      <c r="U31" s="109"/>
      <c r="V31" s="88">
        <f t="shared" si="1"/>
        <v>21</v>
      </c>
    </row>
    <row r="32" spans="1:24" ht="16.5" thickTop="1" thickBot="1">
      <c r="A32" s="88">
        <f t="shared" si="2"/>
        <v>22</v>
      </c>
      <c r="B32" s="110"/>
      <c r="C32" s="81"/>
      <c r="D32" s="111"/>
      <c r="E32" s="112"/>
      <c r="F32" s="112"/>
      <c r="G32" s="542"/>
      <c r="H32" s="624"/>
      <c r="I32" s="543"/>
      <c r="J32" s="543"/>
      <c r="K32" s="542"/>
      <c r="L32" s="542"/>
      <c r="M32" s="322"/>
      <c r="N32" s="542"/>
      <c r="O32" s="542"/>
      <c r="P32" s="542"/>
      <c r="Q32" s="542"/>
      <c r="R32" s="542"/>
      <c r="S32" s="542"/>
      <c r="T32" s="322"/>
      <c r="U32" s="113"/>
      <c r="V32" s="88">
        <f t="shared" si="1"/>
        <v>22</v>
      </c>
    </row>
    <row r="33" spans="1:22">
      <c r="A33" s="88">
        <f>A32+1</f>
        <v>23</v>
      </c>
      <c r="B33" s="625"/>
      <c r="C33" s="626"/>
      <c r="D33" s="627"/>
      <c r="E33" s="628"/>
      <c r="F33" s="627"/>
      <c r="G33" s="627"/>
      <c r="H33" s="115"/>
      <c r="I33" s="627"/>
      <c r="J33" s="627"/>
      <c r="K33" s="627"/>
      <c r="L33" s="627"/>
      <c r="M33" s="627"/>
      <c r="N33" s="627"/>
      <c r="O33" s="627"/>
      <c r="P33" s="718"/>
      <c r="Q33" s="627"/>
      <c r="R33" s="627"/>
      <c r="S33" s="627"/>
      <c r="T33" s="627"/>
      <c r="U33" s="629"/>
      <c r="V33" s="88">
        <f t="shared" si="1"/>
        <v>23</v>
      </c>
    </row>
    <row r="34" spans="1:22">
      <c r="A34" s="88">
        <f>A33+1</f>
        <v>24</v>
      </c>
      <c r="B34" s="116" t="s">
        <v>51</v>
      </c>
      <c r="C34" s="88"/>
      <c r="D34" s="88"/>
      <c r="E34" s="88"/>
      <c r="F34" s="88"/>
      <c r="G34" s="88"/>
      <c r="H34" s="88"/>
      <c r="I34" s="88"/>
      <c r="J34" s="88"/>
      <c r="K34" s="88"/>
      <c r="L34" s="88"/>
      <c r="M34" s="88"/>
      <c r="N34" s="88"/>
      <c r="O34" s="88"/>
      <c r="P34" s="82"/>
      <c r="Q34" s="88"/>
      <c r="R34" s="88"/>
      <c r="S34" s="88"/>
      <c r="T34" s="88"/>
      <c r="U34" s="107"/>
      <c r="V34" s="88">
        <f t="shared" si="1"/>
        <v>24</v>
      </c>
    </row>
    <row r="35" spans="1:22">
      <c r="A35" s="88">
        <f t="shared" ref="A35:A72" si="9">A34+1</f>
        <v>25</v>
      </c>
      <c r="B35" s="386">
        <v>920</v>
      </c>
      <c r="C35" s="387" t="s">
        <v>52</v>
      </c>
      <c r="D35" s="388"/>
      <c r="E35" s="7">
        <v>91.867089999999976</v>
      </c>
      <c r="F35" s="88"/>
      <c r="G35" s="88"/>
      <c r="H35" s="88"/>
      <c r="I35" s="88"/>
      <c r="J35" s="88"/>
      <c r="K35" s="88"/>
      <c r="L35" s="88"/>
      <c r="M35" s="88"/>
      <c r="N35" s="88"/>
      <c r="O35" s="88"/>
      <c r="P35" s="82"/>
      <c r="Q35" s="88"/>
      <c r="R35" s="88"/>
      <c r="S35" s="88"/>
      <c r="T35" s="88"/>
      <c r="U35" s="107"/>
      <c r="V35" s="88">
        <f t="shared" si="1"/>
        <v>25</v>
      </c>
    </row>
    <row r="36" spans="1:22">
      <c r="A36" s="88">
        <f t="shared" si="9"/>
        <v>26</v>
      </c>
      <c r="B36" s="386">
        <v>921</v>
      </c>
      <c r="C36" s="387" t="s">
        <v>52</v>
      </c>
      <c r="D36" s="388"/>
      <c r="E36" s="80">
        <v>-1.33857</v>
      </c>
      <c r="U36" s="107"/>
      <c r="V36" s="88">
        <f t="shared" si="1"/>
        <v>26</v>
      </c>
    </row>
    <row r="37" spans="1:22">
      <c r="A37" s="88">
        <f t="shared" si="9"/>
        <v>27</v>
      </c>
      <c r="B37" s="386">
        <v>923</v>
      </c>
      <c r="C37" s="387" t="s">
        <v>381</v>
      </c>
      <c r="D37" s="7">
        <v>74.15849</v>
      </c>
      <c r="E37" s="6"/>
      <c r="U37" s="107"/>
      <c r="V37" s="88">
        <f t="shared" si="1"/>
        <v>27</v>
      </c>
    </row>
    <row r="38" spans="1:22">
      <c r="A38" s="88">
        <f t="shared" si="9"/>
        <v>28</v>
      </c>
      <c r="B38" s="386"/>
      <c r="C38" s="387" t="s">
        <v>52</v>
      </c>
      <c r="D38" s="630">
        <v>78.949559999999991</v>
      </c>
      <c r="E38" s="80">
        <f>SUM(D37:D38)</f>
        <v>153.10804999999999</v>
      </c>
      <c r="U38" s="107"/>
      <c r="V38" s="88">
        <f t="shared" si="1"/>
        <v>28</v>
      </c>
    </row>
    <row r="39" spans="1:22">
      <c r="A39" s="88">
        <f t="shared" si="9"/>
        <v>29</v>
      </c>
      <c r="B39" s="386">
        <v>925</v>
      </c>
      <c r="C39" s="389" t="s">
        <v>52</v>
      </c>
      <c r="D39" s="6">
        <v>268.99521833499995</v>
      </c>
      <c r="U39" s="107"/>
      <c r="V39" s="88">
        <f t="shared" si="1"/>
        <v>29</v>
      </c>
    </row>
    <row r="40" spans="1:22">
      <c r="A40" s="88">
        <f t="shared" si="9"/>
        <v>30</v>
      </c>
      <c r="B40" s="386"/>
      <c r="C40" s="389" t="s">
        <v>116</v>
      </c>
      <c r="D40" s="6">
        <v>0</v>
      </c>
      <c r="U40" s="107"/>
      <c r="V40" s="88">
        <f t="shared" si="1"/>
        <v>30</v>
      </c>
    </row>
    <row r="41" spans="1:22">
      <c r="A41" s="88">
        <f t="shared" si="9"/>
        <v>31</v>
      </c>
      <c r="B41" s="386"/>
      <c r="C41" s="390" t="s">
        <v>382</v>
      </c>
      <c r="D41" s="630">
        <v>66.983239999999995</v>
      </c>
      <c r="E41" s="80">
        <f>SUM(D39:D41)</f>
        <v>335.97845833499991</v>
      </c>
      <c r="U41" s="107"/>
      <c r="V41" s="88">
        <f t="shared" si="1"/>
        <v>31</v>
      </c>
    </row>
    <row r="42" spans="1:22">
      <c r="A42" s="88">
        <f t="shared" si="9"/>
        <v>32</v>
      </c>
      <c r="B42" s="386">
        <v>926</v>
      </c>
      <c r="C42" s="389" t="s">
        <v>52</v>
      </c>
      <c r="D42" s="6">
        <v>730.03415291299996</v>
      </c>
      <c r="E42" s="6"/>
      <c r="U42" s="107"/>
      <c r="V42" s="88">
        <f t="shared" si="1"/>
        <v>32</v>
      </c>
    </row>
    <row r="43" spans="1:22">
      <c r="A43" s="88">
        <f t="shared" si="9"/>
        <v>33</v>
      </c>
      <c r="B43" s="386"/>
      <c r="C43" s="389" t="s">
        <v>382</v>
      </c>
      <c r="D43" s="630">
        <v>183.35011</v>
      </c>
      <c r="E43" s="80">
        <f>SUM(D42:D43)</f>
        <v>913.38426291299993</v>
      </c>
      <c r="U43" s="107"/>
      <c r="V43" s="88">
        <f t="shared" ref="V43:V72" si="10">A43</f>
        <v>33</v>
      </c>
    </row>
    <row r="44" spans="1:22">
      <c r="A44" s="88">
        <f t="shared" si="9"/>
        <v>34</v>
      </c>
      <c r="B44" s="386">
        <v>927</v>
      </c>
      <c r="C44" s="389" t="s">
        <v>46</v>
      </c>
      <c r="D44" s="391"/>
      <c r="E44" s="6">
        <v>127615.79129000001</v>
      </c>
      <c r="U44" s="107"/>
      <c r="V44" s="88">
        <f t="shared" si="10"/>
        <v>34</v>
      </c>
    </row>
    <row r="45" spans="1:22">
      <c r="A45" s="88">
        <f t="shared" si="9"/>
        <v>35</v>
      </c>
      <c r="B45" s="386">
        <v>928</v>
      </c>
      <c r="C45" s="389" t="s">
        <v>52</v>
      </c>
      <c r="D45" s="6">
        <v>0</v>
      </c>
      <c r="E45" s="6"/>
      <c r="F45" s="397"/>
      <c r="G45" s="397"/>
      <c r="H45" s="397"/>
      <c r="I45" s="397"/>
      <c r="J45" s="397"/>
      <c r="K45" s="397"/>
      <c r="L45" s="397"/>
      <c r="M45" s="397"/>
      <c r="N45" s="397"/>
      <c r="O45" s="397"/>
      <c r="P45" s="397"/>
      <c r="Q45" s="397"/>
      <c r="R45" s="397"/>
      <c r="S45" s="397"/>
      <c r="T45" s="397"/>
      <c r="U45" s="631"/>
      <c r="V45" s="88">
        <f t="shared" si="10"/>
        <v>35</v>
      </c>
    </row>
    <row r="46" spans="1:22">
      <c r="A46" s="88">
        <f t="shared" si="9"/>
        <v>36</v>
      </c>
      <c r="B46" s="386"/>
      <c r="C46" s="387" t="s">
        <v>53</v>
      </c>
      <c r="D46" s="6">
        <v>0</v>
      </c>
      <c r="E46" s="6"/>
      <c r="U46" s="107"/>
      <c r="V46" s="88">
        <f t="shared" si="10"/>
        <v>36</v>
      </c>
    </row>
    <row r="47" spans="1:22">
      <c r="A47" s="88">
        <f t="shared" si="9"/>
        <v>37</v>
      </c>
      <c r="B47" s="386"/>
      <c r="C47" s="387" t="s">
        <v>54</v>
      </c>
      <c r="D47" s="6">
        <v>1212.49029</v>
      </c>
      <c r="E47" s="632"/>
      <c r="U47" s="107"/>
      <c r="V47" s="88">
        <f t="shared" si="10"/>
        <v>37</v>
      </c>
    </row>
    <row r="48" spans="1:22">
      <c r="A48" s="88">
        <f t="shared" si="9"/>
        <v>38</v>
      </c>
      <c r="B48" s="386"/>
      <c r="C48" s="387" t="s">
        <v>55</v>
      </c>
      <c r="D48" s="6">
        <v>9790.5481500000005</v>
      </c>
      <c r="E48" s="633"/>
      <c r="F48" s="397"/>
      <c r="G48" s="397"/>
      <c r="H48" s="397"/>
      <c r="I48" s="397"/>
      <c r="J48" s="397"/>
      <c r="K48" s="397"/>
      <c r="L48" s="397"/>
      <c r="M48" s="397"/>
      <c r="N48" s="397"/>
      <c r="O48" s="397"/>
      <c r="P48" s="397"/>
      <c r="Q48" s="397"/>
      <c r="R48" s="397"/>
      <c r="S48" s="397"/>
      <c r="T48" s="397"/>
      <c r="U48" s="631"/>
      <c r="V48" s="88">
        <f t="shared" si="10"/>
        <v>38</v>
      </c>
    </row>
    <row r="49" spans="1:22">
      <c r="A49" s="88">
        <f t="shared" si="9"/>
        <v>39</v>
      </c>
      <c r="B49" s="392"/>
      <c r="C49" s="389" t="s">
        <v>56</v>
      </c>
      <c r="D49" s="634">
        <v>131.66149999999999</v>
      </c>
      <c r="E49" s="635">
        <f>SUM(D45:D49)</f>
        <v>11134.69994</v>
      </c>
      <c r="U49" s="107"/>
      <c r="V49" s="88">
        <f t="shared" si="10"/>
        <v>39</v>
      </c>
    </row>
    <row r="50" spans="1:22" ht="18">
      <c r="A50" s="88">
        <f t="shared" si="9"/>
        <v>40</v>
      </c>
      <c r="B50" s="652">
        <v>929</v>
      </c>
      <c r="C50" s="117" t="s">
        <v>630</v>
      </c>
      <c r="D50" s="651"/>
      <c r="E50" s="635"/>
      <c r="R50" s="118"/>
      <c r="S50" s="118"/>
      <c r="U50" s="107"/>
      <c r="V50" s="88">
        <f t="shared" si="10"/>
        <v>40</v>
      </c>
    </row>
    <row r="51" spans="1:22">
      <c r="A51" s="88">
        <f t="shared" si="9"/>
        <v>41</v>
      </c>
      <c r="B51" s="393">
        <v>930.1</v>
      </c>
      <c r="C51" s="387" t="s">
        <v>48</v>
      </c>
      <c r="D51" s="391"/>
      <c r="E51" s="6">
        <v>112.52861999999999</v>
      </c>
      <c r="U51" s="107"/>
      <c r="V51" s="88">
        <f t="shared" si="10"/>
        <v>41</v>
      </c>
    </row>
    <row r="52" spans="1:22">
      <c r="A52" s="88">
        <f t="shared" si="9"/>
        <v>42</v>
      </c>
      <c r="B52" s="393">
        <v>930.2</v>
      </c>
      <c r="C52" s="389" t="s">
        <v>57</v>
      </c>
      <c r="D52" s="635">
        <v>0</v>
      </c>
      <c r="E52" s="636"/>
      <c r="U52" s="107"/>
      <c r="V52" s="88">
        <f t="shared" si="10"/>
        <v>42</v>
      </c>
    </row>
    <row r="53" spans="1:22">
      <c r="A53" s="88">
        <f t="shared" si="9"/>
        <v>43</v>
      </c>
      <c r="B53" s="393"/>
      <c r="C53" s="389" t="s">
        <v>58</v>
      </c>
      <c r="D53" s="637">
        <v>576.97162999999989</v>
      </c>
      <c r="E53" s="635">
        <f>SUM(D52:D53)</f>
        <v>576.97162999999989</v>
      </c>
      <c r="U53" s="107"/>
      <c r="V53" s="88">
        <f t="shared" si="10"/>
        <v>43</v>
      </c>
    </row>
    <row r="54" spans="1:22">
      <c r="A54" s="88">
        <f t="shared" si="9"/>
        <v>44</v>
      </c>
      <c r="B54" s="386">
        <v>935</v>
      </c>
      <c r="C54" s="394" t="s">
        <v>59</v>
      </c>
      <c r="D54" s="635">
        <v>39.414587415</v>
      </c>
      <c r="E54" s="636"/>
      <c r="U54" s="107"/>
      <c r="V54" s="88">
        <f t="shared" si="10"/>
        <v>44</v>
      </c>
    </row>
    <row r="55" spans="1:22">
      <c r="A55" s="88">
        <f t="shared" si="9"/>
        <v>45</v>
      </c>
      <c r="B55" s="386"/>
      <c r="C55" s="394" t="s">
        <v>52</v>
      </c>
      <c r="D55" s="637">
        <v>1463.1121000000001</v>
      </c>
      <c r="E55" s="637">
        <f>SUM(D54:D55)</f>
        <v>1502.526687415</v>
      </c>
      <c r="U55" s="107"/>
      <c r="V55" s="88">
        <f t="shared" si="10"/>
        <v>45</v>
      </c>
    </row>
    <row r="56" spans="1:22">
      <c r="A56" s="88">
        <f t="shared" si="9"/>
        <v>46</v>
      </c>
      <c r="B56" s="395"/>
      <c r="C56" s="396"/>
      <c r="D56" s="638"/>
      <c r="E56" s="76"/>
      <c r="U56" s="107"/>
      <c r="V56" s="88">
        <f t="shared" si="10"/>
        <v>46</v>
      </c>
    </row>
    <row r="57" spans="1:22" ht="16" thickBot="1">
      <c r="A57" s="88">
        <f t="shared" si="9"/>
        <v>47</v>
      </c>
      <c r="B57" s="114"/>
      <c r="C57" s="117" t="s">
        <v>41</v>
      </c>
      <c r="D57" s="397"/>
      <c r="E57" s="538">
        <f>SUM(E35:E55)</f>
        <v>142435.51745866297</v>
      </c>
      <c r="F57" s="505"/>
      <c r="G57" s="505"/>
      <c r="H57" s="505"/>
      <c r="I57" s="505"/>
      <c r="J57" s="505"/>
      <c r="K57" s="505"/>
      <c r="L57" s="505"/>
      <c r="M57" s="505"/>
      <c r="N57" s="505"/>
      <c r="O57" s="505"/>
      <c r="P57" s="505"/>
      <c r="Q57" s="505"/>
      <c r="R57" s="450"/>
      <c r="S57" s="450"/>
      <c r="T57" s="505"/>
      <c r="U57" s="107"/>
      <c r="V57" s="88">
        <f t="shared" si="10"/>
        <v>47</v>
      </c>
    </row>
    <row r="58" spans="1:22" ht="16" thickTop="1">
      <c r="A58" s="88">
        <f t="shared" si="9"/>
        <v>48</v>
      </c>
      <c r="B58" s="114"/>
      <c r="C58" s="117"/>
      <c r="E58" s="118"/>
      <c r="F58" s="73"/>
      <c r="G58" s="73"/>
      <c r="H58" s="73"/>
      <c r="I58" s="73"/>
      <c r="J58" s="73"/>
      <c r="K58" s="73"/>
      <c r="L58" s="73"/>
      <c r="M58" s="73"/>
      <c r="N58" s="73"/>
      <c r="O58" s="73"/>
      <c r="P58" s="73"/>
      <c r="Q58" s="73"/>
      <c r="R58" s="73"/>
      <c r="S58" s="73"/>
      <c r="T58" s="73"/>
      <c r="U58" s="107"/>
      <c r="V58" s="88">
        <f t="shared" si="10"/>
        <v>48</v>
      </c>
    </row>
    <row r="59" spans="1:22">
      <c r="A59" s="88">
        <f t="shared" si="9"/>
        <v>49</v>
      </c>
      <c r="B59" s="114"/>
      <c r="C59" s="117"/>
      <c r="E59" s="118"/>
      <c r="F59" s="73"/>
      <c r="G59" s="73"/>
      <c r="H59" s="73"/>
      <c r="I59" s="73"/>
      <c r="J59" s="73"/>
      <c r="K59" s="73"/>
      <c r="L59" s="73"/>
      <c r="M59" s="73"/>
      <c r="N59" s="73"/>
      <c r="O59" s="73"/>
      <c r="P59" s="73"/>
      <c r="Q59" s="73"/>
      <c r="R59" s="73"/>
      <c r="S59" s="73"/>
      <c r="T59" s="73"/>
      <c r="U59" s="107"/>
      <c r="V59" s="88">
        <f t="shared" si="10"/>
        <v>49</v>
      </c>
    </row>
    <row r="60" spans="1:22">
      <c r="A60" s="88">
        <f t="shared" si="9"/>
        <v>50</v>
      </c>
      <c r="B60" s="536" t="s">
        <v>412</v>
      </c>
      <c r="C60" s="117" t="str">
        <f>'Pg8 Rev Stmt AH'!B78</f>
        <v>Items in BOLD have changed to correct the over-allocation of "Duplicate Charges (Company Energy Use)" Credit in FERC Account no. 929.</v>
      </c>
      <c r="E60" s="118"/>
      <c r="F60" s="73"/>
      <c r="G60" s="73"/>
      <c r="H60" s="73"/>
      <c r="I60" s="73"/>
      <c r="J60" s="73"/>
      <c r="K60" s="73"/>
      <c r="L60" s="73"/>
      <c r="M60" s="73"/>
      <c r="N60" s="73"/>
      <c r="O60" s="73"/>
      <c r="P60" s="73"/>
      <c r="Q60" s="73"/>
      <c r="R60" s="73"/>
      <c r="S60" s="73"/>
      <c r="T60" s="73"/>
      <c r="U60" s="107"/>
      <c r="V60" s="88">
        <f t="shared" si="10"/>
        <v>50</v>
      </c>
    </row>
    <row r="61" spans="1:22" ht="18">
      <c r="A61" s="88">
        <f t="shared" si="9"/>
        <v>51</v>
      </c>
      <c r="B61" s="549">
        <v>1</v>
      </c>
      <c r="C61" s="101" t="s">
        <v>554</v>
      </c>
      <c r="E61" s="161"/>
      <c r="F61" s="73"/>
      <c r="G61" s="73"/>
      <c r="H61" s="73"/>
      <c r="I61" s="73"/>
      <c r="J61" s="73"/>
      <c r="K61" s="73"/>
      <c r="L61" s="73"/>
      <c r="M61" s="73"/>
      <c r="N61" s="73"/>
      <c r="O61" s="73"/>
      <c r="P61" s="73"/>
      <c r="Q61" s="73"/>
      <c r="R61" s="73"/>
      <c r="S61" s="73"/>
      <c r="T61" s="73"/>
      <c r="U61" s="107"/>
      <c r="V61" s="88">
        <f t="shared" si="10"/>
        <v>51</v>
      </c>
    </row>
    <row r="62" spans="1:22" ht="18">
      <c r="A62" s="88">
        <f t="shared" si="9"/>
        <v>52</v>
      </c>
      <c r="B62" s="549">
        <v>2</v>
      </c>
      <c r="C62" s="101" t="s">
        <v>555</v>
      </c>
      <c r="E62" s="161"/>
      <c r="F62" s="73"/>
      <c r="G62" s="73"/>
      <c r="H62" s="73"/>
      <c r="I62" s="73"/>
      <c r="J62" s="73"/>
      <c r="K62" s="73"/>
      <c r="L62" s="73"/>
      <c r="M62" s="73"/>
      <c r="N62" s="73"/>
      <c r="O62" s="73"/>
      <c r="P62" s="73"/>
      <c r="Q62" s="73"/>
      <c r="R62" s="73"/>
      <c r="S62" s="73"/>
      <c r="T62" s="73"/>
      <c r="U62" s="107"/>
      <c r="V62" s="88">
        <f t="shared" si="10"/>
        <v>52</v>
      </c>
    </row>
    <row r="63" spans="1:22" ht="18">
      <c r="A63" s="88">
        <f t="shared" si="9"/>
        <v>53</v>
      </c>
      <c r="B63" s="549">
        <v>3</v>
      </c>
      <c r="C63" s="71" t="s">
        <v>556</v>
      </c>
      <c r="E63" s="161"/>
      <c r="F63" s="73"/>
      <c r="G63" s="73"/>
      <c r="H63" s="73"/>
      <c r="I63" s="73"/>
      <c r="J63" s="73"/>
      <c r="K63" s="73"/>
      <c r="L63" s="73"/>
      <c r="M63" s="73"/>
      <c r="N63" s="73"/>
      <c r="O63" s="73"/>
      <c r="P63" s="73"/>
      <c r="Q63" s="73"/>
      <c r="R63" s="73"/>
      <c r="S63" s="73"/>
      <c r="T63" s="73"/>
      <c r="U63" s="107"/>
      <c r="V63" s="88">
        <f t="shared" si="10"/>
        <v>53</v>
      </c>
    </row>
    <row r="64" spans="1:22" ht="18">
      <c r="A64" s="88">
        <f t="shared" si="9"/>
        <v>54</v>
      </c>
      <c r="B64" s="549"/>
      <c r="C64" s="71" t="s">
        <v>557</v>
      </c>
      <c r="E64" s="161"/>
      <c r="F64" s="73"/>
      <c r="G64" s="73"/>
      <c r="H64" s="73"/>
      <c r="I64" s="73"/>
      <c r="J64" s="73"/>
      <c r="K64" s="73"/>
      <c r="L64" s="73"/>
      <c r="M64" s="73"/>
      <c r="N64" s="73"/>
      <c r="O64" s="73"/>
      <c r="P64" s="73"/>
      <c r="Q64" s="73"/>
      <c r="R64" s="73"/>
      <c r="S64" s="73"/>
      <c r="T64" s="73"/>
      <c r="U64" s="107"/>
      <c r="V64" s="88">
        <f t="shared" si="10"/>
        <v>54</v>
      </c>
    </row>
    <row r="65" spans="1:22" ht="18">
      <c r="A65" s="88">
        <f t="shared" si="9"/>
        <v>55</v>
      </c>
      <c r="B65" s="549">
        <v>4</v>
      </c>
      <c r="C65" s="71" t="s">
        <v>558</v>
      </c>
      <c r="E65" s="161"/>
      <c r="F65" s="73"/>
      <c r="G65" s="73"/>
      <c r="H65" s="73"/>
      <c r="I65" s="73"/>
      <c r="J65" s="73"/>
      <c r="K65" s="73"/>
      <c r="L65" s="73"/>
      <c r="M65" s="73"/>
      <c r="N65" s="73"/>
      <c r="O65" s="73"/>
      <c r="P65" s="73"/>
      <c r="Q65" s="73"/>
      <c r="R65" s="73"/>
      <c r="S65" s="73"/>
      <c r="T65" s="73"/>
      <c r="U65" s="107"/>
      <c r="V65" s="88">
        <f t="shared" si="10"/>
        <v>55</v>
      </c>
    </row>
    <row r="66" spans="1:22" ht="18">
      <c r="A66" s="88">
        <f t="shared" si="9"/>
        <v>56</v>
      </c>
      <c r="B66" s="549"/>
      <c r="C66" s="71" t="s">
        <v>559</v>
      </c>
      <c r="E66" s="161"/>
      <c r="F66" s="73"/>
      <c r="G66" s="73"/>
      <c r="H66" s="73"/>
      <c r="I66" s="73"/>
      <c r="J66" s="73"/>
      <c r="K66" s="73"/>
      <c r="L66" s="73"/>
      <c r="M66" s="73"/>
      <c r="N66" s="73"/>
      <c r="O66" s="73"/>
      <c r="P66" s="73"/>
      <c r="Q66" s="73"/>
      <c r="R66" s="73"/>
      <c r="S66" s="73"/>
      <c r="T66" s="73"/>
      <c r="U66" s="107"/>
      <c r="V66" s="88">
        <f t="shared" si="10"/>
        <v>56</v>
      </c>
    </row>
    <row r="67" spans="1:22" ht="18">
      <c r="A67" s="88">
        <f t="shared" si="9"/>
        <v>57</v>
      </c>
      <c r="B67" s="549">
        <v>5</v>
      </c>
      <c r="C67" s="71" t="s">
        <v>560</v>
      </c>
      <c r="E67" s="161"/>
      <c r="F67" s="73"/>
      <c r="G67" s="73"/>
      <c r="H67" s="73"/>
      <c r="I67" s="73"/>
      <c r="J67" s="73"/>
      <c r="K67" s="73"/>
      <c r="L67" s="73"/>
      <c r="M67" s="73"/>
      <c r="N67" s="73"/>
      <c r="O67" s="73"/>
      <c r="P67" s="73"/>
      <c r="Q67" s="73"/>
      <c r="R67" s="73"/>
      <c r="S67" s="73"/>
      <c r="T67" s="73"/>
      <c r="U67" s="107"/>
      <c r="V67" s="88">
        <f t="shared" si="10"/>
        <v>57</v>
      </c>
    </row>
    <row r="68" spans="1:22" ht="16.5">
      <c r="A68" s="88">
        <f t="shared" si="9"/>
        <v>58</v>
      </c>
      <c r="B68" s="688">
        <v>6</v>
      </c>
      <c r="C68" s="1" t="s">
        <v>613</v>
      </c>
      <c r="E68" s="161"/>
      <c r="F68" s="73"/>
      <c r="G68" s="73"/>
      <c r="H68" s="73"/>
      <c r="I68" s="73"/>
      <c r="J68" s="73"/>
      <c r="K68" s="73"/>
      <c r="L68" s="73"/>
      <c r="M68" s="73"/>
      <c r="N68" s="73"/>
      <c r="O68" s="73"/>
      <c r="P68" s="73"/>
      <c r="Q68" s="73"/>
      <c r="R68" s="73"/>
      <c r="S68" s="73"/>
      <c r="T68" s="73"/>
      <c r="U68" s="107"/>
      <c r="V68" s="88">
        <f t="shared" si="10"/>
        <v>58</v>
      </c>
    </row>
    <row r="69" spans="1:22" ht="16.5">
      <c r="A69" s="88">
        <f t="shared" si="9"/>
        <v>59</v>
      </c>
      <c r="B69" s="688">
        <v>7</v>
      </c>
      <c r="C69" s="1" t="s">
        <v>614</v>
      </c>
      <c r="E69" s="161"/>
      <c r="F69" s="73"/>
      <c r="G69" s="73"/>
      <c r="H69" s="73"/>
      <c r="I69" s="73"/>
      <c r="J69" s="73"/>
      <c r="K69" s="73"/>
      <c r="L69" s="73"/>
      <c r="M69" s="73"/>
      <c r="N69" s="73"/>
      <c r="O69" s="73"/>
      <c r="P69" s="73"/>
      <c r="Q69" s="73"/>
      <c r="R69" s="73"/>
      <c r="S69" s="73"/>
      <c r="T69" s="73"/>
      <c r="U69" s="107"/>
      <c r="V69" s="88">
        <f t="shared" si="10"/>
        <v>59</v>
      </c>
    </row>
    <row r="70" spans="1:22" ht="16.5">
      <c r="A70" s="88">
        <f t="shared" si="9"/>
        <v>60</v>
      </c>
      <c r="B70" s="688">
        <v>8</v>
      </c>
      <c r="C70" s="1" t="s">
        <v>615</v>
      </c>
      <c r="E70" s="161"/>
      <c r="F70" s="73"/>
      <c r="G70" s="73"/>
      <c r="H70" s="73"/>
      <c r="I70" s="73"/>
      <c r="J70" s="73"/>
      <c r="K70" s="73"/>
      <c r="L70" s="73"/>
      <c r="M70" s="73"/>
      <c r="N70" s="73"/>
      <c r="O70" s="73"/>
      <c r="P70" s="73"/>
      <c r="Q70" s="73"/>
      <c r="R70" s="73"/>
      <c r="S70" s="73"/>
      <c r="T70" s="73"/>
      <c r="U70" s="107"/>
      <c r="V70" s="88">
        <f t="shared" si="10"/>
        <v>60</v>
      </c>
    </row>
    <row r="71" spans="1:22" ht="16.5">
      <c r="A71" s="88">
        <f t="shared" si="9"/>
        <v>61</v>
      </c>
      <c r="B71" s="688">
        <v>9</v>
      </c>
      <c r="C71" s="37" t="s">
        <v>581</v>
      </c>
      <c r="E71" s="161"/>
      <c r="F71" s="73"/>
      <c r="G71" s="73"/>
      <c r="H71" s="73"/>
      <c r="I71" s="73"/>
      <c r="J71" s="73"/>
      <c r="K71" s="73"/>
      <c r="L71" s="73"/>
      <c r="M71" s="73"/>
      <c r="N71" s="73"/>
      <c r="O71" s="73"/>
      <c r="P71" s="73"/>
      <c r="Q71" s="73"/>
      <c r="R71" s="73"/>
      <c r="S71" s="73"/>
      <c r="T71" s="73"/>
      <c r="U71" s="107"/>
      <c r="V71" s="88">
        <f t="shared" si="10"/>
        <v>61</v>
      </c>
    </row>
    <row r="72" spans="1:22" ht="16" thickBot="1">
      <c r="A72" s="88">
        <f t="shared" si="9"/>
        <v>62</v>
      </c>
      <c r="B72" s="119"/>
      <c r="C72" s="120"/>
      <c r="D72" s="81"/>
      <c r="E72" s="81"/>
      <c r="F72" s="81"/>
      <c r="G72" s="81"/>
      <c r="H72" s="81"/>
      <c r="I72" s="81"/>
      <c r="J72" s="81"/>
      <c r="K72" s="81"/>
      <c r="L72" s="81"/>
      <c r="M72" s="81"/>
      <c r="N72" s="81"/>
      <c r="O72" s="81"/>
      <c r="P72" s="693"/>
      <c r="Q72" s="81"/>
      <c r="R72" s="81"/>
      <c r="S72" s="81"/>
      <c r="T72" s="81"/>
      <c r="U72" s="113"/>
      <c r="V72" s="88">
        <f t="shared" si="10"/>
        <v>62</v>
      </c>
    </row>
    <row r="73" spans="1:22">
      <c r="A73" s="82"/>
      <c r="C73" s="101"/>
      <c r="D73" s="121"/>
      <c r="E73" s="121"/>
    </row>
    <row r="74" spans="1:22" ht="18">
      <c r="A74" s="122"/>
      <c r="C74" s="101"/>
    </row>
    <row r="75" spans="1:22" ht="18">
      <c r="A75" s="122"/>
      <c r="C75" s="101"/>
    </row>
    <row r="76" spans="1:22" ht="18">
      <c r="A76" s="122"/>
      <c r="C76" s="101"/>
    </row>
    <row r="77" spans="1:22" ht="18">
      <c r="A77" s="122"/>
      <c r="C77" s="101"/>
    </row>
    <row r="78" spans="1:22" ht="18">
      <c r="A78" s="122"/>
      <c r="C78" s="101"/>
    </row>
    <row r="79" spans="1:22" ht="18">
      <c r="A79" s="122"/>
      <c r="C79" s="101"/>
    </row>
    <row r="80" spans="1:22">
      <c r="A80" s="82"/>
      <c r="C80" s="101"/>
    </row>
    <row r="81" spans="1:3" ht="18">
      <c r="A81" s="122"/>
      <c r="C81" s="101"/>
    </row>
    <row r="82" spans="1:3">
      <c r="A82" s="82"/>
      <c r="C82" s="101"/>
    </row>
    <row r="83" spans="1:3" ht="18">
      <c r="A83" s="122"/>
      <c r="C83" s="101"/>
    </row>
    <row r="84" spans="1:3">
      <c r="A84" s="82"/>
      <c r="C84" s="101"/>
    </row>
    <row r="85" spans="1:3" ht="18">
      <c r="A85" s="122"/>
      <c r="C85" s="101"/>
    </row>
    <row r="86" spans="1:3" ht="18">
      <c r="A86" s="122"/>
      <c r="B86" s="101"/>
    </row>
    <row r="87" spans="1:3" ht="18">
      <c r="A87" s="122"/>
      <c r="B87" s="101"/>
    </row>
    <row r="88" spans="1:3">
      <c r="B88" s="101"/>
    </row>
    <row r="89" spans="1:3" ht="18">
      <c r="A89" s="122"/>
      <c r="B89" s="101"/>
    </row>
    <row r="90" spans="1:3">
      <c r="A90" s="123"/>
      <c r="B90" s="124"/>
    </row>
    <row r="91" spans="1:3">
      <c r="B91" s="101"/>
    </row>
  </sheetData>
  <mergeCells count="4">
    <mergeCell ref="B2:U2"/>
    <mergeCell ref="B3:U3"/>
    <mergeCell ref="B4:U4"/>
    <mergeCell ref="B5:U5"/>
  </mergeCells>
  <printOptions horizontalCentered="1"/>
  <pageMargins left="0.25" right="0.25" top="0.5" bottom="0.5" header="0.35" footer="0.25"/>
  <pageSetup scale="45" orientation="landscape" r:id="rId1"/>
  <headerFooter scaleWithDoc="0" alignWithMargins="0">
    <oddHeader>&amp;C&amp;"Times New Roman,Bold"&amp;6REVISED</oddHeader>
    <oddFooter>&amp;L&amp;F&amp;CPage 8.3&amp;R&amp;A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1152C-5CD9-475E-ACAD-8DFFA7713F8E}">
  <sheetPr>
    <pageSetUpPr fitToPage="1"/>
  </sheetPr>
  <dimension ref="A1:R86"/>
  <sheetViews>
    <sheetView zoomScale="80" zoomScaleNormal="80" workbookViewId="0"/>
  </sheetViews>
  <sheetFormatPr defaultColWidth="9.1796875" defaultRowHeight="15.5"/>
  <cols>
    <col min="1" max="1" width="5.1796875" style="88" customWidth="1"/>
    <col min="2" max="2" width="8.54296875" style="80" customWidth="1"/>
    <col min="3" max="3" width="69.1796875" style="80" customWidth="1"/>
    <col min="4" max="6" width="12.54296875" style="80" customWidth="1"/>
    <col min="7" max="7" width="1.54296875" style="80" customWidth="1"/>
    <col min="8" max="8" width="15.453125" style="80" bestFit="1" customWidth="1"/>
    <col min="9" max="9" width="2.81640625" style="80" customWidth="1"/>
    <col min="10" max="10" width="13.1796875" style="80" bestFit="1" customWidth="1"/>
    <col min="11" max="11" width="2.1796875" style="80" bestFit="1" customWidth="1"/>
    <col min="12" max="12" width="14.81640625" style="80" bestFit="1" customWidth="1"/>
    <col min="13" max="13" width="13.1796875" style="80" bestFit="1" customWidth="1"/>
    <col min="14" max="14" width="36.1796875" style="80" customWidth="1"/>
    <col min="15" max="15" width="5.1796875" style="88" customWidth="1"/>
    <col min="16" max="16" width="4" style="80" customWidth="1"/>
    <col min="17" max="17" width="13.1796875" style="80" bestFit="1" customWidth="1"/>
    <col min="18" max="18" width="9.1796875" style="80"/>
    <col min="19" max="19" width="9.81640625" style="80" customWidth="1"/>
    <col min="20" max="20" width="10" style="80" customWidth="1"/>
    <col min="21" max="16384" width="9.1796875" style="80"/>
  </cols>
  <sheetData>
    <row r="1" spans="1:18">
      <c r="A1" s="642" t="s">
        <v>665</v>
      </c>
    </row>
    <row r="2" spans="1:18">
      <c r="N2" s="223"/>
    </row>
    <row r="3" spans="1:18">
      <c r="B3" s="819" t="s">
        <v>12</v>
      </c>
      <c r="C3" s="819"/>
      <c r="D3" s="819"/>
      <c r="E3" s="819"/>
      <c r="F3" s="819"/>
      <c r="G3" s="819"/>
      <c r="H3" s="819"/>
      <c r="I3" s="819"/>
      <c r="J3" s="819"/>
      <c r="K3" s="819"/>
      <c r="L3" s="819"/>
      <c r="M3" s="819"/>
      <c r="N3" s="819"/>
      <c r="O3" s="82"/>
    </row>
    <row r="4" spans="1:18">
      <c r="B4" s="819" t="s">
        <v>42</v>
      </c>
      <c r="C4" s="819"/>
      <c r="D4" s="819"/>
      <c r="E4" s="819"/>
      <c r="F4" s="819"/>
      <c r="G4" s="819"/>
      <c r="H4" s="819"/>
      <c r="I4" s="819"/>
      <c r="J4" s="819"/>
      <c r="K4" s="819"/>
      <c r="L4" s="819"/>
      <c r="M4" s="819"/>
      <c r="N4" s="819"/>
      <c r="O4" s="82"/>
    </row>
    <row r="5" spans="1:18">
      <c r="B5" s="819" t="s">
        <v>494</v>
      </c>
      <c r="C5" s="819"/>
      <c r="D5" s="819"/>
      <c r="E5" s="819"/>
      <c r="F5" s="819"/>
      <c r="G5" s="819"/>
      <c r="H5" s="819"/>
      <c r="I5" s="819"/>
      <c r="J5" s="819"/>
      <c r="K5" s="819"/>
      <c r="L5" s="819"/>
      <c r="M5" s="819"/>
      <c r="N5" s="819"/>
      <c r="O5" s="82"/>
    </row>
    <row r="6" spans="1:18">
      <c r="B6" s="820" t="s">
        <v>1</v>
      </c>
      <c r="C6" s="820"/>
      <c r="D6" s="820"/>
      <c r="E6" s="820"/>
      <c r="F6" s="820"/>
      <c r="G6" s="820"/>
      <c r="H6" s="820"/>
      <c r="I6" s="820"/>
      <c r="J6" s="820"/>
      <c r="K6" s="820"/>
      <c r="L6" s="820"/>
      <c r="M6" s="820"/>
      <c r="N6" s="820"/>
      <c r="O6" s="82"/>
    </row>
    <row r="7" spans="1:18" ht="16" thickBot="1">
      <c r="D7" s="81"/>
      <c r="E7" s="81"/>
      <c r="F7" s="81"/>
      <c r="G7" s="81"/>
      <c r="H7" s="81"/>
      <c r="I7" s="81"/>
      <c r="J7" s="81"/>
      <c r="K7" s="81"/>
      <c r="L7" s="81"/>
      <c r="M7" s="81"/>
      <c r="N7" s="81"/>
      <c r="Q7" s="71"/>
    </row>
    <row r="8" spans="1:18" ht="18">
      <c r="A8" s="82"/>
      <c r="B8" s="662"/>
      <c r="C8" s="84"/>
      <c r="D8" s="85" t="s">
        <v>3</v>
      </c>
      <c r="E8" s="86" t="s">
        <v>4</v>
      </c>
      <c r="F8" s="85" t="s">
        <v>33</v>
      </c>
      <c r="G8" s="86"/>
      <c r="H8" s="404" t="s">
        <v>500</v>
      </c>
      <c r="I8" s="528"/>
      <c r="J8" s="528" t="s">
        <v>495</v>
      </c>
      <c r="K8" s="404"/>
      <c r="L8" s="404" t="s">
        <v>549</v>
      </c>
      <c r="M8" s="611" t="s">
        <v>498</v>
      </c>
      <c r="N8" s="87"/>
      <c r="O8" s="82"/>
    </row>
    <row r="9" spans="1:18">
      <c r="A9" s="88" t="s">
        <v>2</v>
      </c>
      <c r="B9" s="89" t="s">
        <v>34</v>
      </c>
      <c r="C9" s="90"/>
      <c r="D9" s="91" t="s">
        <v>15</v>
      </c>
      <c r="E9" s="82" t="s">
        <v>35</v>
      </c>
      <c r="F9" s="91" t="s">
        <v>15</v>
      </c>
      <c r="G9" s="539"/>
      <c r="H9" s="152" t="s">
        <v>496</v>
      </c>
      <c r="I9" s="540"/>
      <c r="J9" s="529" t="s">
        <v>497</v>
      </c>
      <c r="K9" s="445"/>
      <c r="L9" s="152" t="s">
        <v>550</v>
      </c>
      <c r="M9" s="612" t="s">
        <v>39</v>
      </c>
      <c r="N9" s="92"/>
      <c r="O9" s="88" t="s">
        <v>2</v>
      </c>
    </row>
    <row r="10" spans="1:18" ht="16" thickBot="1">
      <c r="A10" s="88" t="s">
        <v>14</v>
      </c>
      <c r="B10" s="93" t="s">
        <v>36</v>
      </c>
      <c r="C10" s="94" t="s">
        <v>16</v>
      </c>
      <c r="D10" s="95" t="s">
        <v>37</v>
      </c>
      <c r="E10" s="94" t="s">
        <v>38</v>
      </c>
      <c r="F10" s="95" t="s">
        <v>39</v>
      </c>
      <c r="G10" s="541"/>
      <c r="H10" s="542" t="s">
        <v>501</v>
      </c>
      <c r="I10" s="711"/>
      <c r="J10" s="712" t="s">
        <v>502</v>
      </c>
      <c r="K10" s="713"/>
      <c r="L10" s="714" t="s">
        <v>501</v>
      </c>
      <c r="M10" s="613" t="s">
        <v>551</v>
      </c>
      <c r="N10" s="715" t="s">
        <v>6</v>
      </c>
      <c r="O10" s="88" t="s">
        <v>14</v>
      </c>
      <c r="P10" s="88"/>
    </row>
    <row r="11" spans="1:18">
      <c r="B11" s="97"/>
      <c r="C11" s="98" t="s">
        <v>43</v>
      </c>
      <c r="D11" s="614"/>
      <c r="E11" s="614"/>
      <c r="F11" s="99"/>
      <c r="G11" s="545"/>
      <c r="H11" s="545"/>
      <c r="I11" s="615"/>
      <c r="J11" s="615"/>
      <c r="K11" s="616"/>
      <c r="L11" s="616"/>
      <c r="M11" s="99"/>
      <c r="N11" s="100"/>
    </row>
    <row r="12" spans="1:18" ht="18.5">
      <c r="A12" s="88">
        <v>1</v>
      </c>
      <c r="B12" s="89">
        <v>920</v>
      </c>
      <c r="C12" s="101" t="s">
        <v>44</v>
      </c>
      <c r="D12" s="66">
        <v>31012.001380000002</v>
      </c>
      <c r="E12" s="66">
        <f>+E36</f>
        <v>91.867089999999976</v>
      </c>
      <c r="F12" s="66">
        <f t="shared" ref="F12:F26" si="0">D12-E12</f>
        <v>30920.134290000002</v>
      </c>
      <c r="G12" s="444"/>
      <c r="H12" s="244">
        <v>-84.78</v>
      </c>
      <c r="I12" s="546">
        <v>2</v>
      </c>
      <c r="J12" s="69">
        <f>F12+H12</f>
        <v>30835.354290000003</v>
      </c>
      <c r="K12" s="444" t="s">
        <v>412</v>
      </c>
      <c r="L12" s="356">
        <f>-H12</f>
        <v>84.78</v>
      </c>
      <c r="M12" s="79">
        <f>J12+L12</f>
        <v>30920.134290000002</v>
      </c>
      <c r="N12" s="75" t="s">
        <v>143</v>
      </c>
      <c r="O12" s="88">
        <f t="shared" ref="O12:O67" si="1">A12</f>
        <v>1</v>
      </c>
      <c r="P12" s="80" t="s">
        <v>7</v>
      </c>
      <c r="Q12" s="64"/>
    </row>
    <row r="13" spans="1:18" ht="18.5">
      <c r="A13" s="88">
        <f t="shared" ref="A13:A33" si="2">A12+1</f>
        <v>2</v>
      </c>
      <c r="B13" s="89">
        <v>921</v>
      </c>
      <c r="C13" s="101" t="s">
        <v>239</v>
      </c>
      <c r="D13" s="67">
        <v>16773.40425</v>
      </c>
      <c r="E13" s="76">
        <f>+E37</f>
        <v>-1.33857</v>
      </c>
      <c r="F13" s="67">
        <f t="shared" si="0"/>
        <v>16774.742819999999</v>
      </c>
      <c r="G13" s="444"/>
      <c r="H13" s="76">
        <v>-128.12899999999999</v>
      </c>
      <c r="I13" s="546">
        <v>2</v>
      </c>
      <c r="J13" s="530">
        <f>F13+H13</f>
        <v>16646.613819999999</v>
      </c>
      <c r="K13" s="444" t="s">
        <v>412</v>
      </c>
      <c r="L13" s="356">
        <f>-H13</f>
        <v>128.12899999999999</v>
      </c>
      <c r="M13" s="532">
        <f>J13+L13</f>
        <v>16774.742819999999</v>
      </c>
      <c r="N13" s="75" t="s">
        <v>144</v>
      </c>
      <c r="O13" s="88">
        <f t="shared" si="1"/>
        <v>2</v>
      </c>
      <c r="Q13" s="64"/>
      <c r="R13" s="102"/>
    </row>
    <row r="14" spans="1:18">
      <c r="A14" s="88">
        <f t="shared" si="2"/>
        <v>3</v>
      </c>
      <c r="B14" s="97">
        <v>922</v>
      </c>
      <c r="C14" s="101" t="s">
        <v>45</v>
      </c>
      <c r="D14" s="67">
        <v>-13569.700310000002</v>
      </c>
      <c r="E14" s="76">
        <v>0</v>
      </c>
      <c r="F14" s="67">
        <f t="shared" si="0"/>
        <v>-13569.700310000002</v>
      </c>
      <c r="G14" s="76"/>
      <c r="H14" s="76"/>
      <c r="I14" s="530"/>
      <c r="J14" s="530">
        <f t="shared" ref="J14:J25" si="3">F14+H14</f>
        <v>-13569.700310000002</v>
      </c>
      <c r="K14" s="76"/>
      <c r="L14" s="76"/>
      <c r="M14" s="67">
        <f>J14+L14</f>
        <v>-13569.700310000002</v>
      </c>
      <c r="N14" s="75" t="s">
        <v>145</v>
      </c>
      <c r="O14" s="88">
        <f t="shared" si="1"/>
        <v>3</v>
      </c>
      <c r="Q14" s="64"/>
    </row>
    <row r="15" spans="1:18" ht="18">
      <c r="A15" s="88">
        <f t="shared" si="2"/>
        <v>4</v>
      </c>
      <c r="B15" s="89">
        <v>923</v>
      </c>
      <c r="C15" s="101" t="s">
        <v>238</v>
      </c>
      <c r="D15" s="67">
        <v>90245.647219999999</v>
      </c>
      <c r="E15" s="76">
        <f>+E39</f>
        <v>153.10804999999999</v>
      </c>
      <c r="F15" s="67">
        <f t="shared" si="0"/>
        <v>90092.539170000004</v>
      </c>
      <c r="G15" s="444"/>
      <c r="H15" s="76">
        <f>2294.73+64.516</f>
        <v>2359.2460000000001</v>
      </c>
      <c r="I15" s="547">
        <v>3</v>
      </c>
      <c r="J15" s="530">
        <f>F15+H15+H16</f>
        <v>91885.613169999997</v>
      </c>
      <c r="K15" s="356"/>
      <c r="L15" s="617"/>
      <c r="M15" s="532">
        <f>J15+L15+L16</f>
        <v>92451.785170000003</v>
      </c>
      <c r="N15" s="75" t="s">
        <v>146</v>
      </c>
      <c r="O15" s="88">
        <f t="shared" si="1"/>
        <v>4</v>
      </c>
      <c r="Q15" s="64"/>
    </row>
    <row r="16" spans="1:18" ht="18.5">
      <c r="A16" s="88">
        <f t="shared" si="2"/>
        <v>5</v>
      </c>
      <c r="B16" s="89">
        <v>923</v>
      </c>
      <c r="C16" s="101" t="s">
        <v>238</v>
      </c>
      <c r="D16" s="67"/>
      <c r="E16" s="76"/>
      <c r="F16" s="67"/>
      <c r="G16" s="444"/>
      <c r="H16" s="76">
        <v>-566.17200000000003</v>
      </c>
      <c r="I16" s="546">
        <v>2</v>
      </c>
      <c r="J16" s="530"/>
      <c r="K16" s="444" t="s">
        <v>412</v>
      </c>
      <c r="L16" s="356">
        <f>-H16</f>
        <v>566.17200000000003</v>
      </c>
      <c r="M16" s="532"/>
      <c r="N16" s="75"/>
      <c r="O16" s="88">
        <f t="shared" si="1"/>
        <v>5</v>
      </c>
      <c r="Q16" s="198"/>
    </row>
    <row r="17" spans="1:17">
      <c r="A17" s="88">
        <f t="shared" si="2"/>
        <v>6</v>
      </c>
      <c r="B17" s="97">
        <v>924</v>
      </c>
      <c r="C17" s="101" t="s">
        <v>236</v>
      </c>
      <c r="D17" s="67">
        <v>8305.6217899999992</v>
      </c>
      <c r="E17" s="76">
        <v>0</v>
      </c>
      <c r="F17" s="67">
        <f t="shared" si="0"/>
        <v>8305.6217899999992</v>
      </c>
      <c r="G17" s="76"/>
      <c r="H17" s="76"/>
      <c r="I17" s="530"/>
      <c r="J17" s="530">
        <f t="shared" si="3"/>
        <v>8305.6217899999992</v>
      </c>
      <c r="K17" s="76"/>
      <c r="L17" s="76"/>
      <c r="M17" s="67">
        <f>J17+L17</f>
        <v>8305.6217899999992</v>
      </c>
      <c r="N17" s="75" t="s">
        <v>147</v>
      </c>
      <c r="O17" s="88">
        <f t="shared" si="1"/>
        <v>6</v>
      </c>
      <c r="Q17" s="64"/>
    </row>
    <row r="18" spans="1:17" ht="18.5">
      <c r="A18" s="88">
        <f t="shared" si="2"/>
        <v>7</v>
      </c>
      <c r="B18" s="89">
        <v>925</v>
      </c>
      <c r="C18" s="101" t="s">
        <v>116</v>
      </c>
      <c r="D18" s="67">
        <v>140446.40546000001</v>
      </c>
      <c r="E18" s="76">
        <f>+E42</f>
        <v>335.97845833499991</v>
      </c>
      <c r="F18" s="67">
        <f t="shared" si="0"/>
        <v>140110.427001665</v>
      </c>
      <c r="G18" s="444"/>
      <c r="H18" s="76">
        <v>-304.83300000000003</v>
      </c>
      <c r="I18" s="546">
        <v>2</v>
      </c>
      <c r="J18" s="530">
        <f t="shared" si="3"/>
        <v>139805.59400166498</v>
      </c>
      <c r="K18" s="444" t="s">
        <v>412</v>
      </c>
      <c r="L18" s="356">
        <f>-H18</f>
        <v>304.83300000000003</v>
      </c>
      <c r="M18" s="532">
        <f>J18+L18</f>
        <v>140110.427001665</v>
      </c>
      <c r="N18" s="75" t="s">
        <v>148</v>
      </c>
      <c r="O18" s="88">
        <f t="shared" si="1"/>
        <v>7</v>
      </c>
      <c r="Q18" s="64"/>
    </row>
    <row r="19" spans="1:17" ht="18.5">
      <c r="A19" s="88">
        <f>A18+1</f>
        <v>8</v>
      </c>
      <c r="B19" s="89">
        <v>926</v>
      </c>
      <c r="C19" s="101" t="s">
        <v>552</v>
      </c>
      <c r="D19" s="67">
        <v>54077.224009999998</v>
      </c>
      <c r="E19" s="76">
        <f>+E44</f>
        <v>913.38426291299993</v>
      </c>
      <c r="F19" s="67">
        <f t="shared" si="0"/>
        <v>53163.839747086997</v>
      </c>
      <c r="G19" s="444"/>
      <c r="H19" s="76">
        <v>-832.04399999999998</v>
      </c>
      <c r="I19" s="546">
        <v>2</v>
      </c>
      <c r="J19" s="530">
        <f t="shared" si="3"/>
        <v>52331.795747086995</v>
      </c>
      <c r="K19" s="444" t="s">
        <v>412</v>
      </c>
      <c r="L19" s="356">
        <f>-H19</f>
        <v>832.04399999999998</v>
      </c>
      <c r="M19" s="532">
        <f>J19+L19</f>
        <v>53163.839747086997</v>
      </c>
      <c r="N19" s="75" t="s">
        <v>149</v>
      </c>
      <c r="O19" s="88">
        <f t="shared" si="1"/>
        <v>8</v>
      </c>
      <c r="Q19" s="103"/>
    </row>
    <row r="20" spans="1:17">
      <c r="A20" s="88">
        <f>A19+1</f>
        <v>9</v>
      </c>
      <c r="B20" s="97">
        <v>927</v>
      </c>
      <c r="C20" s="101" t="s">
        <v>46</v>
      </c>
      <c r="D20" s="343">
        <v>127615.79129000001</v>
      </c>
      <c r="E20" s="67">
        <f>+E45</f>
        <v>127615.79129000001</v>
      </c>
      <c r="F20" s="67">
        <f t="shared" si="0"/>
        <v>0</v>
      </c>
      <c r="G20" s="76"/>
      <c r="H20" s="76"/>
      <c r="I20" s="530"/>
      <c r="J20" s="530">
        <f t="shared" si="3"/>
        <v>0</v>
      </c>
      <c r="K20" s="76"/>
      <c r="L20" s="76"/>
      <c r="M20" s="532">
        <f t="shared" ref="M20:M26" si="4">J20+L20</f>
        <v>0</v>
      </c>
      <c r="N20" s="75" t="s">
        <v>150</v>
      </c>
      <c r="O20" s="88">
        <f t="shared" si="1"/>
        <v>9</v>
      </c>
      <c r="Q20" s="103"/>
    </row>
    <row r="21" spans="1:17" ht="18.5">
      <c r="A21" s="88">
        <f t="shared" si="2"/>
        <v>10</v>
      </c>
      <c r="B21" s="97">
        <v>928</v>
      </c>
      <c r="C21" s="101" t="s">
        <v>553</v>
      </c>
      <c r="D21" s="67">
        <v>22402.324690000001</v>
      </c>
      <c r="E21" s="76">
        <f>+E50</f>
        <v>11134.69994</v>
      </c>
      <c r="F21" s="67">
        <f t="shared" si="0"/>
        <v>11267.624750000001</v>
      </c>
      <c r="G21" s="444"/>
      <c r="H21" s="6"/>
      <c r="I21" s="531"/>
      <c r="J21" s="530">
        <f t="shared" si="3"/>
        <v>11267.624750000001</v>
      </c>
      <c r="K21" s="76"/>
      <c r="L21" s="537"/>
      <c r="M21" s="67">
        <f t="shared" si="4"/>
        <v>11267.624750000001</v>
      </c>
      <c r="N21" s="75" t="s">
        <v>151</v>
      </c>
      <c r="O21" s="88">
        <f t="shared" si="1"/>
        <v>10</v>
      </c>
      <c r="Q21" s="103"/>
    </row>
    <row r="22" spans="1:17">
      <c r="A22" s="88">
        <f t="shared" si="2"/>
        <v>11</v>
      </c>
      <c r="B22" s="97">
        <v>929</v>
      </c>
      <c r="C22" s="101" t="s">
        <v>47</v>
      </c>
      <c r="D22" s="67">
        <v>-2181.0840200000002</v>
      </c>
      <c r="E22" s="76">
        <v>0</v>
      </c>
      <c r="F22" s="67">
        <f t="shared" si="0"/>
        <v>-2181.0840200000002</v>
      </c>
      <c r="G22" s="76"/>
      <c r="H22" s="76"/>
      <c r="I22" s="530"/>
      <c r="J22" s="530">
        <f t="shared" si="3"/>
        <v>-2181.0840200000002</v>
      </c>
      <c r="K22" s="76"/>
      <c r="L22" s="76"/>
      <c r="M22" s="67">
        <f t="shared" si="4"/>
        <v>-2181.0840200000002</v>
      </c>
      <c r="N22" s="75" t="s">
        <v>152</v>
      </c>
      <c r="O22" s="88">
        <f t="shared" si="1"/>
        <v>11</v>
      </c>
      <c r="Q22" s="64"/>
    </row>
    <row r="23" spans="1:17">
      <c r="A23" s="88">
        <f>A22+1</f>
        <v>12</v>
      </c>
      <c r="B23" s="104">
        <v>930.1</v>
      </c>
      <c r="C23" s="101" t="s">
        <v>48</v>
      </c>
      <c r="D23" s="67">
        <v>112.52861999999999</v>
      </c>
      <c r="E23" s="76">
        <f>+E51</f>
        <v>112.52861999999999</v>
      </c>
      <c r="F23" s="67">
        <f t="shared" si="0"/>
        <v>0</v>
      </c>
      <c r="G23" s="76"/>
      <c r="H23" s="76"/>
      <c r="I23" s="530"/>
      <c r="J23" s="530">
        <f t="shared" si="3"/>
        <v>0</v>
      </c>
      <c r="K23" s="76"/>
      <c r="L23" s="76"/>
      <c r="M23" s="532">
        <f t="shared" si="4"/>
        <v>0</v>
      </c>
      <c r="N23" s="75" t="s">
        <v>153</v>
      </c>
      <c r="O23" s="88">
        <f t="shared" si="1"/>
        <v>12</v>
      </c>
      <c r="Q23" s="64"/>
    </row>
    <row r="24" spans="1:17" ht="18.5">
      <c r="A24" s="88">
        <f>A23+1</f>
        <v>13</v>
      </c>
      <c r="B24" s="548">
        <v>930.2</v>
      </c>
      <c r="C24" s="101" t="s">
        <v>237</v>
      </c>
      <c r="D24" s="67">
        <v>2206.68253</v>
      </c>
      <c r="E24" s="76">
        <f>+E53</f>
        <v>576.97162999999989</v>
      </c>
      <c r="F24" s="67">
        <f t="shared" si="0"/>
        <v>1629.7109</v>
      </c>
      <c r="G24" s="444"/>
      <c r="H24" s="76">
        <v>-1483.3869999999999</v>
      </c>
      <c r="I24" s="546">
        <v>4</v>
      </c>
      <c r="J24" s="530">
        <f t="shared" si="3"/>
        <v>146.32390000000009</v>
      </c>
      <c r="K24" s="356"/>
      <c r="L24" s="356"/>
      <c r="M24" s="532">
        <f t="shared" si="4"/>
        <v>146.32390000000009</v>
      </c>
      <c r="N24" s="75" t="s">
        <v>154</v>
      </c>
      <c r="O24" s="88">
        <f t="shared" si="1"/>
        <v>13</v>
      </c>
      <c r="Q24" s="105"/>
    </row>
    <row r="25" spans="1:17">
      <c r="A25" s="88">
        <f t="shared" si="2"/>
        <v>14</v>
      </c>
      <c r="B25" s="97">
        <v>931</v>
      </c>
      <c r="C25" s="101" t="s">
        <v>40</v>
      </c>
      <c r="D25" s="67">
        <v>8564.2415499999988</v>
      </c>
      <c r="E25" s="76">
        <v>0</v>
      </c>
      <c r="F25" s="67">
        <f t="shared" si="0"/>
        <v>8564.2415499999988</v>
      </c>
      <c r="G25" s="76"/>
      <c r="H25" s="76"/>
      <c r="I25" s="530"/>
      <c r="J25" s="530">
        <f t="shared" si="3"/>
        <v>8564.2415499999988</v>
      </c>
      <c r="K25" s="76"/>
      <c r="L25" s="76"/>
      <c r="M25" s="67">
        <f t="shared" si="4"/>
        <v>8564.2415499999988</v>
      </c>
      <c r="N25" s="75" t="s">
        <v>155</v>
      </c>
      <c r="O25" s="88">
        <f t="shared" si="1"/>
        <v>14</v>
      </c>
      <c r="Q25" s="64"/>
    </row>
    <row r="26" spans="1:17">
      <c r="A26" s="88">
        <f t="shared" si="2"/>
        <v>15</v>
      </c>
      <c r="B26" s="97">
        <v>935</v>
      </c>
      <c r="C26" s="101" t="s">
        <v>49</v>
      </c>
      <c r="D26" s="533">
        <v>12341.892099999999</v>
      </c>
      <c r="E26" s="618">
        <f>+E55</f>
        <v>1502.526687415</v>
      </c>
      <c r="F26" s="533">
        <f t="shared" si="0"/>
        <v>10839.365412584999</v>
      </c>
      <c r="G26" s="619"/>
      <c r="H26" s="618"/>
      <c r="I26" s="229"/>
      <c r="J26" s="229">
        <f>F26+H26</f>
        <v>10839.365412584999</v>
      </c>
      <c r="K26" s="618"/>
      <c r="L26" s="618"/>
      <c r="M26" s="533">
        <f t="shared" si="4"/>
        <v>10839.365412584999</v>
      </c>
      <c r="N26" s="75" t="s">
        <v>156</v>
      </c>
      <c r="O26" s="88">
        <f t="shared" si="1"/>
        <v>15</v>
      </c>
      <c r="P26" s="80" t="s">
        <v>7</v>
      </c>
      <c r="Q26" s="64"/>
    </row>
    <row r="27" spans="1:17">
      <c r="A27" s="88">
        <f>A26+1</f>
        <v>16</v>
      </c>
      <c r="B27" s="97"/>
      <c r="D27" s="106"/>
      <c r="F27" s="106"/>
      <c r="I27" s="620"/>
      <c r="J27" s="620"/>
      <c r="M27" s="106"/>
      <c r="N27" s="107"/>
      <c r="O27" s="88">
        <f t="shared" si="1"/>
        <v>16</v>
      </c>
    </row>
    <row r="28" spans="1:17" ht="16" thickBot="1">
      <c r="A28" s="88">
        <f t="shared" si="2"/>
        <v>17</v>
      </c>
      <c r="B28" s="97"/>
      <c r="C28" s="90" t="s">
        <v>50</v>
      </c>
      <c r="D28" s="108">
        <f>SUM(D12:D26)</f>
        <v>498352.98056</v>
      </c>
      <c r="E28" s="535">
        <f>SUM(E12:E26)</f>
        <v>142435.51745866297</v>
      </c>
      <c r="F28" s="77">
        <f>SUM(F12:F26)</f>
        <v>355917.46310133697</v>
      </c>
      <c r="G28" s="534"/>
      <c r="H28" s="538">
        <f>SUM(H12:H26)</f>
        <v>-1040.0990000000002</v>
      </c>
      <c r="I28" s="535"/>
      <c r="J28" s="535">
        <f>SUM(J12:J26)</f>
        <v>354877.36410133692</v>
      </c>
      <c r="K28" s="534" t="s">
        <v>412</v>
      </c>
      <c r="L28" s="535">
        <f>SUM(L12:L26)</f>
        <v>1915.9580000000001</v>
      </c>
      <c r="M28" s="535">
        <f>SUM(M12:M26)</f>
        <v>356793.32210133696</v>
      </c>
      <c r="N28" s="109" t="str">
        <f>"Sum Lines "&amp;A12&amp;" thru "&amp;A26</f>
        <v>Sum Lines 1 thru 15</v>
      </c>
      <c r="O28" s="88">
        <f t="shared" si="1"/>
        <v>17</v>
      </c>
    </row>
    <row r="29" spans="1:17" ht="16" thickTop="1">
      <c r="A29" s="88">
        <f t="shared" si="2"/>
        <v>18</v>
      </c>
      <c r="B29" s="97"/>
      <c r="C29" s="90"/>
      <c r="D29" s="72"/>
      <c r="E29" s="62"/>
      <c r="F29" s="79"/>
      <c r="G29" s="444"/>
      <c r="H29" s="450"/>
      <c r="I29" s="62"/>
      <c r="J29" s="62"/>
      <c r="K29" s="444"/>
      <c r="L29" s="621"/>
      <c r="M29" s="62"/>
      <c r="N29" s="109"/>
      <c r="O29" s="88">
        <f t="shared" si="1"/>
        <v>18</v>
      </c>
    </row>
    <row r="30" spans="1:17" ht="18">
      <c r="A30" s="88">
        <f t="shared" si="2"/>
        <v>19</v>
      </c>
      <c r="B30" s="97">
        <v>413</v>
      </c>
      <c r="C30" s="80" t="s">
        <v>322</v>
      </c>
      <c r="D30" s="533">
        <v>54.345089999999999</v>
      </c>
      <c r="E30" s="229">
        <v>0</v>
      </c>
      <c r="F30" s="533">
        <f>D30-E30</f>
        <v>54.345089999999999</v>
      </c>
      <c r="G30" s="619"/>
      <c r="H30" s="618"/>
      <c r="I30" s="229"/>
      <c r="J30" s="229">
        <f>F30+H30</f>
        <v>54.345089999999999</v>
      </c>
      <c r="K30" s="622"/>
      <c r="L30" s="623"/>
      <c r="M30" s="229">
        <f t="shared" ref="M30" si="5">J30+L30</f>
        <v>54.345089999999999</v>
      </c>
      <c r="N30" s="109"/>
      <c r="O30" s="88">
        <f t="shared" si="1"/>
        <v>19</v>
      </c>
    </row>
    <row r="31" spans="1:17">
      <c r="A31" s="88">
        <f t="shared" si="2"/>
        <v>20</v>
      </c>
      <c r="B31" s="97"/>
      <c r="C31" s="90"/>
      <c r="D31" s="72"/>
      <c r="E31" s="62"/>
      <c r="F31" s="79"/>
      <c r="G31" s="444"/>
      <c r="H31" s="450"/>
      <c r="I31" s="62"/>
      <c r="J31" s="62"/>
      <c r="K31" s="444"/>
      <c r="L31" s="62"/>
      <c r="M31" s="62"/>
      <c r="N31" s="109"/>
      <c r="O31" s="88">
        <f t="shared" si="1"/>
        <v>20</v>
      </c>
    </row>
    <row r="32" spans="1:17" ht="16" thickBot="1">
      <c r="A32" s="88">
        <f t="shared" si="2"/>
        <v>21</v>
      </c>
      <c r="B32" s="97"/>
      <c r="C32" s="90" t="s">
        <v>115</v>
      </c>
      <c r="D32" s="108">
        <f>D28+D30</f>
        <v>498407.32565000001</v>
      </c>
      <c r="E32" s="62">
        <f>E28+E30</f>
        <v>142435.51745866297</v>
      </c>
      <c r="F32" s="79">
        <f>F28+F30</f>
        <v>355971.80819133698</v>
      </c>
      <c r="G32" s="534"/>
      <c r="H32" s="450">
        <f>H28+H30</f>
        <v>-1040.0990000000002</v>
      </c>
      <c r="I32" s="535"/>
      <c r="J32" s="535">
        <f>J28+J30</f>
        <v>354931.70919133694</v>
      </c>
      <c r="K32" s="534" t="s">
        <v>412</v>
      </c>
      <c r="L32" s="535">
        <f>L28+L30</f>
        <v>1915.9580000000001</v>
      </c>
      <c r="M32" s="535">
        <f>M28+M30</f>
        <v>356847.66719133698</v>
      </c>
      <c r="N32" s="109"/>
      <c r="O32" s="88">
        <f t="shared" si="1"/>
        <v>21</v>
      </c>
    </row>
    <row r="33" spans="1:15" ht="16.5" thickTop="1" thickBot="1">
      <c r="A33" s="88">
        <f t="shared" si="2"/>
        <v>22</v>
      </c>
      <c r="B33" s="110"/>
      <c r="C33" s="81"/>
      <c r="D33" s="111"/>
      <c r="E33" s="112"/>
      <c r="F33" s="112"/>
      <c r="G33" s="542"/>
      <c r="H33" s="624"/>
      <c r="I33" s="711"/>
      <c r="J33" s="711"/>
      <c r="K33" s="542"/>
      <c r="L33" s="542"/>
      <c r="M33" s="322"/>
      <c r="N33" s="716"/>
      <c r="O33" s="88">
        <f t="shared" si="1"/>
        <v>22</v>
      </c>
    </row>
    <row r="34" spans="1:15">
      <c r="A34" s="88">
        <f>A33+1</f>
        <v>23</v>
      </c>
      <c r="B34" s="717"/>
      <c r="C34" s="626"/>
      <c r="D34" s="627"/>
      <c r="E34" s="628"/>
      <c r="F34" s="627"/>
      <c r="G34" s="627"/>
      <c r="H34" s="115"/>
      <c r="I34" s="627"/>
      <c r="J34" s="627"/>
      <c r="K34" s="627"/>
      <c r="L34" s="627"/>
      <c r="M34" s="627"/>
      <c r="N34" s="629"/>
      <c r="O34" s="88">
        <f t="shared" si="1"/>
        <v>23</v>
      </c>
    </row>
    <row r="35" spans="1:15">
      <c r="A35" s="88">
        <f>A34+1</f>
        <v>24</v>
      </c>
      <c r="B35" s="116" t="s">
        <v>51</v>
      </c>
      <c r="C35" s="88"/>
      <c r="D35" s="88"/>
      <c r="E35" s="88"/>
      <c r="F35" s="88"/>
      <c r="G35" s="88"/>
      <c r="H35" s="88"/>
      <c r="I35" s="88"/>
      <c r="J35" s="88"/>
      <c r="K35" s="88"/>
      <c r="L35" s="88"/>
      <c r="M35" s="88"/>
      <c r="N35" s="107"/>
      <c r="O35" s="88">
        <f t="shared" si="1"/>
        <v>24</v>
      </c>
    </row>
    <row r="36" spans="1:15">
      <c r="A36" s="88">
        <f t="shared" ref="A36:A67" si="6">A35+1</f>
        <v>25</v>
      </c>
      <c r="B36" s="386">
        <v>920</v>
      </c>
      <c r="C36" s="387" t="s">
        <v>52</v>
      </c>
      <c r="D36" s="388"/>
      <c r="E36" s="7">
        <v>91.867089999999976</v>
      </c>
      <c r="F36" s="88"/>
      <c r="G36" s="88"/>
      <c r="H36" s="88"/>
      <c r="I36" s="88"/>
      <c r="J36" s="88"/>
      <c r="K36" s="88"/>
      <c r="L36" s="88"/>
      <c r="M36" s="88"/>
      <c r="N36" s="107"/>
      <c r="O36" s="88">
        <f t="shared" si="1"/>
        <v>25</v>
      </c>
    </row>
    <row r="37" spans="1:15">
      <c r="A37" s="88">
        <f t="shared" si="6"/>
        <v>26</v>
      </c>
      <c r="B37" s="386">
        <v>921</v>
      </c>
      <c r="C37" s="387" t="s">
        <v>52</v>
      </c>
      <c r="D37" s="388"/>
      <c r="E37" s="80">
        <v>-1.33857</v>
      </c>
      <c r="N37" s="107"/>
      <c r="O37" s="88">
        <f t="shared" si="1"/>
        <v>26</v>
      </c>
    </row>
    <row r="38" spans="1:15">
      <c r="A38" s="88">
        <f t="shared" si="6"/>
        <v>27</v>
      </c>
      <c r="B38" s="386">
        <v>923</v>
      </c>
      <c r="C38" s="387" t="s">
        <v>381</v>
      </c>
      <c r="D38" s="7">
        <v>74.15849</v>
      </c>
      <c r="E38" s="6"/>
      <c r="N38" s="107"/>
      <c r="O38" s="88">
        <f t="shared" si="1"/>
        <v>27</v>
      </c>
    </row>
    <row r="39" spans="1:15">
      <c r="A39" s="88">
        <f t="shared" si="6"/>
        <v>28</v>
      </c>
      <c r="B39" s="386"/>
      <c r="C39" s="387" t="s">
        <v>52</v>
      </c>
      <c r="D39" s="630">
        <v>78.949559999999991</v>
      </c>
      <c r="E39" s="80">
        <f>SUM(D38:D39)</f>
        <v>153.10804999999999</v>
      </c>
      <c r="N39" s="107"/>
      <c r="O39" s="88">
        <f t="shared" si="1"/>
        <v>28</v>
      </c>
    </row>
    <row r="40" spans="1:15">
      <c r="A40" s="88">
        <f t="shared" si="6"/>
        <v>29</v>
      </c>
      <c r="B40" s="386">
        <v>925</v>
      </c>
      <c r="C40" s="389" t="s">
        <v>52</v>
      </c>
      <c r="D40" s="6">
        <v>268.99521833499995</v>
      </c>
      <c r="N40" s="107"/>
      <c r="O40" s="88">
        <f t="shared" si="1"/>
        <v>29</v>
      </c>
    </row>
    <row r="41" spans="1:15">
      <c r="A41" s="88">
        <f t="shared" si="6"/>
        <v>30</v>
      </c>
      <c r="B41" s="386"/>
      <c r="C41" s="389" t="s">
        <v>116</v>
      </c>
      <c r="D41" s="6">
        <v>0</v>
      </c>
      <c r="N41" s="107"/>
      <c r="O41" s="88">
        <f t="shared" si="1"/>
        <v>30</v>
      </c>
    </row>
    <row r="42" spans="1:15">
      <c r="A42" s="88">
        <f t="shared" si="6"/>
        <v>31</v>
      </c>
      <c r="B42" s="386"/>
      <c r="C42" s="390" t="s">
        <v>382</v>
      </c>
      <c r="D42" s="630">
        <v>66.983239999999995</v>
      </c>
      <c r="E42" s="80">
        <f>SUM(D40:D42)</f>
        <v>335.97845833499991</v>
      </c>
      <c r="N42" s="107"/>
      <c r="O42" s="88">
        <f t="shared" si="1"/>
        <v>31</v>
      </c>
    </row>
    <row r="43" spans="1:15">
      <c r="A43" s="88">
        <f t="shared" si="6"/>
        <v>32</v>
      </c>
      <c r="B43" s="386">
        <v>926</v>
      </c>
      <c r="C43" s="389" t="s">
        <v>52</v>
      </c>
      <c r="D43" s="6">
        <v>730.03415291299996</v>
      </c>
      <c r="E43" s="6"/>
      <c r="N43" s="107"/>
      <c r="O43" s="88">
        <f t="shared" si="1"/>
        <v>32</v>
      </c>
    </row>
    <row r="44" spans="1:15">
      <c r="A44" s="88">
        <f t="shared" si="6"/>
        <v>33</v>
      </c>
      <c r="B44" s="386"/>
      <c r="C44" s="389" t="s">
        <v>382</v>
      </c>
      <c r="D44" s="630">
        <v>183.35011</v>
      </c>
      <c r="E44" s="80">
        <f>SUM(D43:D44)</f>
        <v>913.38426291299993</v>
      </c>
      <c r="N44" s="107"/>
      <c r="O44" s="88">
        <f t="shared" si="1"/>
        <v>33</v>
      </c>
    </row>
    <row r="45" spans="1:15">
      <c r="A45" s="88">
        <f t="shared" si="6"/>
        <v>34</v>
      </c>
      <c r="B45" s="386">
        <v>927</v>
      </c>
      <c r="C45" s="389" t="s">
        <v>46</v>
      </c>
      <c r="D45" s="391"/>
      <c r="E45" s="6">
        <v>127615.79129000001</v>
      </c>
      <c r="N45" s="107"/>
      <c r="O45" s="88">
        <f t="shared" si="1"/>
        <v>34</v>
      </c>
    </row>
    <row r="46" spans="1:15">
      <c r="A46" s="88">
        <f t="shared" si="6"/>
        <v>35</v>
      </c>
      <c r="B46" s="386">
        <v>928</v>
      </c>
      <c r="C46" s="389" t="s">
        <v>52</v>
      </c>
      <c r="D46" s="6">
        <v>0</v>
      </c>
      <c r="E46" s="6"/>
      <c r="F46" s="397"/>
      <c r="G46" s="397"/>
      <c r="H46" s="397"/>
      <c r="I46" s="397"/>
      <c r="J46" s="397"/>
      <c r="K46" s="397"/>
      <c r="L46" s="397"/>
      <c r="M46" s="397"/>
      <c r="N46" s="631"/>
      <c r="O46" s="88">
        <f t="shared" si="1"/>
        <v>35</v>
      </c>
    </row>
    <row r="47" spans="1:15">
      <c r="A47" s="88">
        <f t="shared" si="6"/>
        <v>36</v>
      </c>
      <c r="B47" s="386"/>
      <c r="C47" s="387" t="s">
        <v>53</v>
      </c>
      <c r="D47" s="6">
        <v>0</v>
      </c>
      <c r="E47" s="6"/>
      <c r="N47" s="107"/>
      <c r="O47" s="88">
        <f t="shared" si="1"/>
        <v>36</v>
      </c>
    </row>
    <row r="48" spans="1:15">
      <c r="A48" s="88">
        <f t="shared" si="6"/>
        <v>37</v>
      </c>
      <c r="B48" s="386"/>
      <c r="C48" s="387" t="s">
        <v>54</v>
      </c>
      <c r="D48" s="6">
        <v>1212.49029</v>
      </c>
      <c r="E48" s="632"/>
      <c r="N48" s="107"/>
      <c r="O48" s="88">
        <f t="shared" si="1"/>
        <v>37</v>
      </c>
    </row>
    <row r="49" spans="1:15">
      <c r="A49" s="88">
        <f t="shared" si="6"/>
        <v>38</v>
      </c>
      <c r="B49" s="386"/>
      <c r="C49" s="387" t="s">
        <v>55</v>
      </c>
      <c r="D49" s="6">
        <v>9790.5481500000005</v>
      </c>
      <c r="E49" s="633"/>
      <c r="F49" s="397"/>
      <c r="G49" s="397"/>
      <c r="H49" s="397"/>
      <c r="I49" s="397"/>
      <c r="J49" s="397"/>
      <c r="K49" s="397"/>
      <c r="L49" s="397"/>
      <c r="M49" s="397"/>
      <c r="N49" s="631"/>
      <c r="O49" s="88">
        <f t="shared" si="1"/>
        <v>38</v>
      </c>
    </row>
    <row r="50" spans="1:15">
      <c r="A50" s="88">
        <f t="shared" si="6"/>
        <v>39</v>
      </c>
      <c r="B50" s="392"/>
      <c r="C50" s="389" t="s">
        <v>56</v>
      </c>
      <c r="D50" s="634">
        <v>131.66149999999999</v>
      </c>
      <c r="E50" s="635">
        <f>SUM(D46:D50)</f>
        <v>11134.69994</v>
      </c>
      <c r="N50" s="107"/>
      <c r="O50" s="88">
        <f t="shared" si="1"/>
        <v>39</v>
      </c>
    </row>
    <row r="51" spans="1:15">
      <c r="A51" s="88">
        <f t="shared" si="6"/>
        <v>40</v>
      </c>
      <c r="B51" s="393">
        <v>930.1</v>
      </c>
      <c r="C51" s="387" t="s">
        <v>48</v>
      </c>
      <c r="D51" s="391"/>
      <c r="E51" s="6">
        <v>112.52861999999999</v>
      </c>
      <c r="N51" s="107"/>
      <c r="O51" s="88">
        <f t="shared" si="1"/>
        <v>40</v>
      </c>
    </row>
    <row r="52" spans="1:15">
      <c r="A52" s="88">
        <f t="shared" si="6"/>
        <v>41</v>
      </c>
      <c r="B52" s="393">
        <v>930.2</v>
      </c>
      <c r="C52" s="389" t="s">
        <v>57</v>
      </c>
      <c r="D52" s="635">
        <v>0</v>
      </c>
      <c r="E52" s="636"/>
      <c r="N52" s="107"/>
      <c r="O52" s="88">
        <f t="shared" si="1"/>
        <v>41</v>
      </c>
    </row>
    <row r="53" spans="1:15">
      <c r="A53" s="88">
        <f t="shared" si="6"/>
        <v>42</v>
      </c>
      <c r="B53" s="393"/>
      <c r="C53" s="389" t="s">
        <v>58</v>
      </c>
      <c r="D53" s="637">
        <v>576.97162999999989</v>
      </c>
      <c r="E53" s="635">
        <f>SUM(D52:D53)</f>
        <v>576.97162999999989</v>
      </c>
      <c r="N53" s="107"/>
      <c r="O53" s="88">
        <f t="shared" si="1"/>
        <v>42</v>
      </c>
    </row>
    <row r="54" spans="1:15">
      <c r="A54" s="88">
        <f t="shared" si="6"/>
        <v>43</v>
      </c>
      <c r="B54" s="386">
        <v>935</v>
      </c>
      <c r="C54" s="394" t="s">
        <v>59</v>
      </c>
      <c r="D54" s="635">
        <v>39.414587415</v>
      </c>
      <c r="E54" s="636"/>
      <c r="N54" s="107"/>
      <c r="O54" s="88">
        <f t="shared" si="1"/>
        <v>43</v>
      </c>
    </row>
    <row r="55" spans="1:15">
      <c r="A55" s="88">
        <f t="shared" si="6"/>
        <v>44</v>
      </c>
      <c r="B55" s="386"/>
      <c r="C55" s="394" t="s">
        <v>52</v>
      </c>
      <c r="D55" s="637">
        <v>1463.1121000000001</v>
      </c>
      <c r="E55" s="637">
        <f>SUM(D54:D55)</f>
        <v>1502.526687415</v>
      </c>
      <c r="N55" s="107"/>
      <c r="O55" s="88">
        <f t="shared" si="1"/>
        <v>44</v>
      </c>
    </row>
    <row r="56" spans="1:15">
      <c r="A56" s="88">
        <f t="shared" si="6"/>
        <v>45</v>
      </c>
      <c r="B56" s="395"/>
      <c r="C56" s="396"/>
      <c r="D56" s="638"/>
      <c r="E56" s="76"/>
      <c r="N56" s="107"/>
      <c r="O56" s="88">
        <f t="shared" si="1"/>
        <v>45</v>
      </c>
    </row>
    <row r="57" spans="1:15" ht="16" thickBot="1">
      <c r="A57" s="88">
        <f t="shared" si="6"/>
        <v>46</v>
      </c>
      <c r="B57" s="114"/>
      <c r="C57" s="117" t="s">
        <v>41</v>
      </c>
      <c r="D57" s="397"/>
      <c r="E57" s="538">
        <f>SUM(E36:E55)</f>
        <v>142435.51745866297</v>
      </c>
      <c r="F57" s="505"/>
      <c r="G57" s="505"/>
      <c r="H57" s="505"/>
      <c r="I57" s="505"/>
      <c r="J57" s="505"/>
      <c r="K57" s="505"/>
      <c r="L57" s="505"/>
      <c r="M57" s="505"/>
      <c r="N57" s="107"/>
      <c r="O57" s="88">
        <f t="shared" si="1"/>
        <v>46</v>
      </c>
    </row>
    <row r="58" spans="1:15" ht="16" thickTop="1">
      <c r="A58" s="88">
        <f t="shared" si="6"/>
        <v>47</v>
      </c>
      <c r="B58" s="114"/>
      <c r="C58" s="117"/>
      <c r="E58" s="118"/>
      <c r="F58" s="73"/>
      <c r="G58" s="73"/>
      <c r="H58" s="73"/>
      <c r="I58" s="73"/>
      <c r="J58" s="73"/>
      <c r="K58" s="73"/>
      <c r="L58" s="73"/>
      <c r="M58" s="73"/>
      <c r="N58" s="107"/>
      <c r="O58" s="88">
        <f t="shared" si="1"/>
        <v>47</v>
      </c>
    </row>
    <row r="59" spans="1:15">
      <c r="A59" s="88">
        <f t="shared" si="6"/>
        <v>48</v>
      </c>
      <c r="B59" s="536" t="s">
        <v>412</v>
      </c>
      <c r="C59" s="5" t="s">
        <v>576</v>
      </c>
      <c r="E59" s="118"/>
      <c r="F59" s="73"/>
      <c r="G59" s="73"/>
      <c r="H59" s="73"/>
      <c r="I59" s="73"/>
      <c r="J59" s="73"/>
      <c r="K59" s="73"/>
      <c r="L59" s="73"/>
      <c r="M59" s="73"/>
      <c r="N59" s="107"/>
      <c r="O59" s="88">
        <f t="shared" si="1"/>
        <v>48</v>
      </c>
    </row>
    <row r="60" spans="1:15" ht="18">
      <c r="A60" s="88">
        <f t="shared" si="6"/>
        <v>49</v>
      </c>
      <c r="B60" s="549">
        <v>1</v>
      </c>
      <c r="C60" s="101" t="s">
        <v>554</v>
      </c>
      <c r="E60" s="161"/>
      <c r="F60" s="73"/>
      <c r="G60" s="73"/>
      <c r="H60" s="73"/>
      <c r="I60" s="73"/>
      <c r="J60" s="73"/>
      <c r="K60" s="73"/>
      <c r="L60" s="73"/>
      <c r="M60" s="73"/>
      <c r="N60" s="107"/>
      <c r="O60" s="88">
        <f t="shared" si="1"/>
        <v>49</v>
      </c>
    </row>
    <row r="61" spans="1:15" ht="18">
      <c r="A61" s="88">
        <f t="shared" si="6"/>
        <v>50</v>
      </c>
      <c r="B61" s="549">
        <v>2</v>
      </c>
      <c r="C61" s="101" t="s">
        <v>555</v>
      </c>
      <c r="E61" s="161"/>
      <c r="F61" s="73"/>
      <c r="G61" s="73"/>
      <c r="H61" s="73"/>
      <c r="I61" s="73"/>
      <c r="J61" s="73"/>
      <c r="K61" s="73"/>
      <c r="L61" s="73"/>
      <c r="M61" s="73"/>
      <c r="N61" s="107"/>
      <c r="O61" s="88">
        <f t="shared" si="1"/>
        <v>50</v>
      </c>
    </row>
    <row r="62" spans="1:15" ht="18">
      <c r="A62" s="88">
        <f t="shared" si="6"/>
        <v>51</v>
      </c>
      <c r="B62" s="549">
        <v>3</v>
      </c>
      <c r="C62" s="71" t="s">
        <v>556</v>
      </c>
      <c r="E62" s="161"/>
      <c r="F62" s="73"/>
      <c r="G62" s="73"/>
      <c r="H62" s="73"/>
      <c r="I62" s="73"/>
      <c r="J62" s="73"/>
      <c r="K62" s="73"/>
      <c r="L62" s="73"/>
      <c r="M62" s="73"/>
      <c r="N62" s="107"/>
      <c r="O62" s="88">
        <f t="shared" si="1"/>
        <v>51</v>
      </c>
    </row>
    <row r="63" spans="1:15" ht="18">
      <c r="A63" s="88">
        <f t="shared" si="6"/>
        <v>52</v>
      </c>
      <c r="B63" s="549"/>
      <c r="C63" s="71" t="s">
        <v>557</v>
      </c>
      <c r="E63" s="161"/>
      <c r="F63" s="73"/>
      <c r="G63" s="73"/>
      <c r="H63" s="73"/>
      <c r="I63" s="73"/>
      <c r="J63" s="73"/>
      <c r="K63" s="73"/>
      <c r="L63" s="73"/>
      <c r="M63" s="73"/>
      <c r="N63" s="107"/>
      <c r="O63" s="88">
        <f t="shared" si="1"/>
        <v>52</v>
      </c>
    </row>
    <row r="64" spans="1:15" ht="18">
      <c r="A64" s="88">
        <f t="shared" si="6"/>
        <v>53</v>
      </c>
      <c r="B64" s="549">
        <v>4</v>
      </c>
      <c r="C64" s="71" t="s">
        <v>558</v>
      </c>
      <c r="E64" s="161"/>
      <c r="F64" s="73"/>
      <c r="G64" s="73"/>
      <c r="H64" s="73"/>
      <c r="I64" s="73"/>
      <c r="J64" s="73"/>
      <c r="K64" s="73"/>
      <c r="L64" s="73"/>
      <c r="M64" s="73"/>
      <c r="N64" s="107"/>
      <c r="O64" s="88">
        <f t="shared" si="1"/>
        <v>53</v>
      </c>
    </row>
    <row r="65" spans="1:15" ht="18">
      <c r="A65" s="88">
        <f t="shared" si="6"/>
        <v>54</v>
      </c>
      <c r="B65" s="549"/>
      <c r="C65" s="71" t="s">
        <v>559</v>
      </c>
      <c r="E65" s="161"/>
      <c r="F65" s="73"/>
      <c r="G65" s="73"/>
      <c r="H65" s="73"/>
      <c r="I65" s="73"/>
      <c r="J65" s="73"/>
      <c r="K65" s="73"/>
      <c r="L65" s="73"/>
      <c r="M65" s="73"/>
      <c r="N65" s="107"/>
      <c r="O65" s="88">
        <f t="shared" si="1"/>
        <v>54</v>
      </c>
    </row>
    <row r="66" spans="1:15" ht="18">
      <c r="A66" s="88">
        <f t="shared" si="6"/>
        <v>55</v>
      </c>
      <c r="B66" s="549">
        <v>5</v>
      </c>
      <c r="C66" s="71" t="s">
        <v>560</v>
      </c>
      <c r="E66" s="161"/>
      <c r="F66" s="73"/>
      <c r="G66" s="73"/>
      <c r="H66" s="73"/>
      <c r="I66" s="73"/>
      <c r="J66" s="73"/>
      <c r="K66" s="73"/>
      <c r="L66" s="73"/>
      <c r="M66" s="73"/>
      <c r="N66" s="107"/>
      <c r="O66" s="88">
        <f t="shared" si="1"/>
        <v>55</v>
      </c>
    </row>
    <row r="67" spans="1:15" ht="16" thickBot="1">
      <c r="A67" s="88">
        <f t="shared" si="6"/>
        <v>56</v>
      </c>
      <c r="B67" s="119"/>
      <c r="C67" s="120"/>
      <c r="D67" s="81"/>
      <c r="E67" s="81"/>
      <c r="F67" s="81"/>
      <c r="G67" s="81"/>
      <c r="H67" s="81"/>
      <c r="I67" s="81"/>
      <c r="J67" s="81"/>
      <c r="K67" s="81"/>
      <c r="L67" s="81"/>
      <c r="M67" s="81"/>
      <c r="N67" s="716"/>
      <c r="O67" s="88">
        <f t="shared" si="1"/>
        <v>56</v>
      </c>
    </row>
    <row r="68" spans="1:15">
      <c r="A68" s="82"/>
      <c r="C68" s="101"/>
      <c r="D68" s="121"/>
      <c r="E68" s="121"/>
    </row>
    <row r="69" spans="1:15" ht="18">
      <c r="A69" s="122"/>
      <c r="C69" s="101"/>
    </row>
    <row r="70" spans="1:15" ht="18">
      <c r="A70" s="122"/>
      <c r="C70" s="101"/>
    </row>
    <row r="71" spans="1:15" ht="18">
      <c r="A71" s="122"/>
      <c r="C71" s="101"/>
    </row>
    <row r="72" spans="1:15" ht="18">
      <c r="A72" s="122"/>
      <c r="C72" s="101"/>
    </row>
    <row r="73" spans="1:15" ht="18">
      <c r="A73" s="122"/>
      <c r="C73" s="101"/>
    </row>
    <row r="74" spans="1:15" ht="18">
      <c r="A74" s="122"/>
      <c r="C74" s="101"/>
    </row>
    <row r="75" spans="1:15">
      <c r="A75" s="82"/>
      <c r="C75" s="101"/>
    </row>
    <row r="76" spans="1:15" ht="18">
      <c r="A76" s="122"/>
      <c r="C76" s="101"/>
    </row>
    <row r="77" spans="1:15">
      <c r="A77" s="82"/>
      <c r="C77" s="101"/>
    </row>
    <row r="78" spans="1:15" ht="18">
      <c r="A78" s="122"/>
      <c r="C78" s="101"/>
    </row>
    <row r="79" spans="1:15">
      <c r="A79" s="82"/>
      <c r="C79" s="101"/>
    </row>
    <row r="80" spans="1:15" ht="18">
      <c r="A80" s="122"/>
      <c r="C80" s="101"/>
    </row>
    <row r="81" spans="1:2" ht="18">
      <c r="A81" s="122"/>
      <c r="B81" s="101"/>
    </row>
    <row r="82" spans="1:2" ht="18">
      <c r="A82" s="122"/>
      <c r="B82" s="101"/>
    </row>
    <row r="83" spans="1:2">
      <c r="B83" s="101"/>
    </row>
    <row r="84" spans="1:2" ht="18">
      <c r="A84" s="122"/>
      <c r="B84" s="101"/>
    </row>
    <row r="85" spans="1:2">
      <c r="A85" s="123"/>
      <c r="B85" s="124"/>
    </row>
    <row r="86" spans="1:2">
      <c r="B86" s="101"/>
    </row>
  </sheetData>
  <mergeCells count="4">
    <mergeCell ref="B3:N3"/>
    <mergeCell ref="B4:N4"/>
    <mergeCell ref="B5:N5"/>
    <mergeCell ref="B6:N6"/>
  </mergeCells>
  <printOptions horizontalCentered="1"/>
  <pageMargins left="0.25" right="0.25" top="0.5" bottom="0.5" header="0.35" footer="0.25"/>
  <pageSetup scale="49" orientation="landscape" r:id="rId1"/>
  <headerFooter scaleWithDoc="0" alignWithMargins="0">
    <oddHeader>&amp;C&amp;"Times New Roman,Bold"&amp;6AS FILED AH-3 WITH COST ADJ INCL IN APPENDIX XII CYCLE 6 (ER24-175)</oddHeader>
    <oddFooter>&amp;L&amp;F&amp;CPage 8.4&amp;R&amp;A</oddFooter>
  </headerFooter>
  <colBreaks count="1" manualBreakCount="1">
    <brk id="15" max="1048575" man="1"/>
  </colBreak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8CBC2-F61C-4DEC-867D-44B20CE48F5D}">
  <sheetPr>
    <pageSetUpPr fitToPage="1"/>
  </sheetPr>
  <dimension ref="A1:S90"/>
  <sheetViews>
    <sheetView zoomScale="80" zoomScaleNormal="80" workbookViewId="0"/>
  </sheetViews>
  <sheetFormatPr defaultColWidth="9.08984375" defaultRowHeight="15.5"/>
  <cols>
    <col min="1" max="1" width="5.08984375" style="88" customWidth="1"/>
    <col min="2" max="2" width="8.6328125" style="80" customWidth="1"/>
    <col min="3" max="3" width="68.81640625" style="80" customWidth="1"/>
    <col min="4" max="6" width="16.81640625" style="80" customWidth="1"/>
    <col min="7" max="7" width="1.6328125" style="80" customWidth="1"/>
    <col min="8" max="8" width="16.81640625" style="80" customWidth="1"/>
    <col min="9" max="9" width="4.54296875" style="80" customWidth="1"/>
    <col min="10" max="10" width="16.81640625" style="80" customWidth="1"/>
    <col min="11" max="11" width="2" style="80" bestFit="1" customWidth="1"/>
    <col min="12" max="12" width="12.6328125" style="80" bestFit="1" customWidth="1"/>
    <col min="13" max="13" width="2.36328125" style="80" bestFit="1" customWidth="1"/>
    <col min="14" max="14" width="16.6328125" style="80" bestFit="1" customWidth="1"/>
    <col min="15" max="15" width="34.6328125" style="80" customWidth="1"/>
    <col min="16" max="16" width="5.08984375" style="88" customWidth="1"/>
    <col min="17" max="17" width="4" style="80" customWidth="1"/>
    <col min="18" max="18" width="13.08984375" style="80" bestFit="1" customWidth="1"/>
    <col min="19" max="19" width="9.08984375" style="80"/>
    <col min="20" max="20" width="9.81640625" style="80" customWidth="1"/>
    <col min="21" max="21" width="10" style="80" customWidth="1"/>
    <col min="22" max="16384" width="9.08984375" style="80"/>
  </cols>
  <sheetData>
    <row r="1" spans="1:19">
      <c r="A1" s="642" t="s">
        <v>671</v>
      </c>
    </row>
    <row r="2" spans="1:19">
      <c r="O2" s="223"/>
    </row>
    <row r="3" spans="1:19">
      <c r="B3" s="819" t="s">
        <v>12</v>
      </c>
      <c r="C3" s="819"/>
      <c r="D3" s="819"/>
      <c r="E3" s="819"/>
      <c r="F3" s="819"/>
      <c r="G3" s="819"/>
      <c r="H3" s="819"/>
      <c r="I3" s="819"/>
      <c r="J3" s="819"/>
      <c r="K3" s="819"/>
      <c r="L3" s="819"/>
      <c r="M3" s="819"/>
      <c r="N3" s="819"/>
      <c r="O3" s="819"/>
      <c r="P3" s="82"/>
    </row>
    <row r="4" spans="1:19">
      <c r="B4" s="819" t="s">
        <v>42</v>
      </c>
      <c r="C4" s="819"/>
      <c r="D4" s="819"/>
      <c r="E4" s="819"/>
      <c r="F4" s="819"/>
      <c r="G4" s="819"/>
      <c r="H4" s="819"/>
      <c r="I4" s="819"/>
      <c r="J4" s="819"/>
      <c r="K4" s="819"/>
      <c r="L4" s="819"/>
      <c r="M4" s="819"/>
      <c r="N4" s="819"/>
      <c r="O4" s="819"/>
      <c r="P4" s="82"/>
    </row>
    <row r="5" spans="1:19">
      <c r="B5" s="819" t="s">
        <v>494</v>
      </c>
      <c r="C5" s="819"/>
      <c r="D5" s="819"/>
      <c r="E5" s="819"/>
      <c r="F5" s="819"/>
      <c r="G5" s="819"/>
      <c r="H5" s="819"/>
      <c r="I5" s="819"/>
      <c r="J5" s="819"/>
      <c r="K5" s="819"/>
      <c r="L5" s="819"/>
      <c r="M5" s="819"/>
      <c r="N5" s="819"/>
      <c r="O5" s="819"/>
      <c r="P5" s="82"/>
    </row>
    <row r="6" spans="1:19">
      <c r="B6" s="820" t="s">
        <v>1</v>
      </c>
      <c r="C6" s="820"/>
      <c r="D6" s="820"/>
      <c r="E6" s="820"/>
      <c r="F6" s="820"/>
      <c r="G6" s="820"/>
      <c r="H6" s="820"/>
      <c r="I6" s="820"/>
      <c r="J6" s="820"/>
      <c r="K6" s="820"/>
      <c r="L6" s="820"/>
      <c r="M6" s="820"/>
      <c r="N6" s="820"/>
      <c r="O6" s="820"/>
      <c r="P6" s="82"/>
    </row>
    <row r="7" spans="1:19" ht="16" thickBot="1">
      <c r="D7" s="81"/>
      <c r="E7" s="81"/>
      <c r="F7" s="81"/>
      <c r="G7" s="81"/>
      <c r="H7" s="81"/>
      <c r="I7" s="81"/>
      <c r="J7" s="81"/>
      <c r="K7" s="81"/>
      <c r="L7" s="81"/>
      <c r="M7" s="81"/>
      <c r="N7" s="81"/>
      <c r="O7" s="81"/>
      <c r="R7" s="71"/>
    </row>
    <row r="8" spans="1:19" ht="18">
      <c r="A8" s="82"/>
      <c r="B8" s="662"/>
      <c r="C8" s="84"/>
      <c r="D8" s="663" t="s">
        <v>3</v>
      </c>
      <c r="E8" s="86" t="s">
        <v>4</v>
      </c>
      <c r="F8" s="663" t="s">
        <v>33</v>
      </c>
      <c r="G8" s="86"/>
      <c r="H8" s="404" t="s">
        <v>500</v>
      </c>
      <c r="I8" s="528"/>
      <c r="J8" s="528" t="s">
        <v>495</v>
      </c>
      <c r="K8" s="643"/>
      <c r="L8" s="643" t="s">
        <v>596</v>
      </c>
      <c r="M8" s="528"/>
      <c r="N8" s="528" t="s">
        <v>498</v>
      </c>
      <c r="O8" s="87"/>
      <c r="P8" s="82"/>
    </row>
    <row r="9" spans="1:19">
      <c r="A9" s="88" t="s">
        <v>2</v>
      </c>
      <c r="B9" s="89" t="s">
        <v>34</v>
      </c>
      <c r="C9" s="90"/>
      <c r="D9" s="91" t="s">
        <v>15</v>
      </c>
      <c r="E9" s="82" t="s">
        <v>35</v>
      </c>
      <c r="F9" s="91" t="s">
        <v>15</v>
      </c>
      <c r="G9" s="539"/>
      <c r="H9" s="152" t="s">
        <v>496</v>
      </c>
      <c r="I9" s="540"/>
      <c r="J9" s="529" t="s">
        <v>497</v>
      </c>
      <c r="K9" s="445"/>
      <c r="L9" s="664" t="s">
        <v>597</v>
      </c>
      <c r="M9" s="665"/>
      <c r="N9" s="529" t="s">
        <v>598</v>
      </c>
      <c r="O9" s="92"/>
      <c r="P9" s="88" t="s">
        <v>2</v>
      </c>
    </row>
    <row r="10" spans="1:19" ht="16" thickBot="1">
      <c r="A10" s="88" t="s">
        <v>14</v>
      </c>
      <c r="B10" s="93" t="s">
        <v>36</v>
      </c>
      <c r="C10" s="94" t="s">
        <v>16</v>
      </c>
      <c r="D10" s="95" t="s">
        <v>37</v>
      </c>
      <c r="E10" s="94" t="s">
        <v>38</v>
      </c>
      <c r="F10" s="95" t="s">
        <v>39</v>
      </c>
      <c r="G10" s="541"/>
      <c r="H10" s="542" t="s">
        <v>501</v>
      </c>
      <c r="I10" s="543"/>
      <c r="J10" s="544" t="s">
        <v>502</v>
      </c>
      <c r="K10" s="550"/>
      <c r="L10" s="550" t="s">
        <v>599</v>
      </c>
      <c r="M10" s="544"/>
      <c r="N10" s="544" t="s">
        <v>600</v>
      </c>
      <c r="O10" s="96" t="s">
        <v>6</v>
      </c>
      <c r="P10" s="88" t="s">
        <v>14</v>
      </c>
      <c r="Q10" s="88"/>
    </row>
    <row r="11" spans="1:19">
      <c r="B11" s="97"/>
      <c r="C11" s="98" t="s">
        <v>43</v>
      </c>
      <c r="D11" s="666"/>
      <c r="E11" s="666"/>
      <c r="F11" s="99"/>
      <c r="G11" s="545"/>
      <c r="H11" s="545"/>
      <c r="I11" s="545"/>
      <c r="J11" s="667"/>
      <c r="K11" s="545"/>
      <c r="L11" s="545"/>
      <c r="M11" s="545"/>
      <c r="N11" s="667"/>
      <c r="O11" s="100"/>
    </row>
    <row r="12" spans="1:19" ht="18.5">
      <c r="A12" s="88">
        <v>1</v>
      </c>
      <c r="B12" s="97">
        <v>920</v>
      </c>
      <c r="C12" s="101" t="s">
        <v>44</v>
      </c>
      <c r="D12" s="66">
        <v>31012.001380000002</v>
      </c>
      <c r="E12" s="66">
        <v>91.867089999999976</v>
      </c>
      <c r="F12" s="66">
        <f>D12-E12</f>
        <v>30920.134290000002</v>
      </c>
      <c r="G12" s="645" t="s">
        <v>412</v>
      </c>
      <c r="H12" s="244">
        <v>-84.78</v>
      </c>
      <c r="I12" s="546">
        <v>2</v>
      </c>
      <c r="J12" s="66">
        <f>F12+H12</f>
        <v>30835.354290000003</v>
      </c>
      <c r="K12" s="450"/>
      <c r="L12" s="450"/>
      <c r="M12" s="450"/>
      <c r="N12" s="66">
        <f>J12+L12</f>
        <v>30835.354290000003</v>
      </c>
      <c r="O12" s="75" t="s">
        <v>143</v>
      </c>
      <c r="P12" s="88">
        <f>A12</f>
        <v>1</v>
      </c>
      <c r="Q12" s="80" t="s">
        <v>7</v>
      </c>
      <c r="R12" s="64"/>
    </row>
    <row r="13" spans="1:19" ht="18.5">
      <c r="A13" s="88">
        <f t="shared" ref="A13:A70" si="0">A12+1</f>
        <v>2</v>
      </c>
      <c r="B13" s="89">
        <v>921</v>
      </c>
      <c r="C13" s="101" t="s">
        <v>239</v>
      </c>
      <c r="D13" s="67">
        <v>16773.40425</v>
      </c>
      <c r="E13" s="76">
        <v>-1.33857</v>
      </c>
      <c r="F13" s="67">
        <f>D13-E13</f>
        <v>16774.742819999999</v>
      </c>
      <c r="G13" s="645" t="s">
        <v>412</v>
      </c>
      <c r="H13" s="76">
        <v>-128.12899999999999</v>
      </c>
      <c r="I13" s="546">
        <v>2</v>
      </c>
      <c r="J13" s="67">
        <f>F13+H13</f>
        <v>16646.613819999999</v>
      </c>
      <c r="K13" s="444" t="s">
        <v>412</v>
      </c>
      <c r="L13" s="356">
        <f>-393.654</f>
        <v>-393.654</v>
      </c>
      <c r="M13" s="668">
        <v>7</v>
      </c>
      <c r="N13" s="532">
        <f>J13+L13</f>
        <v>16252.959819999998</v>
      </c>
      <c r="O13" s="75" t="s">
        <v>144</v>
      </c>
      <c r="P13" s="88">
        <f t="shared" ref="P13:P70" si="1">P12+1</f>
        <v>2</v>
      </c>
      <c r="R13" s="64"/>
      <c r="S13" s="102"/>
    </row>
    <row r="14" spans="1:19" ht="16.5">
      <c r="A14" s="88">
        <f t="shared" si="0"/>
        <v>3</v>
      </c>
      <c r="B14" s="89">
        <v>922</v>
      </c>
      <c r="C14" s="101" t="s">
        <v>45</v>
      </c>
      <c r="D14" s="67">
        <v>-13569.700310000002</v>
      </c>
      <c r="E14" s="76">
        <v>0</v>
      </c>
      <c r="F14" s="67">
        <f>D14-E14</f>
        <v>-13569.700310000002</v>
      </c>
      <c r="G14" s="76"/>
      <c r="H14" s="76"/>
      <c r="I14" s="530"/>
      <c r="J14" s="67">
        <f t="shared" ref="J14:J26" si="2">F14+H14</f>
        <v>-13569.700310000002</v>
      </c>
      <c r="K14" s="444" t="s">
        <v>412</v>
      </c>
      <c r="L14" s="356">
        <v>6480</v>
      </c>
      <c r="M14" s="668">
        <v>5</v>
      </c>
      <c r="N14" s="532">
        <f t="shared" ref="N14:N15" si="3">J14+L14</f>
        <v>-7089.700310000002</v>
      </c>
      <c r="O14" s="75" t="s">
        <v>145</v>
      </c>
      <c r="P14" s="88">
        <f t="shared" si="1"/>
        <v>3</v>
      </c>
      <c r="R14" s="64"/>
    </row>
    <row r="15" spans="1:19" ht="18">
      <c r="A15" s="88">
        <f t="shared" si="0"/>
        <v>4</v>
      </c>
      <c r="B15" s="89">
        <v>923</v>
      </c>
      <c r="C15" s="101" t="s">
        <v>238</v>
      </c>
      <c r="D15" s="67">
        <v>90245.647219999999</v>
      </c>
      <c r="E15" s="76">
        <v>153.10804999999999</v>
      </c>
      <c r="F15" s="67">
        <f>D15-E15</f>
        <v>90092.539170000004</v>
      </c>
      <c r="G15" s="645" t="s">
        <v>412</v>
      </c>
      <c r="H15" s="76">
        <f>2294.73+64.516</f>
        <v>2359.2460000000001</v>
      </c>
      <c r="I15" s="547">
        <v>3</v>
      </c>
      <c r="J15" s="67">
        <f>F15+H15+H16</f>
        <v>91885.613169999997</v>
      </c>
      <c r="K15" s="444" t="s">
        <v>412</v>
      </c>
      <c r="L15" s="356">
        <v>3.661</v>
      </c>
      <c r="M15" s="669">
        <v>7</v>
      </c>
      <c r="N15" s="532">
        <f t="shared" si="3"/>
        <v>91889.27416999999</v>
      </c>
      <c r="O15" s="75" t="s">
        <v>146</v>
      </c>
      <c r="P15" s="88">
        <f t="shared" si="1"/>
        <v>4</v>
      </c>
      <c r="R15" s="64"/>
    </row>
    <row r="16" spans="1:19" ht="18.5">
      <c r="A16" s="88">
        <f t="shared" si="0"/>
        <v>5</v>
      </c>
      <c r="B16" s="89">
        <v>923</v>
      </c>
      <c r="C16" s="101" t="s">
        <v>238</v>
      </c>
      <c r="D16" s="67"/>
      <c r="E16" s="76"/>
      <c r="F16" s="67"/>
      <c r="G16" s="645"/>
      <c r="H16" s="76">
        <v>-566.17200000000003</v>
      </c>
      <c r="I16" s="546">
        <v>2</v>
      </c>
      <c r="J16" s="67"/>
      <c r="K16" s="76"/>
      <c r="L16" s="76"/>
      <c r="M16" s="670"/>
      <c r="N16" s="532"/>
      <c r="O16" s="75"/>
      <c r="P16" s="88">
        <f t="shared" si="1"/>
        <v>5</v>
      </c>
      <c r="R16" s="64"/>
    </row>
    <row r="17" spans="1:18">
      <c r="A17" s="88">
        <f t="shared" si="0"/>
        <v>6</v>
      </c>
      <c r="B17" s="97">
        <v>924</v>
      </c>
      <c r="C17" s="101" t="s">
        <v>236</v>
      </c>
      <c r="D17" s="67">
        <v>8305.6217899999992</v>
      </c>
      <c r="E17" s="76">
        <v>0</v>
      </c>
      <c r="F17" s="67">
        <f t="shared" ref="F17:F18" si="4">D17-E17</f>
        <v>8305.6217899999992</v>
      </c>
      <c r="G17" s="76"/>
      <c r="H17" s="76"/>
      <c r="I17" s="530"/>
      <c r="J17" s="67">
        <f t="shared" si="2"/>
        <v>8305.6217899999992</v>
      </c>
      <c r="K17" s="76"/>
      <c r="L17" s="76"/>
      <c r="M17" s="670"/>
      <c r="N17" s="67">
        <f>J17+L17</f>
        <v>8305.6217899999992</v>
      </c>
      <c r="O17" s="75" t="s">
        <v>147</v>
      </c>
      <c r="P17" s="88">
        <f t="shared" si="1"/>
        <v>6</v>
      </c>
      <c r="R17" s="64"/>
    </row>
    <row r="18" spans="1:18" ht="18.5">
      <c r="A18" s="88">
        <f t="shared" si="0"/>
        <v>7</v>
      </c>
      <c r="B18" s="97">
        <v>925</v>
      </c>
      <c r="C18" s="101" t="s">
        <v>116</v>
      </c>
      <c r="D18" s="67">
        <v>140446.40546000001</v>
      </c>
      <c r="E18" s="76">
        <v>335.97845833499991</v>
      </c>
      <c r="F18" s="67">
        <f t="shared" si="4"/>
        <v>140110.427001665</v>
      </c>
      <c r="G18" s="645" t="s">
        <v>412</v>
      </c>
      <c r="H18" s="76">
        <v>-304.83300000000003</v>
      </c>
      <c r="I18" s="546">
        <v>2</v>
      </c>
      <c r="J18" s="67">
        <f t="shared" si="2"/>
        <v>139805.59400166498</v>
      </c>
      <c r="K18" s="76"/>
      <c r="L18" s="76"/>
      <c r="M18" s="670"/>
      <c r="N18" s="67">
        <f t="shared" ref="N18:N25" si="5">J18+L18</f>
        <v>139805.59400166498</v>
      </c>
      <c r="O18" s="75" t="s">
        <v>148</v>
      </c>
      <c r="P18" s="88">
        <f t="shared" si="1"/>
        <v>7</v>
      </c>
      <c r="R18" s="64"/>
    </row>
    <row r="19" spans="1:18" ht="18.5">
      <c r="A19" s="88">
        <f t="shared" si="0"/>
        <v>8</v>
      </c>
      <c r="B19" s="97">
        <v>926</v>
      </c>
      <c r="C19" s="101" t="s">
        <v>601</v>
      </c>
      <c r="D19" s="67">
        <v>54077.224009999998</v>
      </c>
      <c r="E19" s="76">
        <v>913.38426291299993</v>
      </c>
      <c r="F19" s="67">
        <f>D19-E19</f>
        <v>53163.839747086997</v>
      </c>
      <c r="G19" s="645" t="s">
        <v>412</v>
      </c>
      <c r="H19" s="76">
        <v>-832.04399999999998</v>
      </c>
      <c r="I19" s="546">
        <v>2</v>
      </c>
      <c r="J19" s="67">
        <f t="shared" si="2"/>
        <v>52331.795747086995</v>
      </c>
      <c r="K19" s="76"/>
      <c r="L19" s="76"/>
      <c r="M19" s="670"/>
      <c r="N19" s="67">
        <f t="shared" si="5"/>
        <v>52331.795747086995</v>
      </c>
      <c r="O19" s="75" t="s">
        <v>149</v>
      </c>
      <c r="P19" s="88">
        <f t="shared" si="1"/>
        <v>8</v>
      </c>
      <c r="R19" s="103"/>
    </row>
    <row r="20" spans="1:18">
      <c r="A20" s="88">
        <f t="shared" si="0"/>
        <v>9</v>
      </c>
      <c r="B20" s="97">
        <v>927</v>
      </c>
      <c r="C20" s="101" t="s">
        <v>46</v>
      </c>
      <c r="D20" s="67">
        <v>127615.79129000001</v>
      </c>
      <c r="E20" s="76">
        <v>127615.79129000001</v>
      </c>
      <c r="F20" s="67">
        <f t="shared" ref="F20:F22" si="6">D20-E20</f>
        <v>0</v>
      </c>
      <c r="G20" s="76"/>
      <c r="H20" s="76"/>
      <c r="I20" s="530"/>
      <c r="J20" s="67">
        <f t="shared" si="2"/>
        <v>0</v>
      </c>
      <c r="K20" s="76"/>
      <c r="L20" s="76"/>
      <c r="M20" s="670"/>
      <c r="N20" s="67">
        <f t="shared" si="5"/>
        <v>0</v>
      </c>
      <c r="O20" s="75" t="s">
        <v>150</v>
      </c>
      <c r="P20" s="88">
        <f t="shared" si="1"/>
        <v>9</v>
      </c>
      <c r="R20" s="103"/>
    </row>
    <row r="21" spans="1:18" ht="16.5">
      <c r="A21" s="88">
        <f t="shared" si="0"/>
        <v>10</v>
      </c>
      <c r="B21" s="89">
        <v>928</v>
      </c>
      <c r="C21" s="101" t="s">
        <v>602</v>
      </c>
      <c r="D21" s="67">
        <v>22402.324690000001</v>
      </c>
      <c r="E21" s="76">
        <v>11134.69994</v>
      </c>
      <c r="F21" s="67">
        <f t="shared" si="6"/>
        <v>11267.624750000001</v>
      </c>
      <c r="G21" s="76"/>
      <c r="H21" s="76"/>
      <c r="I21" s="531"/>
      <c r="J21" s="67">
        <f t="shared" si="2"/>
        <v>11267.624750000001</v>
      </c>
      <c r="K21" s="444" t="s">
        <v>412</v>
      </c>
      <c r="L21" s="537">
        <v>93.176000000000002</v>
      </c>
      <c r="M21" s="668">
        <v>6</v>
      </c>
      <c r="N21" s="532">
        <f t="shared" si="5"/>
        <v>11360.80075</v>
      </c>
      <c r="O21" s="75" t="s">
        <v>151</v>
      </c>
      <c r="P21" s="88">
        <f t="shared" si="1"/>
        <v>10</v>
      </c>
      <c r="R21" s="103"/>
    </row>
    <row r="22" spans="1:18">
      <c r="A22" s="88">
        <f t="shared" si="0"/>
        <v>11</v>
      </c>
      <c r="B22" s="97">
        <v>929</v>
      </c>
      <c r="C22" s="101" t="s">
        <v>47</v>
      </c>
      <c r="D22" s="67">
        <v>-2181.0840200000002</v>
      </c>
      <c r="E22" s="76">
        <v>0</v>
      </c>
      <c r="F22" s="67">
        <f t="shared" si="6"/>
        <v>-2181.0840200000002</v>
      </c>
      <c r="G22" s="76"/>
      <c r="H22" s="76"/>
      <c r="I22" s="530"/>
      <c r="J22" s="67">
        <f t="shared" si="2"/>
        <v>-2181.0840200000002</v>
      </c>
      <c r="K22" s="76"/>
      <c r="L22" s="76"/>
      <c r="M22" s="670"/>
      <c r="N22" s="67">
        <f t="shared" si="5"/>
        <v>-2181.0840200000002</v>
      </c>
      <c r="O22" s="75" t="s">
        <v>152</v>
      </c>
      <c r="P22" s="88">
        <f t="shared" si="1"/>
        <v>11</v>
      </c>
      <c r="R22" s="64"/>
    </row>
    <row r="23" spans="1:18">
      <c r="A23" s="88">
        <f t="shared" si="0"/>
        <v>12</v>
      </c>
      <c r="B23" s="104">
        <v>930.1</v>
      </c>
      <c r="C23" s="101" t="s">
        <v>48</v>
      </c>
      <c r="D23" s="67">
        <v>112.52861999999999</v>
      </c>
      <c r="E23" s="76">
        <v>112.52861999999999</v>
      </c>
      <c r="F23" s="67">
        <f>D23-E23</f>
        <v>0</v>
      </c>
      <c r="G23" s="76"/>
      <c r="H23" s="76"/>
      <c r="I23" s="530"/>
      <c r="J23" s="67">
        <f t="shared" si="2"/>
        <v>0</v>
      </c>
      <c r="K23" s="76"/>
      <c r="L23" s="76"/>
      <c r="M23" s="670"/>
      <c r="N23" s="67">
        <f t="shared" si="5"/>
        <v>0</v>
      </c>
      <c r="O23" s="75" t="s">
        <v>153</v>
      </c>
      <c r="P23" s="88">
        <f t="shared" si="1"/>
        <v>12</v>
      </c>
      <c r="R23" s="64"/>
    </row>
    <row r="24" spans="1:18" ht="18.5">
      <c r="A24" s="88">
        <f t="shared" si="0"/>
        <v>13</v>
      </c>
      <c r="B24" s="548">
        <v>930.2</v>
      </c>
      <c r="C24" s="101" t="s">
        <v>237</v>
      </c>
      <c r="D24" s="67">
        <v>2206.68253</v>
      </c>
      <c r="E24" s="76">
        <v>576.97162999999989</v>
      </c>
      <c r="F24" s="67">
        <f t="shared" ref="F24" si="7">D24-E24</f>
        <v>1629.7109</v>
      </c>
      <c r="G24" s="645" t="s">
        <v>412</v>
      </c>
      <c r="H24" s="76">
        <v>-1483.3869999999999</v>
      </c>
      <c r="I24" s="546">
        <v>4</v>
      </c>
      <c r="J24" s="67">
        <f t="shared" si="2"/>
        <v>146.32390000000009</v>
      </c>
      <c r="K24" s="444" t="s">
        <v>412</v>
      </c>
      <c r="L24" s="356">
        <v>-63.463000000000001</v>
      </c>
      <c r="M24" s="668">
        <v>7</v>
      </c>
      <c r="N24" s="532">
        <f t="shared" si="5"/>
        <v>82.8609000000001</v>
      </c>
      <c r="O24" s="75" t="s">
        <v>154</v>
      </c>
      <c r="P24" s="88">
        <f t="shared" si="1"/>
        <v>13</v>
      </c>
      <c r="R24" s="105"/>
    </row>
    <row r="25" spans="1:18">
      <c r="A25" s="88">
        <f t="shared" si="0"/>
        <v>14</v>
      </c>
      <c r="B25" s="97">
        <v>931</v>
      </c>
      <c r="C25" s="101" t="s">
        <v>40</v>
      </c>
      <c r="D25" s="67">
        <v>8564.2415499999988</v>
      </c>
      <c r="E25" s="76">
        <v>0</v>
      </c>
      <c r="F25" s="67">
        <f>D25-E25</f>
        <v>8564.2415499999988</v>
      </c>
      <c r="G25" s="76"/>
      <c r="H25" s="76"/>
      <c r="I25" s="76"/>
      <c r="J25" s="67">
        <f t="shared" si="2"/>
        <v>8564.2415499999988</v>
      </c>
      <c r="K25" s="76"/>
      <c r="L25" s="76"/>
      <c r="M25" s="76"/>
      <c r="N25" s="67">
        <f t="shared" si="5"/>
        <v>8564.2415499999988</v>
      </c>
      <c r="O25" s="75" t="s">
        <v>155</v>
      </c>
      <c r="P25" s="88">
        <f t="shared" si="1"/>
        <v>14</v>
      </c>
      <c r="R25" s="64"/>
    </row>
    <row r="26" spans="1:18">
      <c r="A26" s="88">
        <f t="shared" si="0"/>
        <v>15</v>
      </c>
      <c r="B26" s="97">
        <v>935</v>
      </c>
      <c r="C26" s="101" t="s">
        <v>49</v>
      </c>
      <c r="D26" s="533">
        <v>12341.892099999999</v>
      </c>
      <c r="E26" s="618">
        <v>1502.526687415</v>
      </c>
      <c r="F26" s="533">
        <f>D26-E26</f>
        <v>10839.365412584999</v>
      </c>
      <c r="G26" s="619"/>
      <c r="H26" s="618"/>
      <c r="I26" s="229"/>
      <c r="J26" s="229">
        <f t="shared" si="2"/>
        <v>10839.365412584999</v>
      </c>
      <c r="K26" s="619"/>
      <c r="L26" s="618"/>
      <c r="M26" s="618"/>
      <c r="N26" s="533">
        <f>J26+L26</f>
        <v>10839.365412584999</v>
      </c>
      <c r="O26" s="75" t="s">
        <v>156</v>
      </c>
      <c r="P26" s="88">
        <f t="shared" si="1"/>
        <v>15</v>
      </c>
      <c r="Q26" s="80" t="s">
        <v>7</v>
      </c>
      <c r="R26" s="64"/>
    </row>
    <row r="27" spans="1:18">
      <c r="A27" s="88">
        <f t="shared" si="0"/>
        <v>16</v>
      </c>
      <c r="B27" s="97"/>
      <c r="D27" s="106"/>
      <c r="F27" s="106"/>
      <c r="J27" s="106"/>
      <c r="N27" s="106"/>
      <c r="O27" s="107"/>
      <c r="P27" s="88">
        <f t="shared" si="1"/>
        <v>16</v>
      </c>
    </row>
    <row r="28" spans="1:18" ht="16" thickBot="1">
      <c r="A28" s="88">
        <f t="shared" si="0"/>
        <v>17</v>
      </c>
      <c r="B28" s="97"/>
      <c r="C28" s="90" t="s">
        <v>50</v>
      </c>
      <c r="D28" s="108">
        <f>SUM(D12:D26)</f>
        <v>498352.98056</v>
      </c>
      <c r="E28" s="535">
        <f>SUM(E12:E26)</f>
        <v>142435.51745866297</v>
      </c>
      <c r="F28" s="77">
        <f>SUM(F12:F26)</f>
        <v>355917.46310133697</v>
      </c>
      <c r="G28" s="671" t="s">
        <v>412</v>
      </c>
      <c r="H28" s="538">
        <f>SUM(H12:H26)</f>
        <v>-1040.0990000000002</v>
      </c>
      <c r="I28" s="535"/>
      <c r="J28" s="77">
        <f>SUM(J12:J26)</f>
        <v>354877.36410133692</v>
      </c>
      <c r="K28" s="534" t="s">
        <v>412</v>
      </c>
      <c r="L28" s="538">
        <f>SUM(L12:L26)</f>
        <v>6119.72</v>
      </c>
      <c r="M28" s="535"/>
      <c r="N28" s="77">
        <f>SUM(N12:N26)</f>
        <v>360997.08410133689</v>
      </c>
      <c r="O28" s="109" t="s">
        <v>603</v>
      </c>
      <c r="P28" s="88">
        <f t="shared" si="1"/>
        <v>17</v>
      </c>
    </row>
    <row r="29" spans="1:18" ht="16" thickTop="1">
      <c r="A29" s="88">
        <f t="shared" si="0"/>
        <v>18</v>
      </c>
      <c r="B29" s="97"/>
      <c r="C29" s="90"/>
      <c r="D29" s="72"/>
      <c r="E29" s="62"/>
      <c r="F29" s="79"/>
      <c r="G29" s="450"/>
      <c r="H29" s="450"/>
      <c r="I29" s="450"/>
      <c r="J29" s="79"/>
      <c r="K29" s="450"/>
      <c r="L29" s="450"/>
      <c r="M29" s="450"/>
      <c r="N29" s="79"/>
      <c r="O29" s="109"/>
      <c r="P29" s="88">
        <f t="shared" si="1"/>
        <v>18</v>
      </c>
    </row>
    <row r="30" spans="1:18" ht="18">
      <c r="A30" s="88">
        <f t="shared" si="0"/>
        <v>19</v>
      </c>
      <c r="B30" s="97">
        <v>413</v>
      </c>
      <c r="C30" s="80" t="s">
        <v>322</v>
      </c>
      <c r="D30" s="533">
        <v>54.345089999999999</v>
      </c>
      <c r="E30" s="229">
        <v>0</v>
      </c>
      <c r="F30" s="533">
        <f>D30-E30</f>
        <v>54.345089999999999</v>
      </c>
      <c r="G30" s="619"/>
      <c r="H30" s="618"/>
      <c r="I30" s="618"/>
      <c r="J30" s="533">
        <f>F30+H30</f>
        <v>54.345089999999999</v>
      </c>
      <c r="K30" s="619"/>
      <c r="L30" s="618"/>
      <c r="M30" s="618"/>
      <c r="N30" s="533">
        <f>J30+L30</f>
        <v>54.345089999999999</v>
      </c>
      <c r="O30" s="109"/>
      <c r="P30" s="88">
        <f t="shared" si="1"/>
        <v>19</v>
      </c>
    </row>
    <row r="31" spans="1:18">
      <c r="A31" s="88">
        <f t="shared" si="0"/>
        <v>20</v>
      </c>
      <c r="B31" s="97"/>
      <c r="C31" s="90"/>
      <c r="D31" s="72"/>
      <c r="E31" s="62"/>
      <c r="F31" s="79"/>
      <c r="G31" s="450"/>
      <c r="H31" s="450"/>
      <c r="I31" s="450"/>
      <c r="J31" s="79"/>
      <c r="K31" s="450"/>
      <c r="L31" s="450"/>
      <c r="M31" s="450"/>
      <c r="N31" s="79"/>
      <c r="O31" s="109"/>
      <c r="P31" s="88">
        <f t="shared" si="1"/>
        <v>20</v>
      </c>
    </row>
    <row r="32" spans="1:18" ht="16" thickBot="1">
      <c r="A32" s="88">
        <f t="shared" si="0"/>
        <v>21</v>
      </c>
      <c r="B32" s="97"/>
      <c r="C32" s="90" t="s">
        <v>115</v>
      </c>
      <c r="D32" s="108">
        <f>D28+D30</f>
        <v>498407.32565000001</v>
      </c>
      <c r="E32" s="62">
        <f>E28+E30</f>
        <v>142435.51745866297</v>
      </c>
      <c r="F32" s="79">
        <f>F28+F30</f>
        <v>355971.80819133698</v>
      </c>
      <c r="G32" s="671" t="s">
        <v>412</v>
      </c>
      <c r="H32" s="538">
        <f>H28+H30</f>
        <v>-1040.0990000000002</v>
      </c>
      <c r="I32" s="535"/>
      <c r="J32" s="77">
        <f>J28+J30</f>
        <v>354931.70919133694</v>
      </c>
      <c r="K32" s="672" t="s">
        <v>412</v>
      </c>
      <c r="L32" s="538">
        <f>L28+L30</f>
        <v>6119.72</v>
      </c>
      <c r="M32" s="535"/>
      <c r="N32" s="77">
        <f>N28+N30</f>
        <v>361051.42919133691</v>
      </c>
      <c r="O32" s="109" t="s">
        <v>604</v>
      </c>
      <c r="P32" s="88">
        <f t="shared" si="1"/>
        <v>21</v>
      </c>
    </row>
    <row r="33" spans="1:18" ht="16.5" thickTop="1" thickBot="1">
      <c r="A33" s="88">
        <f t="shared" si="0"/>
        <v>22</v>
      </c>
      <c r="B33" s="110"/>
      <c r="C33" s="81"/>
      <c r="D33" s="111"/>
      <c r="E33" s="112"/>
      <c r="F33" s="112"/>
      <c r="G33" s="542"/>
      <c r="H33" s="542"/>
      <c r="I33" s="542"/>
      <c r="J33" s="322"/>
      <c r="K33" s="542"/>
      <c r="L33" s="542"/>
      <c r="M33" s="542"/>
      <c r="N33" s="322"/>
      <c r="O33" s="113"/>
      <c r="P33" s="88">
        <f t="shared" si="1"/>
        <v>22</v>
      </c>
    </row>
    <row r="34" spans="1:18">
      <c r="A34" s="88">
        <f t="shared" si="0"/>
        <v>23</v>
      </c>
      <c r="B34" s="114"/>
      <c r="D34" s="115"/>
      <c r="E34" s="673"/>
      <c r="F34" s="115"/>
      <c r="G34" s="115"/>
      <c r="H34" s="115"/>
      <c r="I34" s="115"/>
      <c r="J34" s="115"/>
      <c r="K34" s="115"/>
      <c r="L34" s="115"/>
      <c r="M34" s="115"/>
      <c r="N34" s="115"/>
      <c r="O34" s="107"/>
      <c r="P34" s="88">
        <f t="shared" si="1"/>
        <v>23</v>
      </c>
    </row>
    <row r="35" spans="1:18">
      <c r="A35" s="88">
        <f t="shared" si="0"/>
        <v>24</v>
      </c>
      <c r="B35" s="116" t="s">
        <v>51</v>
      </c>
      <c r="C35" s="88"/>
      <c r="D35" s="88"/>
      <c r="E35" s="88"/>
      <c r="F35" s="88"/>
      <c r="G35" s="88"/>
      <c r="H35" s="88"/>
      <c r="I35" s="88"/>
      <c r="J35" s="88"/>
      <c r="K35" s="88"/>
      <c r="L35" s="88"/>
      <c r="M35" s="88"/>
      <c r="N35" s="88"/>
      <c r="O35" s="107"/>
      <c r="P35" s="88">
        <f t="shared" si="1"/>
        <v>24</v>
      </c>
    </row>
    <row r="36" spans="1:18">
      <c r="A36" s="88">
        <f t="shared" si="0"/>
        <v>25</v>
      </c>
      <c r="B36" s="386">
        <v>920</v>
      </c>
      <c r="C36" s="387" t="s">
        <v>52</v>
      </c>
      <c r="D36" s="388"/>
      <c r="E36" s="674">
        <v>91.867089999999976</v>
      </c>
      <c r="F36" s="88"/>
      <c r="G36" s="88"/>
      <c r="H36" s="88"/>
      <c r="I36" s="88"/>
      <c r="J36" s="88"/>
      <c r="K36" s="88"/>
      <c r="L36" s="88"/>
      <c r="M36" s="88"/>
      <c r="N36" s="88"/>
      <c r="O36" s="107"/>
      <c r="P36" s="88">
        <f t="shared" si="1"/>
        <v>25</v>
      </c>
    </row>
    <row r="37" spans="1:18">
      <c r="A37" s="88">
        <f t="shared" si="0"/>
        <v>26</v>
      </c>
      <c r="B37" s="386">
        <v>921</v>
      </c>
      <c r="C37" s="387" t="s">
        <v>52</v>
      </c>
      <c r="D37" s="388"/>
      <c r="E37" s="80">
        <v>-1.33857</v>
      </c>
      <c r="O37" s="107"/>
      <c r="P37" s="88">
        <f t="shared" si="1"/>
        <v>26</v>
      </c>
      <c r="R37" s="101"/>
    </row>
    <row r="38" spans="1:18">
      <c r="A38" s="88">
        <f t="shared" si="0"/>
        <v>27</v>
      </c>
      <c r="B38" s="386">
        <v>923</v>
      </c>
      <c r="C38" s="387" t="s">
        <v>381</v>
      </c>
      <c r="D38" s="674">
        <v>74.15849</v>
      </c>
      <c r="E38" s="675"/>
      <c r="O38" s="107"/>
      <c r="P38" s="88">
        <f t="shared" si="1"/>
        <v>27</v>
      </c>
    </row>
    <row r="39" spans="1:18">
      <c r="A39" s="88">
        <f t="shared" si="0"/>
        <v>28</v>
      </c>
      <c r="B39" s="386"/>
      <c r="C39" s="387" t="s">
        <v>52</v>
      </c>
      <c r="D39" s="676">
        <v>78.949559999999991</v>
      </c>
      <c r="E39" s="80">
        <f>SUM(D38:D39)</f>
        <v>153.10804999999999</v>
      </c>
      <c r="O39" s="107"/>
      <c r="P39" s="88">
        <f t="shared" si="1"/>
        <v>28</v>
      </c>
    </row>
    <row r="40" spans="1:18">
      <c r="A40" s="88">
        <f t="shared" si="0"/>
        <v>29</v>
      </c>
      <c r="B40" s="386">
        <v>925</v>
      </c>
      <c r="C40" s="389" t="s">
        <v>52</v>
      </c>
      <c r="D40" s="675">
        <v>268.99521833499995</v>
      </c>
      <c r="O40" s="107"/>
      <c r="P40" s="88">
        <f t="shared" si="1"/>
        <v>29</v>
      </c>
    </row>
    <row r="41" spans="1:18">
      <c r="A41" s="88">
        <f t="shared" si="0"/>
        <v>30</v>
      </c>
      <c r="B41" s="386"/>
      <c r="C41" s="389" t="s">
        <v>116</v>
      </c>
      <c r="D41" s="675">
        <v>0</v>
      </c>
      <c r="F41" s="677"/>
      <c r="G41" s="677"/>
      <c r="H41" s="677"/>
      <c r="I41" s="677"/>
      <c r="J41" s="677"/>
      <c r="K41" s="677"/>
      <c r="L41" s="677"/>
      <c r="M41" s="677"/>
      <c r="N41" s="677"/>
      <c r="O41" s="678"/>
      <c r="P41" s="88">
        <f t="shared" si="1"/>
        <v>30</v>
      </c>
    </row>
    <row r="42" spans="1:18">
      <c r="A42" s="88">
        <f t="shared" si="0"/>
        <v>31</v>
      </c>
      <c r="B42" s="386"/>
      <c r="C42" s="390" t="s">
        <v>382</v>
      </c>
      <c r="D42" s="676">
        <v>66.983239999999995</v>
      </c>
      <c r="E42" s="80">
        <f>SUM(D40:D42)</f>
        <v>335.97845833499991</v>
      </c>
      <c r="O42" s="107"/>
      <c r="P42" s="88">
        <f t="shared" si="1"/>
        <v>31</v>
      </c>
    </row>
    <row r="43" spans="1:18">
      <c r="A43" s="88">
        <f t="shared" si="0"/>
        <v>32</v>
      </c>
      <c r="B43" s="386">
        <v>926</v>
      </c>
      <c r="C43" s="389" t="s">
        <v>52</v>
      </c>
      <c r="D43" s="675">
        <v>730.03415291299996</v>
      </c>
      <c r="E43" s="675"/>
      <c r="O43" s="107"/>
      <c r="P43" s="88">
        <f t="shared" si="1"/>
        <v>32</v>
      </c>
    </row>
    <row r="44" spans="1:18">
      <c r="A44" s="88">
        <f t="shared" si="0"/>
        <v>33</v>
      </c>
      <c r="B44" s="386"/>
      <c r="C44" s="389" t="s">
        <v>382</v>
      </c>
      <c r="D44" s="676">
        <v>183.35011</v>
      </c>
      <c r="E44" s="80">
        <f>SUM(D43:D44)</f>
        <v>913.38426291299993</v>
      </c>
      <c r="F44" s="677"/>
      <c r="G44" s="677"/>
      <c r="H44" s="677"/>
      <c r="I44" s="677"/>
      <c r="J44" s="677"/>
      <c r="K44" s="677"/>
      <c r="L44" s="677"/>
      <c r="M44" s="677"/>
      <c r="N44" s="677"/>
      <c r="O44" s="678"/>
      <c r="P44" s="88">
        <f t="shared" si="1"/>
        <v>33</v>
      </c>
    </row>
    <row r="45" spans="1:18">
      <c r="A45" s="88">
        <f t="shared" si="0"/>
        <v>34</v>
      </c>
      <c r="B45" s="386">
        <v>927</v>
      </c>
      <c r="C45" s="389" t="s">
        <v>46</v>
      </c>
      <c r="D45" s="391"/>
      <c r="E45" s="675">
        <v>127615.79129000001</v>
      </c>
      <c r="O45" s="107"/>
      <c r="P45" s="88">
        <f t="shared" si="1"/>
        <v>34</v>
      </c>
    </row>
    <row r="46" spans="1:18">
      <c r="A46" s="88">
        <f t="shared" si="0"/>
        <v>35</v>
      </c>
      <c r="B46" s="386">
        <v>928</v>
      </c>
      <c r="C46" s="389" t="s">
        <v>52</v>
      </c>
      <c r="D46" s="675">
        <v>0</v>
      </c>
      <c r="E46" s="675"/>
      <c r="O46" s="107"/>
      <c r="P46" s="88">
        <f t="shared" si="1"/>
        <v>35</v>
      </c>
    </row>
    <row r="47" spans="1:18">
      <c r="A47" s="88">
        <f t="shared" si="0"/>
        <v>36</v>
      </c>
      <c r="B47" s="386"/>
      <c r="C47" s="387" t="s">
        <v>53</v>
      </c>
      <c r="D47" s="675">
        <v>0</v>
      </c>
      <c r="E47" s="675"/>
      <c r="O47" s="107"/>
      <c r="P47" s="88">
        <f t="shared" si="1"/>
        <v>36</v>
      </c>
    </row>
    <row r="48" spans="1:18">
      <c r="A48" s="88">
        <f t="shared" si="0"/>
        <v>37</v>
      </c>
      <c r="B48" s="386"/>
      <c r="C48" s="387" t="s">
        <v>54</v>
      </c>
      <c r="D48" s="675">
        <v>1212.49029</v>
      </c>
      <c r="E48" s="679"/>
      <c r="O48" s="107"/>
      <c r="P48" s="88">
        <f t="shared" si="1"/>
        <v>37</v>
      </c>
    </row>
    <row r="49" spans="1:16">
      <c r="A49" s="88">
        <f t="shared" si="0"/>
        <v>38</v>
      </c>
      <c r="B49" s="386"/>
      <c r="C49" s="387" t="s">
        <v>55</v>
      </c>
      <c r="D49" s="675">
        <v>9790.5481500000005</v>
      </c>
      <c r="E49" s="680"/>
      <c r="F49" s="172"/>
      <c r="G49" s="172"/>
      <c r="H49" s="172"/>
      <c r="I49" s="172"/>
      <c r="J49" s="172"/>
      <c r="K49" s="172"/>
      <c r="L49" s="172"/>
      <c r="M49" s="172"/>
      <c r="N49" s="172"/>
      <c r="O49" s="107"/>
      <c r="P49" s="88">
        <f t="shared" si="1"/>
        <v>38</v>
      </c>
    </row>
    <row r="50" spans="1:16">
      <c r="A50" s="88">
        <f t="shared" si="0"/>
        <v>39</v>
      </c>
      <c r="B50" s="392"/>
      <c r="C50" s="389" t="s">
        <v>56</v>
      </c>
      <c r="D50" s="676">
        <v>131.66149999999999</v>
      </c>
      <c r="E50" s="681">
        <f>SUM(D46:D50)</f>
        <v>11134.69994</v>
      </c>
      <c r="F50" s="172"/>
      <c r="G50" s="172"/>
      <c r="H50" s="172"/>
      <c r="I50" s="172"/>
      <c r="J50" s="172"/>
      <c r="K50" s="172"/>
      <c r="L50" s="172"/>
      <c r="M50" s="172"/>
      <c r="N50" s="172"/>
      <c r="O50" s="107"/>
      <c r="P50" s="88">
        <f t="shared" si="1"/>
        <v>39</v>
      </c>
    </row>
    <row r="51" spans="1:16">
      <c r="A51" s="88">
        <f t="shared" si="0"/>
        <v>40</v>
      </c>
      <c r="B51" s="393">
        <v>930.1</v>
      </c>
      <c r="C51" s="387" t="s">
        <v>48</v>
      </c>
      <c r="D51" s="391"/>
      <c r="E51" s="675">
        <v>112.52861999999999</v>
      </c>
      <c r="F51" s="172"/>
      <c r="G51" s="172"/>
      <c r="H51" s="172"/>
      <c r="I51" s="172"/>
      <c r="J51" s="172"/>
      <c r="K51" s="172"/>
      <c r="L51" s="172"/>
      <c r="M51" s="172"/>
      <c r="N51" s="172"/>
      <c r="O51" s="107"/>
      <c r="P51" s="88">
        <f t="shared" si="1"/>
        <v>40</v>
      </c>
    </row>
    <row r="52" spans="1:16">
      <c r="A52" s="88">
        <f t="shared" si="0"/>
        <v>41</v>
      </c>
      <c r="B52" s="393">
        <v>930.2</v>
      </c>
      <c r="C52" s="389" t="s">
        <v>57</v>
      </c>
      <c r="D52" s="681">
        <v>0</v>
      </c>
      <c r="E52" s="682"/>
      <c r="F52" s="73"/>
      <c r="G52" s="73"/>
      <c r="H52" s="73"/>
      <c r="I52" s="73"/>
      <c r="J52" s="73"/>
      <c r="K52" s="73"/>
      <c r="L52" s="73"/>
      <c r="M52" s="73"/>
      <c r="N52" s="73"/>
      <c r="O52" s="107"/>
      <c r="P52" s="88">
        <f t="shared" si="1"/>
        <v>41</v>
      </c>
    </row>
    <row r="53" spans="1:16">
      <c r="A53" s="88">
        <f t="shared" si="0"/>
        <v>42</v>
      </c>
      <c r="B53" s="393"/>
      <c r="C53" s="389" t="s">
        <v>58</v>
      </c>
      <c r="D53" s="683">
        <v>576.97162999999989</v>
      </c>
      <c r="E53" s="681">
        <f>SUM(D52:D53)</f>
        <v>576.97162999999989</v>
      </c>
      <c r="F53" s="73"/>
      <c r="G53" s="73"/>
      <c r="H53" s="73"/>
      <c r="I53" s="73"/>
      <c r="J53" s="73"/>
      <c r="K53" s="73"/>
      <c r="L53" s="73"/>
      <c r="M53" s="73"/>
      <c r="N53" s="73"/>
      <c r="O53" s="107"/>
      <c r="P53" s="88">
        <f t="shared" si="1"/>
        <v>42</v>
      </c>
    </row>
    <row r="54" spans="1:16">
      <c r="A54" s="88">
        <f t="shared" si="0"/>
        <v>43</v>
      </c>
      <c r="B54" s="386">
        <v>935</v>
      </c>
      <c r="C54" s="394" t="s">
        <v>59</v>
      </c>
      <c r="D54" s="681">
        <v>39.414587415</v>
      </c>
      <c r="E54" s="682"/>
      <c r="F54" s="73"/>
      <c r="G54" s="73"/>
      <c r="H54" s="73"/>
      <c r="I54" s="73"/>
      <c r="J54" s="73"/>
      <c r="K54" s="73"/>
      <c r="L54" s="73"/>
      <c r="M54" s="73"/>
      <c r="N54" s="73"/>
      <c r="O54" s="107"/>
      <c r="P54" s="88">
        <f t="shared" si="1"/>
        <v>43</v>
      </c>
    </row>
    <row r="55" spans="1:16">
      <c r="A55" s="88">
        <f t="shared" si="0"/>
        <v>44</v>
      </c>
      <c r="B55" s="386"/>
      <c r="C55" s="394" t="s">
        <v>52</v>
      </c>
      <c r="D55" s="683">
        <v>1463.1121000000001</v>
      </c>
      <c r="E55" s="683">
        <f>SUM(D54:D55)</f>
        <v>1502.526687415</v>
      </c>
      <c r="F55" s="73"/>
      <c r="G55" s="73"/>
      <c r="H55" s="73"/>
      <c r="I55" s="73"/>
      <c r="J55" s="73"/>
      <c r="K55" s="73"/>
      <c r="L55" s="73"/>
      <c r="M55" s="73"/>
      <c r="N55" s="73"/>
      <c r="O55" s="107"/>
      <c r="P55" s="88">
        <f t="shared" si="1"/>
        <v>44</v>
      </c>
    </row>
    <row r="56" spans="1:16">
      <c r="A56" s="88">
        <f t="shared" si="0"/>
        <v>45</v>
      </c>
      <c r="B56" s="395"/>
      <c r="C56" s="396"/>
      <c r="D56" s="684"/>
      <c r="E56" s="65"/>
      <c r="F56" s="73"/>
      <c r="G56" s="73"/>
      <c r="H56" s="73"/>
      <c r="I56" s="73"/>
      <c r="J56" s="73"/>
      <c r="K56" s="73"/>
      <c r="L56" s="73"/>
      <c r="M56" s="73"/>
      <c r="N56" s="73"/>
      <c r="O56" s="107"/>
      <c r="P56" s="88">
        <f t="shared" si="1"/>
        <v>45</v>
      </c>
    </row>
    <row r="57" spans="1:16" ht="16" thickBot="1">
      <c r="A57" s="88">
        <f t="shared" si="0"/>
        <v>46</v>
      </c>
      <c r="B57" s="114"/>
      <c r="C57" s="117" t="s">
        <v>41</v>
      </c>
      <c r="D57" s="397"/>
      <c r="E57" s="685">
        <f>SUM(E36:E55)</f>
        <v>142435.51745866297</v>
      </c>
      <c r="F57" s="73"/>
      <c r="G57" s="73"/>
      <c r="H57" s="73"/>
      <c r="I57" s="73"/>
      <c r="J57" s="73"/>
      <c r="K57" s="73"/>
      <c r="L57" s="73"/>
      <c r="M57" s="73"/>
      <c r="N57" s="73"/>
      <c r="O57" s="107"/>
      <c r="P57" s="88">
        <f t="shared" si="1"/>
        <v>46</v>
      </c>
    </row>
    <row r="58" spans="1:16" ht="16" thickTop="1">
      <c r="A58" s="88">
        <f t="shared" si="0"/>
        <v>47</v>
      </c>
      <c r="B58" s="114"/>
      <c r="C58" s="117"/>
      <c r="D58" s="397"/>
      <c r="E58" s="118"/>
      <c r="F58" s="73"/>
      <c r="G58" s="73"/>
      <c r="H58" s="73"/>
      <c r="I58" s="73"/>
      <c r="J58" s="73"/>
      <c r="K58" s="73"/>
      <c r="L58" s="73"/>
      <c r="M58" s="73"/>
      <c r="N58" s="73"/>
      <c r="O58" s="107"/>
      <c r="P58" s="88">
        <f t="shared" si="1"/>
        <v>47</v>
      </c>
    </row>
    <row r="59" spans="1:16">
      <c r="A59" s="88">
        <f t="shared" si="0"/>
        <v>48</v>
      </c>
      <c r="B59" s="536" t="s">
        <v>412</v>
      </c>
      <c r="C59" s="5" t="s">
        <v>605</v>
      </c>
      <c r="E59" s="118"/>
      <c r="F59" s="73"/>
      <c r="G59" s="73"/>
      <c r="H59" s="73"/>
      <c r="I59" s="73"/>
      <c r="J59" s="73"/>
      <c r="K59" s="73"/>
      <c r="L59" s="73"/>
      <c r="M59" s="73"/>
      <c r="N59" s="73"/>
      <c r="O59" s="107"/>
      <c r="P59" s="88">
        <f t="shared" si="1"/>
        <v>48</v>
      </c>
    </row>
    <row r="60" spans="1:16" ht="18.5">
      <c r="A60" s="88">
        <f t="shared" si="0"/>
        <v>49</v>
      </c>
      <c r="B60" s="686">
        <v>1</v>
      </c>
      <c r="C60" s="37" t="s">
        <v>606</v>
      </c>
      <c r="E60" s="118"/>
      <c r="F60" s="73"/>
      <c r="G60" s="73"/>
      <c r="H60" s="73"/>
      <c r="I60" s="73"/>
      <c r="J60" s="73"/>
      <c r="K60" s="73"/>
      <c r="L60" s="73"/>
      <c r="M60" s="73"/>
      <c r="N60" s="73"/>
      <c r="O60" s="107"/>
      <c r="P60" s="88">
        <f t="shared" si="1"/>
        <v>49</v>
      </c>
    </row>
    <row r="61" spans="1:16" ht="18.5">
      <c r="A61" s="88">
        <f t="shared" si="0"/>
        <v>50</v>
      </c>
      <c r="B61" s="687"/>
      <c r="C61" s="1" t="s">
        <v>607</v>
      </c>
      <c r="E61" s="118"/>
      <c r="F61" s="73"/>
      <c r="G61" s="73"/>
      <c r="H61" s="73"/>
      <c r="I61" s="73"/>
      <c r="J61" s="73"/>
      <c r="K61" s="73"/>
      <c r="L61" s="73"/>
      <c r="M61" s="73"/>
      <c r="N61" s="73"/>
      <c r="O61" s="107"/>
      <c r="P61" s="88">
        <f t="shared" si="1"/>
        <v>50</v>
      </c>
    </row>
    <row r="62" spans="1:16" ht="18">
      <c r="A62" s="88">
        <f t="shared" si="0"/>
        <v>51</v>
      </c>
      <c r="B62" s="549">
        <v>2</v>
      </c>
      <c r="C62" s="101" t="s">
        <v>608</v>
      </c>
      <c r="E62" s="118"/>
      <c r="F62" s="73"/>
      <c r="G62" s="73"/>
      <c r="H62" s="73"/>
      <c r="I62" s="73"/>
      <c r="J62" s="73"/>
      <c r="K62" s="73"/>
      <c r="L62" s="73"/>
      <c r="M62" s="73"/>
      <c r="N62" s="73"/>
      <c r="O62" s="107"/>
      <c r="P62" s="88">
        <f t="shared" si="1"/>
        <v>51</v>
      </c>
    </row>
    <row r="63" spans="1:16" ht="18">
      <c r="A63" s="88">
        <f t="shared" si="0"/>
        <v>52</v>
      </c>
      <c r="B63" s="549">
        <v>3</v>
      </c>
      <c r="C63" s="71" t="s">
        <v>609</v>
      </c>
      <c r="E63" s="118"/>
      <c r="F63" s="73"/>
      <c r="G63" s="73"/>
      <c r="H63" s="73"/>
      <c r="I63" s="73"/>
      <c r="J63" s="73"/>
      <c r="K63" s="73"/>
      <c r="L63" s="73"/>
      <c r="M63" s="73"/>
      <c r="N63" s="73"/>
      <c r="O63" s="107"/>
      <c r="P63" s="88">
        <f t="shared" si="1"/>
        <v>52</v>
      </c>
    </row>
    <row r="64" spans="1:16" ht="18">
      <c r="A64" s="88">
        <f t="shared" si="0"/>
        <v>53</v>
      </c>
      <c r="B64" s="549"/>
      <c r="C64" s="71" t="s">
        <v>610</v>
      </c>
      <c r="E64" s="118"/>
      <c r="F64" s="73"/>
      <c r="G64" s="73"/>
      <c r="H64" s="73"/>
      <c r="I64" s="73"/>
      <c r="J64" s="73"/>
      <c r="K64" s="73"/>
      <c r="L64" s="73"/>
      <c r="M64" s="73"/>
      <c r="N64" s="73"/>
      <c r="O64" s="107"/>
      <c r="P64" s="88">
        <f t="shared" si="1"/>
        <v>53</v>
      </c>
    </row>
    <row r="65" spans="1:16" ht="18">
      <c r="A65" s="88">
        <f t="shared" si="0"/>
        <v>54</v>
      </c>
      <c r="B65" s="549">
        <v>4</v>
      </c>
      <c r="C65" s="71" t="s">
        <v>611</v>
      </c>
      <c r="E65" s="118"/>
      <c r="F65" s="73"/>
      <c r="G65" s="73"/>
      <c r="H65" s="73"/>
      <c r="I65" s="73"/>
      <c r="J65" s="73"/>
      <c r="K65" s="73"/>
      <c r="L65" s="73"/>
      <c r="M65" s="73"/>
      <c r="N65" s="73"/>
      <c r="O65" s="107"/>
      <c r="P65" s="88">
        <f t="shared" si="1"/>
        <v>54</v>
      </c>
    </row>
    <row r="66" spans="1:16" ht="18">
      <c r="A66" s="88">
        <f t="shared" si="0"/>
        <v>55</v>
      </c>
      <c r="B66" s="549"/>
      <c r="C66" s="71" t="s">
        <v>612</v>
      </c>
      <c r="E66" s="118"/>
      <c r="F66" s="73"/>
      <c r="G66" s="73"/>
      <c r="H66" s="73"/>
      <c r="I66" s="73"/>
      <c r="J66" s="73"/>
      <c r="K66" s="73"/>
      <c r="L66" s="73"/>
      <c r="M66" s="73"/>
      <c r="N66" s="73"/>
      <c r="O66" s="107"/>
      <c r="P66" s="88">
        <f t="shared" si="1"/>
        <v>55</v>
      </c>
    </row>
    <row r="67" spans="1:16" ht="16.5">
      <c r="A67" s="88">
        <f t="shared" si="0"/>
        <v>56</v>
      </c>
      <c r="B67" s="688">
        <v>5</v>
      </c>
      <c r="C67" s="1" t="s">
        <v>613</v>
      </c>
      <c r="E67" s="118"/>
      <c r="F67" s="73"/>
      <c r="G67" s="73"/>
      <c r="H67" s="73"/>
      <c r="I67" s="73"/>
      <c r="J67" s="73"/>
      <c r="K67" s="73"/>
      <c r="L67" s="73"/>
      <c r="M67" s="73"/>
      <c r="N67" s="73"/>
      <c r="O67" s="107"/>
      <c r="P67" s="88">
        <f t="shared" si="1"/>
        <v>56</v>
      </c>
    </row>
    <row r="68" spans="1:16" ht="16.5">
      <c r="A68" s="88">
        <f t="shared" si="0"/>
        <v>57</v>
      </c>
      <c r="B68" s="688">
        <v>6</v>
      </c>
      <c r="C68" s="1" t="s">
        <v>614</v>
      </c>
      <c r="E68" s="118"/>
      <c r="F68" s="73"/>
      <c r="G68" s="73"/>
      <c r="H68" s="73"/>
      <c r="I68" s="73"/>
      <c r="J68" s="73"/>
      <c r="K68" s="73"/>
      <c r="L68" s="73"/>
      <c r="M68" s="73"/>
      <c r="N68" s="73"/>
      <c r="O68" s="107"/>
      <c r="P68" s="88">
        <f t="shared" si="1"/>
        <v>57</v>
      </c>
    </row>
    <row r="69" spans="1:16" ht="16.5">
      <c r="A69" s="88">
        <f t="shared" si="0"/>
        <v>58</v>
      </c>
      <c r="B69" s="688">
        <v>7</v>
      </c>
      <c r="C69" s="1" t="s">
        <v>615</v>
      </c>
      <c r="E69" s="118"/>
      <c r="F69" s="73"/>
      <c r="G69" s="73"/>
      <c r="H69" s="73"/>
      <c r="I69" s="73"/>
      <c r="J69" s="73"/>
      <c r="K69" s="73"/>
      <c r="L69" s="73"/>
      <c r="M69" s="73"/>
      <c r="N69" s="73"/>
      <c r="O69" s="107"/>
      <c r="P69" s="88">
        <f t="shared" si="1"/>
        <v>58</v>
      </c>
    </row>
    <row r="70" spans="1:16" ht="16" thickBot="1">
      <c r="A70" s="88">
        <f t="shared" si="0"/>
        <v>59</v>
      </c>
      <c r="B70" s="119"/>
      <c r="C70" s="120"/>
      <c r="D70" s="81"/>
      <c r="E70" s="81"/>
      <c r="F70" s="81"/>
      <c r="G70" s="81"/>
      <c r="H70" s="81"/>
      <c r="I70" s="81"/>
      <c r="J70" s="81"/>
      <c r="K70" s="81"/>
      <c r="L70" s="81"/>
      <c r="M70" s="81"/>
      <c r="N70" s="81"/>
      <c r="O70" s="113"/>
      <c r="P70" s="88">
        <f t="shared" si="1"/>
        <v>59</v>
      </c>
    </row>
    <row r="71" spans="1:16">
      <c r="C71" s="101"/>
    </row>
    <row r="72" spans="1:16">
      <c r="A72" s="82"/>
      <c r="C72" s="101"/>
      <c r="D72" s="121"/>
      <c r="E72" s="121"/>
    </row>
    <row r="73" spans="1:16" ht="18">
      <c r="A73" s="122"/>
      <c r="B73" s="689"/>
      <c r="C73" s="1"/>
      <c r="D73" s="38"/>
      <c r="E73" s="38"/>
      <c r="F73" s="38"/>
      <c r="G73" s="38"/>
      <c r="H73" s="38"/>
      <c r="I73" s="38"/>
      <c r="J73" s="38"/>
      <c r="K73" s="38"/>
      <c r="L73" s="38"/>
      <c r="M73" s="38"/>
      <c r="N73" s="38"/>
    </row>
    <row r="74" spans="1:16" ht="18">
      <c r="A74" s="122"/>
      <c r="B74" s="689"/>
      <c r="C74" s="10"/>
      <c r="D74" s="38"/>
      <c r="E74" s="38"/>
      <c r="F74" s="38"/>
      <c r="G74" s="38"/>
      <c r="H74" s="38"/>
      <c r="I74" s="38"/>
      <c r="J74" s="38"/>
      <c r="K74" s="38"/>
      <c r="L74" s="38"/>
      <c r="M74" s="38"/>
      <c r="N74" s="38"/>
    </row>
    <row r="75" spans="1:16" ht="18">
      <c r="A75" s="122"/>
      <c r="B75" s="74"/>
      <c r="C75" s="1"/>
      <c r="D75" s="1"/>
      <c r="E75" s="1"/>
      <c r="F75" s="1"/>
      <c r="G75" s="1"/>
      <c r="H75" s="1"/>
      <c r="I75" s="1"/>
      <c r="J75" s="1"/>
      <c r="K75" s="1"/>
      <c r="L75" s="1"/>
      <c r="M75" s="1"/>
      <c r="N75" s="1"/>
    </row>
    <row r="76" spans="1:16" ht="18">
      <c r="A76" s="122"/>
      <c r="C76" s="101"/>
    </row>
    <row r="77" spans="1:16" ht="18">
      <c r="A77" s="122"/>
      <c r="C77" s="101"/>
    </row>
    <row r="78" spans="1:16" ht="18">
      <c r="A78" s="122"/>
      <c r="C78" s="101"/>
    </row>
    <row r="79" spans="1:16">
      <c r="A79" s="82"/>
      <c r="C79" s="101"/>
    </row>
    <row r="80" spans="1:16" ht="18">
      <c r="A80" s="122"/>
      <c r="C80" s="101"/>
    </row>
    <row r="81" spans="1:3">
      <c r="A81" s="82"/>
      <c r="C81" s="101"/>
    </row>
    <row r="82" spans="1:3" ht="18">
      <c r="A82" s="122"/>
      <c r="C82" s="101"/>
    </row>
    <row r="83" spans="1:3">
      <c r="A83" s="82"/>
      <c r="C83" s="101"/>
    </row>
    <row r="84" spans="1:3" ht="18">
      <c r="A84" s="122"/>
      <c r="C84" s="101"/>
    </row>
    <row r="85" spans="1:3" ht="18">
      <c r="A85" s="122"/>
      <c r="B85" s="101"/>
    </row>
    <row r="86" spans="1:3" ht="18">
      <c r="A86" s="122"/>
      <c r="B86" s="101"/>
    </row>
    <row r="87" spans="1:3">
      <c r="B87" s="101"/>
    </row>
    <row r="88" spans="1:3" ht="18">
      <c r="A88" s="122"/>
      <c r="B88" s="101"/>
    </row>
    <row r="89" spans="1:3">
      <c r="A89" s="123"/>
      <c r="B89" s="124"/>
    </row>
    <row r="90" spans="1:3">
      <c r="B90" s="101"/>
    </row>
  </sheetData>
  <mergeCells count="4">
    <mergeCell ref="B3:O3"/>
    <mergeCell ref="B4:O4"/>
    <mergeCell ref="B5:O5"/>
    <mergeCell ref="B6:O6"/>
  </mergeCells>
  <printOptions horizontalCentered="1"/>
  <pageMargins left="0.25" right="0.25" top="0.5" bottom="0.5" header="0.35" footer="0.25"/>
  <pageSetup scale="47" orientation="landscape" r:id="rId1"/>
  <headerFooter scaleWithDoc="0" alignWithMargins="0">
    <oddHeader>&amp;C&amp;"Times New Roman,Bold"&amp;6AS FILED AH-3 WITH COST ADJ INCL IN APPENDIX XII CYCLE 6 (ER24-175)</oddHeader>
    <oddFooter>&amp;L&amp;F&amp;CPage 8.5&amp;R&amp;A</oddFooter>
  </headerFooter>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C4FCB-F133-41E0-BE89-33E6E7BD0012}">
  <sheetPr>
    <pageSetUpPr fitToPage="1"/>
  </sheetPr>
  <dimension ref="A1:L35"/>
  <sheetViews>
    <sheetView zoomScale="80" zoomScaleNormal="80" workbookViewId="0"/>
  </sheetViews>
  <sheetFormatPr defaultColWidth="8.81640625" defaultRowHeight="15.5"/>
  <cols>
    <col min="1" max="1" width="5.1796875" style="58" bestFit="1" customWidth="1"/>
    <col min="2" max="2" width="68.81640625" style="59" customWidth="1"/>
    <col min="3" max="3" width="24" style="129" customWidth="1"/>
    <col min="4" max="4" width="1.54296875" style="59" customWidth="1"/>
    <col min="5" max="5" width="16.81640625" style="59" customWidth="1"/>
    <col min="6" max="6" width="1.54296875" style="59" customWidth="1"/>
    <col min="7" max="7" width="16.81640625" style="59" customWidth="1"/>
    <col min="8" max="8" width="1.54296875" style="59" customWidth="1"/>
    <col min="9" max="9" width="36.1796875" style="59" customWidth="1"/>
    <col min="10" max="10" width="5.1796875" style="59" customWidth="1"/>
    <col min="11" max="16384" width="8.81640625" style="59"/>
  </cols>
  <sheetData>
    <row r="1" spans="1:10">
      <c r="H1" s="58"/>
      <c r="I1" s="553"/>
      <c r="J1" s="58"/>
    </row>
    <row r="2" spans="1:10">
      <c r="B2" s="821" t="s">
        <v>12</v>
      </c>
      <c r="C2" s="822"/>
      <c r="D2" s="822"/>
      <c r="E2" s="822"/>
      <c r="F2" s="822"/>
      <c r="G2" s="822"/>
      <c r="H2" s="822"/>
      <c r="I2" s="822"/>
      <c r="J2" s="56"/>
    </row>
    <row r="3" spans="1:10">
      <c r="B3" s="821" t="s">
        <v>394</v>
      </c>
      <c r="C3" s="822"/>
      <c r="D3" s="822"/>
      <c r="E3" s="822"/>
      <c r="F3" s="822"/>
      <c r="G3" s="822"/>
      <c r="H3" s="822"/>
      <c r="I3" s="822"/>
      <c r="J3" s="56"/>
    </row>
    <row r="4" spans="1:10">
      <c r="B4" s="821" t="s">
        <v>60</v>
      </c>
      <c r="C4" s="822"/>
      <c r="D4" s="822"/>
      <c r="E4" s="822"/>
      <c r="F4" s="822"/>
      <c r="G4" s="822"/>
      <c r="H4" s="822"/>
      <c r="I4" s="822"/>
      <c r="J4" s="56"/>
    </row>
    <row r="5" spans="1:10">
      <c r="B5" s="823" t="s">
        <v>434</v>
      </c>
      <c r="C5" s="823"/>
      <c r="D5" s="823"/>
      <c r="E5" s="823"/>
      <c r="F5" s="823"/>
      <c r="G5" s="823"/>
      <c r="H5" s="823"/>
      <c r="I5" s="823"/>
      <c r="J5" s="56"/>
    </row>
    <row r="6" spans="1:10">
      <c r="B6" s="824" t="s">
        <v>1</v>
      </c>
      <c r="C6" s="824"/>
      <c r="D6" s="824"/>
      <c r="E6" s="824"/>
      <c r="F6" s="824"/>
      <c r="G6" s="824"/>
      <c r="H6" s="824"/>
      <c r="I6" s="824"/>
      <c r="J6" s="57"/>
    </row>
    <row r="7" spans="1:10">
      <c r="B7" s="58"/>
      <c r="D7" s="58"/>
      <c r="E7" s="58"/>
      <c r="F7" s="58"/>
      <c r="G7" s="58"/>
      <c r="H7" s="56"/>
      <c r="I7" s="56"/>
      <c r="J7" s="56"/>
    </row>
    <row r="8" spans="1:10">
      <c r="A8" s="58" t="s">
        <v>2</v>
      </c>
      <c r="B8" s="56"/>
      <c r="C8" s="74" t="s">
        <v>157</v>
      </c>
      <c r="D8" s="58"/>
      <c r="E8" s="58" t="s">
        <v>159</v>
      </c>
      <c r="F8" s="58"/>
      <c r="G8" s="58" t="s">
        <v>160</v>
      </c>
      <c r="H8" s="56"/>
      <c r="I8" s="56"/>
      <c r="J8" s="58" t="s">
        <v>2</v>
      </c>
    </row>
    <row r="9" spans="1:10">
      <c r="A9" s="58" t="s">
        <v>14</v>
      </c>
      <c r="B9" s="56"/>
      <c r="C9" s="346" t="s">
        <v>158</v>
      </c>
      <c r="D9" s="56"/>
      <c r="E9" s="554" t="s">
        <v>161</v>
      </c>
      <c r="F9" s="56"/>
      <c r="G9" s="554" t="s">
        <v>5</v>
      </c>
      <c r="H9" s="56"/>
      <c r="I9" s="555" t="s">
        <v>6</v>
      </c>
      <c r="J9" s="58" t="s">
        <v>14</v>
      </c>
    </row>
    <row r="10" spans="1:10">
      <c r="B10" s="58"/>
      <c r="D10" s="58"/>
      <c r="E10" s="58"/>
      <c r="F10" s="58"/>
      <c r="G10" s="58"/>
      <c r="H10" s="58"/>
      <c r="I10" s="58"/>
      <c r="J10" s="58"/>
    </row>
    <row r="11" spans="1:10" ht="18">
      <c r="A11" s="58">
        <v>1</v>
      </c>
      <c r="B11" s="59" t="s">
        <v>162</v>
      </c>
      <c r="C11" s="58" t="s">
        <v>163</v>
      </c>
      <c r="E11" s="130"/>
      <c r="F11" s="131"/>
      <c r="G11" s="132">
        <v>128028.38738461537</v>
      </c>
      <c r="H11" s="131"/>
      <c r="I11" s="133" t="s">
        <v>503</v>
      </c>
      <c r="J11" s="58">
        <f>A11</f>
        <v>1</v>
      </c>
    </row>
    <row r="12" spans="1:10">
      <c r="A12" s="58">
        <f>+A11+1</f>
        <v>2</v>
      </c>
      <c r="C12" s="58"/>
      <c r="E12" s="125"/>
      <c r="F12" s="134"/>
      <c r="G12" s="134"/>
      <c r="H12" s="134"/>
      <c r="I12" s="133"/>
      <c r="J12" s="58">
        <f>+J11+1</f>
        <v>2</v>
      </c>
    </row>
    <row r="13" spans="1:10">
      <c r="A13" s="58">
        <f t="shared" ref="A13:A29" si="0">+A12+1</f>
        <v>3</v>
      </c>
      <c r="B13" s="59" t="s">
        <v>61</v>
      </c>
      <c r="C13" s="58"/>
      <c r="E13" s="135"/>
      <c r="F13" s="136"/>
      <c r="G13" s="373">
        <v>0.39459081606858465</v>
      </c>
      <c r="H13" s="444"/>
      <c r="I13" s="133" t="s">
        <v>634</v>
      </c>
      <c r="J13" s="58">
        <f t="shared" ref="J13:J29" si="1">+J12+1</f>
        <v>3</v>
      </c>
    </row>
    <row r="14" spans="1:10">
      <c r="A14" s="58">
        <f t="shared" si="0"/>
        <v>4</v>
      </c>
      <c r="C14" s="58"/>
      <c r="E14" s="125"/>
      <c r="F14" s="134"/>
      <c r="G14" s="125"/>
      <c r="H14" s="134"/>
      <c r="I14" s="133"/>
      <c r="J14" s="58">
        <f t="shared" si="1"/>
        <v>4</v>
      </c>
    </row>
    <row r="15" spans="1:10" ht="16" thickBot="1">
      <c r="A15" s="58">
        <f t="shared" si="0"/>
        <v>5</v>
      </c>
      <c r="B15" s="59" t="s">
        <v>164</v>
      </c>
      <c r="C15" s="58"/>
      <c r="E15" s="137"/>
      <c r="F15" s="134"/>
      <c r="G15" s="138">
        <f>G11*G13</f>
        <v>50518.825858040269</v>
      </c>
      <c r="H15" s="444"/>
      <c r="I15" s="133" t="s">
        <v>504</v>
      </c>
      <c r="J15" s="58">
        <f t="shared" si="1"/>
        <v>5</v>
      </c>
    </row>
    <row r="16" spans="1:10" ht="16" thickTop="1">
      <c r="A16" s="58">
        <f t="shared" si="0"/>
        <v>6</v>
      </c>
      <c r="C16" s="58"/>
      <c r="E16" s="68"/>
      <c r="F16" s="58"/>
      <c r="G16" s="58"/>
      <c r="H16" s="58"/>
      <c r="I16" s="133"/>
      <c r="J16" s="58">
        <f t="shared" si="1"/>
        <v>6</v>
      </c>
    </row>
    <row r="17" spans="1:12" ht="18">
      <c r="A17" s="58">
        <f t="shared" si="0"/>
        <v>7</v>
      </c>
      <c r="B17" s="59" t="s">
        <v>165</v>
      </c>
      <c r="C17" s="58" t="s">
        <v>166</v>
      </c>
      <c r="D17" s="128"/>
      <c r="E17" s="130"/>
      <c r="F17" s="134"/>
      <c r="G17" s="556">
        <v>64127.97638461538</v>
      </c>
      <c r="H17" s="131"/>
      <c r="I17" s="133" t="s">
        <v>505</v>
      </c>
      <c r="J17" s="58">
        <f t="shared" si="1"/>
        <v>7</v>
      </c>
    </row>
    <row r="18" spans="1:12">
      <c r="A18" s="58">
        <f t="shared" si="0"/>
        <v>8</v>
      </c>
      <c r="C18" s="58"/>
      <c r="E18" s="139"/>
      <c r="F18" s="134"/>
      <c r="G18" s="134"/>
      <c r="H18" s="134"/>
      <c r="I18" s="133"/>
      <c r="J18" s="58">
        <f t="shared" si="1"/>
        <v>8</v>
      </c>
    </row>
    <row r="19" spans="1:12" ht="16" thickBot="1">
      <c r="A19" s="58">
        <f t="shared" si="0"/>
        <v>9</v>
      </c>
      <c r="B19" s="59" t="s">
        <v>167</v>
      </c>
      <c r="E19" s="130"/>
      <c r="F19" s="134"/>
      <c r="G19" s="138">
        <f>G13*G17</f>
        <v>25304.310534432308</v>
      </c>
      <c r="H19" s="444"/>
      <c r="I19" s="133" t="s">
        <v>506</v>
      </c>
      <c r="J19" s="58">
        <f t="shared" si="1"/>
        <v>9</v>
      </c>
    </row>
    <row r="20" spans="1:12" ht="16" thickTop="1">
      <c r="A20" s="58">
        <f t="shared" si="0"/>
        <v>10</v>
      </c>
      <c r="E20" s="140"/>
      <c r="F20" s="134"/>
      <c r="G20" s="134"/>
      <c r="H20" s="134"/>
      <c r="I20" s="133"/>
      <c r="J20" s="58">
        <f t="shared" si="1"/>
        <v>10</v>
      </c>
    </row>
    <row r="21" spans="1:12">
      <c r="A21" s="58">
        <f t="shared" si="0"/>
        <v>11</v>
      </c>
      <c r="B21" s="141" t="s">
        <v>168</v>
      </c>
      <c r="E21" s="140"/>
      <c r="F21" s="134"/>
      <c r="G21" s="134"/>
      <c r="H21" s="134"/>
      <c r="I21" s="133"/>
      <c r="J21" s="58">
        <f t="shared" si="1"/>
        <v>11</v>
      </c>
    </row>
    <row r="22" spans="1:12">
      <c r="A22" s="58">
        <f t="shared" si="0"/>
        <v>12</v>
      </c>
      <c r="B22" s="59" t="s">
        <v>169</v>
      </c>
      <c r="E22" s="142">
        <f>'Pg8 Rev Stmt AH'!E29</f>
        <v>33756.967890000007</v>
      </c>
      <c r="F22" s="444"/>
      <c r="G22" s="143"/>
      <c r="H22" s="134"/>
      <c r="I22" s="133" t="s">
        <v>666</v>
      </c>
      <c r="J22" s="58">
        <f t="shared" si="1"/>
        <v>12</v>
      </c>
    </row>
    <row r="23" spans="1:12">
      <c r="A23" s="58">
        <f t="shared" si="0"/>
        <v>13</v>
      </c>
      <c r="B23" s="59" t="s">
        <v>170</v>
      </c>
      <c r="E23" s="557">
        <f>'Pg8 Rev Stmt AH'!E56</f>
        <v>39130.978396555896</v>
      </c>
      <c r="F23" s="444" t="s">
        <v>412</v>
      </c>
      <c r="G23" s="145"/>
      <c r="H23" s="134"/>
      <c r="I23" s="133" t="s">
        <v>698</v>
      </c>
      <c r="J23" s="58">
        <f t="shared" si="1"/>
        <v>13</v>
      </c>
    </row>
    <row r="24" spans="1:12">
      <c r="A24" s="58">
        <f t="shared" si="0"/>
        <v>14</v>
      </c>
      <c r="B24" s="59" t="s">
        <v>171</v>
      </c>
      <c r="E24" s="558">
        <v>0</v>
      </c>
      <c r="F24" s="134"/>
      <c r="G24" s="145"/>
      <c r="H24" s="134"/>
      <c r="I24" s="133" t="s">
        <v>509</v>
      </c>
      <c r="J24" s="58">
        <f t="shared" si="1"/>
        <v>14</v>
      </c>
      <c r="K24" s="70"/>
    </row>
    <row r="25" spans="1:12">
      <c r="A25" s="58">
        <f t="shared" si="0"/>
        <v>15</v>
      </c>
      <c r="B25" s="59" t="s">
        <v>114</v>
      </c>
      <c r="E25" s="559">
        <f>SUM(E22:E24)</f>
        <v>72887.946286555903</v>
      </c>
      <c r="F25" s="444" t="s">
        <v>412</v>
      </c>
      <c r="G25" s="128"/>
      <c r="H25" s="133"/>
      <c r="I25" s="133" t="s">
        <v>507</v>
      </c>
      <c r="J25" s="58">
        <f t="shared" si="1"/>
        <v>15</v>
      </c>
    </row>
    <row r="26" spans="1:12">
      <c r="A26" s="58">
        <f t="shared" si="0"/>
        <v>16</v>
      </c>
      <c r="F26" s="58"/>
      <c r="H26" s="58"/>
      <c r="I26" s="133"/>
      <c r="J26" s="58">
        <f t="shared" si="1"/>
        <v>16</v>
      </c>
    </row>
    <row r="27" spans="1:12">
      <c r="A27" s="58">
        <f t="shared" si="0"/>
        <v>17</v>
      </c>
      <c r="B27" s="59" t="s">
        <v>172</v>
      </c>
      <c r="E27" s="560">
        <f>1/8</f>
        <v>0.125</v>
      </c>
      <c r="F27" s="58"/>
      <c r="G27" s="146"/>
      <c r="H27" s="58"/>
      <c r="I27" s="133" t="s">
        <v>62</v>
      </c>
      <c r="J27" s="58">
        <f t="shared" si="1"/>
        <v>17</v>
      </c>
    </row>
    <row r="28" spans="1:12">
      <c r="A28" s="58">
        <f t="shared" si="0"/>
        <v>18</v>
      </c>
      <c r="E28" s="125" t="s">
        <v>7</v>
      </c>
      <c r="F28" s="134"/>
      <c r="G28" s="125"/>
      <c r="H28" s="134"/>
      <c r="I28" s="133"/>
      <c r="J28" s="58">
        <f t="shared" si="1"/>
        <v>18</v>
      </c>
    </row>
    <row r="29" spans="1:12" ht="16" thickBot="1">
      <c r="A29" s="58">
        <f t="shared" si="0"/>
        <v>19</v>
      </c>
      <c r="B29" s="59" t="s">
        <v>173</v>
      </c>
      <c r="E29" s="515">
        <f>E25*E27</f>
        <v>9110.9932858194879</v>
      </c>
      <c r="F29" s="444" t="s">
        <v>412</v>
      </c>
      <c r="G29" s="137"/>
      <c r="H29" s="134"/>
      <c r="I29" s="58" t="s">
        <v>508</v>
      </c>
      <c r="J29" s="58">
        <f t="shared" si="1"/>
        <v>19</v>
      </c>
      <c r="L29" s="63"/>
    </row>
    <row r="30" spans="1:12" ht="16" thickTop="1">
      <c r="B30" s="149"/>
    </row>
    <row r="31" spans="1:12">
      <c r="B31" s="149"/>
    </row>
    <row r="32" spans="1:12">
      <c r="A32" s="444" t="s">
        <v>412</v>
      </c>
      <c r="B32" s="803" t="str">
        <f>'Pg8.3 Rev AH-3'!C60</f>
        <v>Items in BOLD have changed to correct the over-allocation of "Duplicate Charges (Company Energy Use)" Credit in FERC Account no. 929.</v>
      </c>
    </row>
    <row r="33" spans="1:2" ht="18">
      <c r="A33" s="150">
        <v>1</v>
      </c>
      <c r="B33" s="59" t="s">
        <v>63</v>
      </c>
    </row>
    <row r="34" spans="1:2" ht="18">
      <c r="A34" s="150"/>
    </row>
    <row r="35" spans="1:2">
      <c r="A35" s="56"/>
      <c r="B35" s="57"/>
    </row>
  </sheetData>
  <mergeCells count="5">
    <mergeCell ref="B2:I2"/>
    <mergeCell ref="B3:I3"/>
    <mergeCell ref="B4:I4"/>
    <mergeCell ref="B5:I5"/>
    <mergeCell ref="B6:I6"/>
  </mergeCells>
  <printOptions horizontalCentered="1"/>
  <pageMargins left="0.25" right="0.25" top="0.5" bottom="0.5" header="0.35" footer="0.25"/>
  <pageSetup scale="57" orientation="portrait" r:id="rId1"/>
  <headerFooter scaleWithDoc="0" alignWithMargins="0">
    <oddHeader>&amp;C&amp;"Times New Roman,Bold"&amp;7REVISED</oddHeader>
    <oddFooter>&amp;L&amp;F&amp;CPage 9&amp;R&amp;A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D6889-6EF6-435D-BF73-986B96E45BFD}">
  <sheetPr>
    <pageSetUpPr fitToPage="1"/>
  </sheetPr>
  <dimension ref="A1:K36"/>
  <sheetViews>
    <sheetView zoomScale="80" zoomScaleNormal="80" workbookViewId="0"/>
  </sheetViews>
  <sheetFormatPr defaultColWidth="8.81640625" defaultRowHeight="15.5"/>
  <cols>
    <col min="1" max="1" width="5.08984375" style="58" bestFit="1" customWidth="1"/>
    <col min="2" max="2" width="68.81640625" style="59" customWidth="1"/>
    <col min="3" max="3" width="24" style="129" customWidth="1"/>
    <col min="4" max="4" width="1.6328125" style="59" customWidth="1"/>
    <col min="5" max="5" width="16.81640625" style="59" customWidth="1"/>
    <col min="6" max="6" width="1.6328125" style="59" customWidth="1"/>
    <col min="7" max="7" width="16.81640625" style="59" customWidth="1"/>
    <col min="8" max="8" width="1.6328125" style="59" customWidth="1"/>
    <col min="9" max="9" width="36.08984375" style="59" customWidth="1"/>
    <col min="10" max="10" width="5.08984375" style="59" customWidth="1"/>
    <col min="11" max="16384" width="8.81640625" style="59"/>
  </cols>
  <sheetData>
    <row r="1" spans="1:10">
      <c r="A1" s="642" t="s">
        <v>672</v>
      </c>
    </row>
    <row r="2" spans="1:10">
      <c r="H2" s="58"/>
      <c r="I2" s="553"/>
      <c r="J2" s="58"/>
    </row>
    <row r="3" spans="1:10">
      <c r="B3" s="821" t="s">
        <v>12</v>
      </c>
      <c r="C3" s="822"/>
      <c r="D3" s="822"/>
      <c r="E3" s="822"/>
      <c r="F3" s="822"/>
      <c r="G3" s="822"/>
      <c r="H3" s="822"/>
      <c r="I3" s="822"/>
      <c r="J3" s="56"/>
    </row>
    <row r="4" spans="1:10">
      <c r="B4" s="821" t="s">
        <v>394</v>
      </c>
      <c r="C4" s="822"/>
      <c r="D4" s="822"/>
      <c r="E4" s="822"/>
      <c r="F4" s="822"/>
      <c r="G4" s="822"/>
      <c r="H4" s="822"/>
      <c r="I4" s="822"/>
      <c r="J4" s="56"/>
    </row>
    <row r="5" spans="1:10">
      <c r="B5" s="821" t="s">
        <v>60</v>
      </c>
      <c r="C5" s="822"/>
      <c r="D5" s="822"/>
      <c r="E5" s="822"/>
      <c r="F5" s="822"/>
      <c r="G5" s="822"/>
      <c r="H5" s="822"/>
      <c r="I5" s="822"/>
      <c r="J5" s="56"/>
    </row>
    <row r="6" spans="1:10">
      <c r="B6" s="823" t="s">
        <v>434</v>
      </c>
      <c r="C6" s="823"/>
      <c r="D6" s="823"/>
      <c r="E6" s="823"/>
      <c r="F6" s="823"/>
      <c r="G6" s="823"/>
      <c r="H6" s="823"/>
      <c r="I6" s="823"/>
      <c r="J6" s="56"/>
    </row>
    <row r="7" spans="1:10">
      <c r="B7" s="824" t="s">
        <v>1</v>
      </c>
      <c r="C7" s="824"/>
      <c r="D7" s="824"/>
      <c r="E7" s="824"/>
      <c r="F7" s="824"/>
      <c r="G7" s="824"/>
      <c r="H7" s="824"/>
      <c r="I7" s="824"/>
      <c r="J7" s="57"/>
    </row>
    <row r="8" spans="1:10">
      <c r="B8" s="58"/>
      <c r="D8" s="58"/>
      <c r="E8" s="58"/>
      <c r="F8" s="58"/>
      <c r="G8" s="58"/>
      <c r="H8" s="56"/>
      <c r="I8" s="56"/>
      <c r="J8" s="56"/>
    </row>
    <row r="9" spans="1:10">
      <c r="A9" s="58" t="s">
        <v>2</v>
      </c>
      <c r="B9" s="56"/>
      <c r="C9" s="74" t="s">
        <v>157</v>
      </c>
      <c r="D9" s="58"/>
      <c r="E9" s="58" t="s">
        <v>159</v>
      </c>
      <c r="F9" s="58"/>
      <c r="G9" s="58" t="s">
        <v>160</v>
      </c>
      <c r="H9" s="56"/>
      <c r="I9" s="56"/>
      <c r="J9" s="58" t="s">
        <v>2</v>
      </c>
    </row>
    <row r="10" spans="1:10">
      <c r="A10" s="58" t="s">
        <v>14</v>
      </c>
      <c r="B10" s="56"/>
      <c r="C10" s="694" t="s">
        <v>158</v>
      </c>
      <c r="D10" s="56"/>
      <c r="E10" s="721" t="s">
        <v>161</v>
      </c>
      <c r="F10" s="56"/>
      <c r="G10" s="721" t="s">
        <v>5</v>
      </c>
      <c r="H10" s="56"/>
      <c r="I10" s="722" t="s">
        <v>6</v>
      </c>
      <c r="J10" s="58" t="s">
        <v>14</v>
      </c>
    </row>
    <row r="11" spans="1:10">
      <c r="B11" s="58"/>
      <c r="D11" s="58"/>
      <c r="E11" s="58"/>
      <c r="F11" s="58"/>
      <c r="G11" s="58"/>
      <c r="H11" s="58"/>
      <c r="I11" s="58"/>
      <c r="J11" s="58"/>
    </row>
    <row r="12" spans="1:10" ht="18">
      <c r="A12" s="58">
        <v>1</v>
      </c>
      <c r="B12" s="59" t="s">
        <v>162</v>
      </c>
      <c r="C12" s="58" t="s">
        <v>163</v>
      </c>
      <c r="E12" s="130"/>
      <c r="F12" s="131"/>
      <c r="G12" s="132">
        <v>128028.38738461537</v>
      </c>
      <c r="H12" s="131"/>
      <c r="I12" s="133" t="s">
        <v>503</v>
      </c>
      <c r="J12" s="58">
        <f>A12</f>
        <v>1</v>
      </c>
    </row>
    <row r="13" spans="1:10">
      <c r="A13" s="58">
        <f>+A12+1</f>
        <v>2</v>
      </c>
      <c r="C13" s="58"/>
      <c r="E13" s="125"/>
      <c r="F13" s="134"/>
      <c r="G13" s="134"/>
      <c r="H13" s="134"/>
      <c r="I13" s="133"/>
      <c r="J13" s="58">
        <f>+J12+1</f>
        <v>2</v>
      </c>
    </row>
    <row r="14" spans="1:10">
      <c r="A14" s="58">
        <f t="shared" ref="A14:A30" si="0">+A13+1</f>
        <v>3</v>
      </c>
      <c r="B14" s="59" t="s">
        <v>61</v>
      </c>
      <c r="C14" s="58"/>
      <c r="E14" s="135"/>
      <c r="F14" s="136"/>
      <c r="G14" s="723">
        <v>0.39459081606858465</v>
      </c>
      <c r="H14" s="444" t="s">
        <v>412</v>
      </c>
      <c r="I14" s="133" t="s">
        <v>634</v>
      </c>
      <c r="J14" s="58">
        <f t="shared" ref="J14:J30" si="1">+J13+1</f>
        <v>3</v>
      </c>
    </row>
    <row r="15" spans="1:10">
      <c r="A15" s="58">
        <f t="shared" si="0"/>
        <v>4</v>
      </c>
      <c r="C15" s="58"/>
      <c r="E15" s="125"/>
      <c r="F15" s="134"/>
      <c r="G15" s="125"/>
      <c r="H15" s="134"/>
      <c r="I15" s="133"/>
      <c r="J15" s="58">
        <f t="shared" si="1"/>
        <v>4</v>
      </c>
    </row>
    <row r="16" spans="1:10" ht="16" thickBot="1">
      <c r="A16" s="58">
        <f t="shared" si="0"/>
        <v>5</v>
      </c>
      <c r="B16" s="59" t="s">
        <v>164</v>
      </c>
      <c r="C16" s="58"/>
      <c r="E16" s="137"/>
      <c r="F16" s="134"/>
      <c r="G16" s="515">
        <f>G12*G14</f>
        <v>50518.825858040269</v>
      </c>
      <c r="H16" s="444" t="s">
        <v>412</v>
      </c>
      <c r="I16" s="133" t="s">
        <v>504</v>
      </c>
      <c r="J16" s="58">
        <f t="shared" si="1"/>
        <v>5</v>
      </c>
    </row>
    <row r="17" spans="1:11" ht="16" thickTop="1">
      <c r="A17" s="58">
        <f t="shared" si="0"/>
        <v>6</v>
      </c>
      <c r="C17" s="58"/>
      <c r="E17" s="68"/>
      <c r="F17" s="58"/>
      <c r="G17" s="58"/>
      <c r="H17" s="58"/>
      <c r="I17" s="133"/>
      <c r="J17" s="58">
        <f t="shared" si="1"/>
        <v>6</v>
      </c>
    </row>
    <row r="18" spans="1:11" ht="18">
      <c r="A18" s="58">
        <f t="shared" si="0"/>
        <v>7</v>
      </c>
      <c r="B18" s="59" t="s">
        <v>165</v>
      </c>
      <c r="C18" s="58" t="s">
        <v>166</v>
      </c>
      <c r="D18" s="128"/>
      <c r="E18" s="130"/>
      <c r="F18" s="134"/>
      <c r="G18" s="724">
        <v>64127.97638461538</v>
      </c>
      <c r="H18" s="131"/>
      <c r="I18" s="133" t="s">
        <v>505</v>
      </c>
      <c r="J18" s="58">
        <f t="shared" si="1"/>
        <v>7</v>
      </c>
    </row>
    <row r="19" spans="1:11">
      <c r="A19" s="58">
        <f t="shared" si="0"/>
        <v>8</v>
      </c>
      <c r="C19" s="58"/>
      <c r="E19" s="139"/>
      <c r="F19" s="134"/>
      <c r="G19" s="134"/>
      <c r="H19" s="134"/>
      <c r="I19" s="133"/>
      <c r="J19" s="58">
        <f t="shared" si="1"/>
        <v>8</v>
      </c>
    </row>
    <row r="20" spans="1:11" ht="16" thickBot="1">
      <c r="A20" s="58">
        <f t="shared" si="0"/>
        <v>9</v>
      </c>
      <c r="B20" s="59" t="s">
        <v>167</v>
      </c>
      <c r="E20" s="130"/>
      <c r="F20" s="134"/>
      <c r="G20" s="515">
        <f>G14*G18</f>
        <v>25304.310534432308</v>
      </c>
      <c r="H20" s="444" t="s">
        <v>412</v>
      </c>
      <c r="I20" s="133" t="s">
        <v>506</v>
      </c>
      <c r="J20" s="58">
        <f t="shared" si="1"/>
        <v>9</v>
      </c>
    </row>
    <row r="21" spans="1:11" ht="16" thickTop="1">
      <c r="A21" s="58">
        <f t="shared" si="0"/>
        <v>10</v>
      </c>
      <c r="E21" s="140"/>
      <c r="F21" s="134"/>
      <c r="G21" s="134"/>
      <c r="H21" s="134"/>
      <c r="I21" s="133"/>
      <c r="J21" s="58">
        <f t="shared" si="1"/>
        <v>10</v>
      </c>
    </row>
    <row r="22" spans="1:11">
      <c r="A22" s="58">
        <f t="shared" si="0"/>
        <v>11</v>
      </c>
      <c r="B22" s="141" t="s">
        <v>168</v>
      </c>
      <c r="E22" s="140"/>
      <c r="F22" s="134"/>
      <c r="G22" s="134"/>
      <c r="H22" s="134"/>
      <c r="I22" s="133"/>
      <c r="J22" s="58">
        <f t="shared" si="1"/>
        <v>11</v>
      </c>
    </row>
    <row r="23" spans="1:11">
      <c r="A23" s="58">
        <f t="shared" si="0"/>
        <v>12</v>
      </c>
      <c r="B23" s="59" t="s">
        <v>169</v>
      </c>
      <c r="E23" s="725">
        <v>33756.967890000007</v>
      </c>
      <c r="F23" s="444" t="s">
        <v>412</v>
      </c>
      <c r="G23" s="143"/>
      <c r="H23" s="134"/>
      <c r="I23" s="133" t="s">
        <v>635</v>
      </c>
      <c r="J23" s="58">
        <f t="shared" si="1"/>
        <v>12</v>
      </c>
    </row>
    <row r="24" spans="1:11">
      <c r="A24" s="58">
        <f t="shared" si="0"/>
        <v>13</v>
      </c>
      <c r="B24" s="59" t="s">
        <v>170</v>
      </c>
      <c r="E24" s="557">
        <v>39084.281820889162</v>
      </c>
      <c r="F24" s="444" t="s">
        <v>412</v>
      </c>
      <c r="G24" s="145"/>
      <c r="H24" s="134"/>
      <c r="I24" s="133" t="s">
        <v>636</v>
      </c>
      <c r="J24" s="58">
        <f t="shared" si="1"/>
        <v>13</v>
      </c>
    </row>
    <row r="25" spans="1:11">
      <c r="A25" s="58">
        <f t="shared" si="0"/>
        <v>14</v>
      </c>
      <c r="B25" s="59" t="s">
        <v>171</v>
      </c>
      <c r="E25" s="726">
        <v>0</v>
      </c>
      <c r="F25" s="134"/>
      <c r="G25" s="145"/>
      <c r="H25" s="134"/>
      <c r="I25" s="133" t="s">
        <v>509</v>
      </c>
      <c r="J25" s="58">
        <f t="shared" si="1"/>
        <v>14</v>
      </c>
      <c r="K25" s="70"/>
    </row>
    <row r="26" spans="1:11">
      <c r="A26" s="58">
        <f t="shared" si="0"/>
        <v>15</v>
      </c>
      <c r="B26" s="59" t="s">
        <v>114</v>
      </c>
      <c r="E26" s="559">
        <f>SUM(E23:E25)</f>
        <v>72841.249710889169</v>
      </c>
      <c r="F26" s="444" t="s">
        <v>412</v>
      </c>
      <c r="G26" s="128"/>
      <c r="H26" s="133"/>
      <c r="I26" s="133" t="s">
        <v>507</v>
      </c>
      <c r="J26" s="58">
        <f t="shared" si="1"/>
        <v>15</v>
      </c>
    </row>
    <row r="27" spans="1:11">
      <c r="A27" s="58">
        <f t="shared" si="0"/>
        <v>16</v>
      </c>
      <c r="F27" s="58"/>
      <c r="H27" s="58"/>
      <c r="I27" s="133"/>
      <c r="J27" s="58">
        <f t="shared" si="1"/>
        <v>16</v>
      </c>
    </row>
    <row r="28" spans="1:11">
      <c r="A28" s="58">
        <f t="shared" si="0"/>
        <v>17</v>
      </c>
      <c r="B28" s="59" t="s">
        <v>172</v>
      </c>
      <c r="E28" s="727">
        <f>1/8</f>
        <v>0.125</v>
      </c>
      <c r="F28" s="58"/>
      <c r="G28" s="146"/>
      <c r="H28" s="58"/>
      <c r="I28" s="133" t="s">
        <v>62</v>
      </c>
      <c r="J28" s="58">
        <f t="shared" si="1"/>
        <v>17</v>
      </c>
    </row>
    <row r="29" spans="1:11">
      <c r="A29" s="58">
        <f t="shared" si="0"/>
        <v>18</v>
      </c>
      <c r="E29" s="125" t="s">
        <v>7</v>
      </c>
      <c r="F29" s="134"/>
      <c r="G29" s="125"/>
      <c r="H29" s="134"/>
      <c r="I29" s="133"/>
      <c r="J29" s="58">
        <f t="shared" si="1"/>
        <v>18</v>
      </c>
    </row>
    <row r="30" spans="1:11" ht="16" thickBot="1">
      <c r="A30" s="58">
        <f t="shared" si="0"/>
        <v>19</v>
      </c>
      <c r="B30" s="59" t="s">
        <v>173</v>
      </c>
      <c r="E30" s="515">
        <f>E26*E28</f>
        <v>9105.1562138611462</v>
      </c>
      <c r="F30" s="444" t="s">
        <v>412</v>
      </c>
      <c r="G30" s="137"/>
      <c r="H30" s="134"/>
      <c r="I30" s="58" t="s">
        <v>508</v>
      </c>
      <c r="J30" s="58">
        <f t="shared" si="1"/>
        <v>19</v>
      </c>
    </row>
    <row r="31" spans="1:11" ht="16" thickTop="1">
      <c r="B31" s="149"/>
    </row>
    <row r="32" spans="1:11">
      <c r="B32" s="149"/>
    </row>
    <row r="33" spans="1:2">
      <c r="A33" s="444" t="s">
        <v>412</v>
      </c>
      <c r="B33" s="5" t="s">
        <v>647</v>
      </c>
    </row>
    <row r="34" spans="1:2" ht="18">
      <c r="A34" s="150">
        <v>1</v>
      </c>
      <c r="B34" s="59" t="s">
        <v>63</v>
      </c>
    </row>
    <row r="35" spans="1:2" ht="18">
      <c r="A35" s="150"/>
    </row>
    <row r="36" spans="1:2">
      <c r="A36" s="56"/>
      <c r="B36" s="57"/>
    </row>
  </sheetData>
  <mergeCells count="5">
    <mergeCell ref="B3:I3"/>
    <mergeCell ref="B4:I4"/>
    <mergeCell ref="B5:I5"/>
    <mergeCell ref="B6:I6"/>
    <mergeCell ref="B7:I7"/>
  </mergeCells>
  <printOptions horizontalCentered="1"/>
  <pageMargins left="0.5" right="0.5" top="0.5" bottom="0.5" header="0.35" footer="0.25"/>
  <pageSetup scale="53" orientation="portrait" r:id="rId1"/>
  <headerFooter scaleWithDoc="0" alignWithMargins="0">
    <oddHeader>&amp;C&amp;"Times New Roman,Bold"&amp;6AS FILED STMT AL WITH COST ADJ INCL IN APPENDIX XII CYCLE 6 (ER24-175)</oddHeader>
    <oddFooter>&amp;L&amp;F&amp;CPage 9.1&amp;R&amp;A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FC4E0-8817-4859-85F0-D85DD767BD44}">
  <dimension ref="A1:M159"/>
  <sheetViews>
    <sheetView zoomScale="80" zoomScaleNormal="80" workbookViewId="0"/>
  </sheetViews>
  <sheetFormatPr defaultColWidth="8.81640625" defaultRowHeight="15.5"/>
  <cols>
    <col min="1" max="1" width="5.1796875" style="74" customWidth="1"/>
    <col min="2" max="2" width="55.453125" style="71" customWidth="1"/>
    <col min="3" max="5" width="15.54296875" style="71" customWidth="1"/>
    <col min="6" max="6" width="1.54296875" style="71" customWidth="1"/>
    <col min="7" max="7" width="16.81640625" style="71" customWidth="1"/>
    <col min="8" max="8" width="1.54296875" style="71" customWidth="1"/>
    <col min="9" max="9" width="38.81640625" style="165" customWidth="1"/>
    <col min="10" max="10" width="5.1796875" style="71" customWidth="1"/>
    <col min="11" max="11" width="27" style="71" bestFit="1" customWidth="1"/>
    <col min="12" max="12" width="15" style="71" bestFit="1" customWidth="1"/>
    <col min="13" max="13" width="10.453125" style="71" bestFit="1" customWidth="1"/>
    <col min="14" max="16384" width="8.81640625" style="71"/>
  </cols>
  <sheetData>
    <row r="1" spans="1:10">
      <c r="A1" s="184"/>
      <c r="G1" s="155"/>
      <c r="H1" s="155"/>
      <c r="I1" s="185"/>
      <c r="J1" s="74"/>
    </row>
    <row r="2" spans="1:10">
      <c r="B2" s="814" t="s">
        <v>0</v>
      </c>
      <c r="C2" s="814"/>
      <c r="D2" s="814"/>
      <c r="E2" s="814"/>
      <c r="F2" s="814"/>
      <c r="G2" s="814"/>
      <c r="H2" s="814"/>
      <c r="I2" s="814"/>
      <c r="J2" s="74"/>
    </row>
    <row r="3" spans="1:10">
      <c r="B3" s="814" t="s">
        <v>65</v>
      </c>
      <c r="C3" s="814"/>
      <c r="D3" s="814"/>
      <c r="E3" s="814"/>
      <c r="F3" s="814"/>
      <c r="G3" s="814"/>
      <c r="H3" s="814"/>
      <c r="I3" s="814"/>
      <c r="J3" s="74"/>
    </row>
    <row r="4" spans="1:10">
      <c r="B4" s="814" t="s">
        <v>66</v>
      </c>
      <c r="C4" s="814"/>
      <c r="D4" s="814"/>
      <c r="E4" s="814"/>
      <c r="F4" s="814"/>
      <c r="G4" s="814"/>
      <c r="H4" s="814"/>
      <c r="I4" s="814"/>
      <c r="J4" s="74"/>
    </row>
    <row r="5" spans="1:10">
      <c r="B5" s="817" t="s">
        <v>434</v>
      </c>
      <c r="C5" s="817"/>
      <c r="D5" s="817"/>
      <c r="E5" s="817"/>
      <c r="F5" s="817"/>
      <c r="G5" s="817"/>
      <c r="H5" s="817"/>
      <c r="I5" s="817"/>
      <c r="J5" s="74"/>
    </row>
    <row r="6" spans="1:10">
      <c r="B6" s="816" t="s">
        <v>1</v>
      </c>
      <c r="C6" s="818"/>
      <c r="D6" s="818"/>
      <c r="E6" s="818"/>
      <c r="F6" s="818"/>
      <c r="G6" s="818"/>
      <c r="H6" s="818"/>
      <c r="I6" s="818"/>
      <c r="J6" s="74"/>
    </row>
    <row r="7" spans="1:10">
      <c r="B7" s="74"/>
      <c r="C7" s="74"/>
      <c r="D7" s="74"/>
      <c r="E7" s="74"/>
      <c r="F7" s="74"/>
      <c r="G7" s="74"/>
      <c r="H7" s="74"/>
      <c r="I7" s="186"/>
      <c r="J7" s="74"/>
    </row>
    <row r="8" spans="1:10">
      <c r="A8" s="74" t="s">
        <v>2</v>
      </c>
      <c r="B8" s="152"/>
      <c r="C8" s="152"/>
      <c r="D8" s="152"/>
      <c r="E8" s="74" t="s">
        <v>157</v>
      </c>
      <c r="F8" s="152"/>
      <c r="G8" s="152"/>
      <c r="H8" s="152"/>
      <c r="I8" s="186"/>
      <c r="J8" s="74" t="s">
        <v>2</v>
      </c>
    </row>
    <row r="9" spans="1:10">
      <c r="A9" s="74" t="s">
        <v>14</v>
      </c>
      <c r="B9" s="74"/>
      <c r="C9" s="74"/>
      <c r="D9" s="74"/>
      <c r="E9" s="346" t="s">
        <v>158</v>
      </c>
      <c r="F9" s="74"/>
      <c r="G9" s="516" t="s">
        <v>21</v>
      </c>
      <c r="H9" s="152"/>
      <c r="I9" s="365" t="s">
        <v>6</v>
      </c>
      <c r="J9" s="74" t="s">
        <v>14</v>
      </c>
    </row>
    <row r="10" spans="1:10">
      <c r="B10" s="74"/>
      <c r="C10" s="74"/>
      <c r="D10" s="74"/>
      <c r="E10" s="74"/>
      <c r="F10" s="74"/>
      <c r="G10" s="74"/>
      <c r="H10" s="74"/>
      <c r="I10" s="186"/>
      <c r="J10" s="74"/>
    </row>
    <row r="11" spans="1:10">
      <c r="A11" s="74">
        <v>1</v>
      </c>
      <c r="B11" s="168" t="s">
        <v>67</v>
      </c>
      <c r="I11" s="186"/>
      <c r="J11" s="74">
        <f>A11</f>
        <v>1</v>
      </c>
    </row>
    <row r="12" spans="1:10">
      <c r="A12" s="74">
        <f>A11+1</f>
        <v>2</v>
      </c>
      <c r="B12" s="71" t="s">
        <v>177</v>
      </c>
      <c r="E12" s="74" t="s">
        <v>178</v>
      </c>
      <c r="G12" s="153">
        <v>5140552</v>
      </c>
      <c r="H12" s="152"/>
      <c r="I12" s="187"/>
      <c r="J12" s="74">
        <f>J11+1</f>
        <v>2</v>
      </c>
    </row>
    <row r="13" spans="1:10">
      <c r="A13" s="74">
        <f t="shared" ref="A13:A65" si="0">A12+1</f>
        <v>3</v>
      </c>
      <c r="B13" s="71" t="s">
        <v>179</v>
      </c>
      <c r="E13" s="74" t="s">
        <v>180</v>
      </c>
      <c r="G13" s="156">
        <v>0</v>
      </c>
      <c r="H13" s="152"/>
      <c r="I13" s="187"/>
      <c r="J13" s="74">
        <f t="shared" ref="J13:J65" si="1">J12+1</f>
        <v>3</v>
      </c>
    </row>
    <row r="14" spans="1:10">
      <c r="A14" s="74">
        <f t="shared" si="0"/>
        <v>4</v>
      </c>
      <c r="B14" s="71" t="s">
        <v>181</v>
      </c>
      <c r="E14" s="74" t="s">
        <v>182</v>
      </c>
      <c r="G14" s="156">
        <v>0</v>
      </c>
      <c r="H14" s="152"/>
      <c r="I14" s="187"/>
      <c r="J14" s="74">
        <f t="shared" si="1"/>
        <v>4</v>
      </c>
    </row>
    <row r="15" spans="1:10">
      <c r="A15" s="74">
        <f t="shared" si="0"/>
        <v>5</v>
      </c>
      <c r="B15" s="71" t="s">
        <v>183</v>
      </c>
      <c r="E15" s="74" t="s">
        <v>184</v>
      </c>
      <c r="G15" s="156">
        <v>0</v>
      </c>
      <c r="H15" s="152"/>
      <c r="I15" s="187"/>
      <c r="J15" s="74">
        <f t="shared" si="1"/>
        <v>5</v>
      </c>
    </row>
    <row r="16" spans="1:10">
      <c r="A16" s="74">
        <f t="shared" si="0"/>
        <v>6</v>
      </c>
      <c r="B16" s="71" t="s">
        <v>185</v>
      </c>
      <c r="E16" s="74" t="s">
        <v>186</v>
      </c>
      <c r="G16" s="156">
        <v>-12166.400009999999</v>
      </c>
      <c r="H16" s="152"/>
      <c r="I16" s="187"/>
      <c r="J16" s="74">
        <f t="shared" si="1"/>
        <v>6</v>
      </c>
    </row>
    <row r="17" spans="1:10">
      <c r="A17" s="74">
        <f t="shared" si="0"/>
        <v>7</v>
      </c>
      <c r="B17" s="71" t="s">
        <v>187</v>
      </c>
      <c r="G17" s="561">
        <f>SUM(G12:G16)</f>
        <v>5128385.59999</v>
      </c>
      <c r="H17" s="148"/>
      <c r="I17" s="186" t="str">
        <f>"Sum Lines "&amp;A12&amp;" thru "&amp;A16</f>
        <v>Sum Lines 2 thru 6</v>
      </c>
      <c r="J17" s="74">
        <f t="shared" si="1"/>
        <v>7</v>
      </c>
    </row>
    <row r="18" spans="1:10">
      <c r="A18" s="74">
        <f t="shared" si="0"/>
        <v>8</v>
      </c>
      <c r="I18" s="186"/>
      <c r="J18" s="74">
        <f t="shared" si="1"/>
        <v>8</v>
      </c>
    </row>
    <row r="19" spans="1:10">
      <c r="A19" s="74">
        <f t="shared" si="0"/>
        <v>9</v>
      </c>
      <c r="B19" s="168" t="s">
        <v>68</v>
      </c>
      <c r="G19" s="65"/>
      <c r="H19" s="65"/>
      <c r="I19" s="186"/>
      <c r="J19" s="74">
        <f t="shared" si="1"/>
        <v>9</v>
      </c>
    </row>
    <row r="20" spans="1:10">
      <c r="A20" s="74">
        <f t="shared" si="0"/>
        <v>10</v>
      </c>
      <c r="B20" s="71" t="s">
        <v>188</v>
      </c>
      <c r="E20" s="74" t="s">
        <v>189</v>
      </c>
      <c r="G20" s="153">
        <v>213846.54399999999</v>
      </c>
      <c r="H20" s="152"/>
      <c r="I20" s="187"/>
      <c r="J20" s="74">
        <f t="shared" si="1"/>
        <v>10</v>
      </c>
    </row>
    <row r="21" spans="1:10">
      <c r="A21" s="74">
        <f t="shared" si="0"/>
        <v>11</v>
      </c>
      <c r="B21" s="71" t="s">
        <v>190</v>
      </c>
      <c r="E21" s="74" t="s">
        <v>191</v>
      </c>
      <c r="G21" s="156">
        <v>3709.4806400000002</v>
      </c>
      <c r="H21" s="152"/>
      <c r="I21" s="187"/>
      <c r="J21" s="74">
        <f t="shared" si="1"/>
        <v>11</v>
      </c>
    </row>
    <row r="22" spans="1:10">
      <c r="A22" s="74">
        <f t="shared" si="0"/>
        <v>12</v>
      </c>
      <c r="B22" s="71" t="s">
        <v>192</v>
      </c>
      <c r="E22" s="74" t="s">
        <v>193</v>
      </c>
      <c r="G22" s="156">
        <v>1831.0913999999998</v>
      </c>
      <c r="H22" s="152"/>
      <c r="I22" s="187"/>
      <c r="J22" s="74">
        <f t="shared" si="1"/>
        <v>12</v>
      </c>
    </row>
    <row r="23" spans="1:10">
      <c r="A23" s="74">
        <f t="shared" si="0"/>
        <v>13</v>
      </c>
      <c r="B23" s="71" t="s">
        <v>194</v>
      </c>
      <c r="E23" s="74" t="s">
        <v>195</v>
      </c>
      <c r="G23" s="156">
        <v>0</v>
      </c>
      <c r="H23" s="152"/>
      <c r="I23" s="187"/>
      <c r="J23" s="74">
        <f t="shared" si="1"/>
        <v>13</v>
      </c>
    </row>
    <row r="24" spans="1:10">
      <c r="A24" s="74">
        <f t="shared" si="0"/>
        <v>14</v>
      </c>
      <c r="B24" s="71" t="s">
        <v>196</v>
      </c>
      <c r="E24" s="74" t="s">
        <v>197</v>
      </c>
      <c r="G24" s="156">
        <v>0</v>
      </c>
      <c r="H24" s="152"/>
      <c r="I24" s="187"/>
      <c r="J24" s="74">
        <f t="shared" si="1"/>
        <v>14</v>
      </c>
    </row>
    <row r="25" spans="1:10">
      <c r="A25" s="74">
        <f t="shared" si="0"/>
        <v>15</v>
      </c>
      <c r="B25" s="71" t="s">
        <v>198</v>
      </c>
      <c r="G25" s="562">
        <f>SUM(G20:G24)</f>
        <v>219387.11603999999</v>
      </c>
      <c r="H25" s="157"/>
      <c r="I25" s="186" t="str">
        <f>"Sum Lines "&amp;A20&amp;" thru "&amp;A24</f>
        <v>Sum Lines 10 thru 14</v>
      </c>
      <c r="J25" s="74">
        <f t="shared" si="1"/>
        <v>15</v>
      </c>
    </row>
    <row r="26" spans="1:10">
      <c r="A26" s="74">
        <f t="shared" si="0"/>
        <v>16</v>
      </c>
      <c r="I26" s="186"/>
      <c r="J26" s="74">
        <f t="shared" si="1"/>
        <v>16</v>
      </c>
    </row>
    <row r="27" spans="1:10" ht="16" thickBot="1">
      <c r="A27" s="74">
        <f t="shared" si="0"/>
        <v>17</v>
      </c>
      <c r="B27" s="168" t="s">
        <v>69</v>
      </c>
      <c r="G27" s="188">
        <f>G25/G17</f>
        <v>4.2778982149943599E-2</v>
      </c>
      <c r="H27" s="189"/>
      <c r="I27" s="186" t="str">
        <f>"Line "&amp;A25&amp;" / Line "&amp;A17</f>
        <v>Line 15 / Line 7</v>
      </c>
      <c r="J27" s="74">
        <f t="shared" si="1"/>
        <v>17</v>
      </c>
    </row>
    <row r="28" spans="1:10" ht="16" thickTop="1">
      <c r="A28" s="74">
        <f t="shared" si="0"/>
        <v>18</v>
      </c>
      <c r="I28" s="186"/>
      <c r="J28" s="74">
        <f t="shared" si="1"/>
        <v>18</v>
      </c>
    </row>
    <row r="29" spans="1:10">
      <c r="A29" s="74">
        <f t="shared" si="0"/>
        <v>19</v>
      </c>
      <c r="B29" s="168" t="s">
        <v>70</v>
      </c>
      <c r="I29" s="186"/>
      <c r="J29" s="74">
        <f t="shared" si="1"/>
        <v>19</v>
      </c>
    </row>
    <row r="30" spans="1:10">
      <c r="A30" s="74">
        <f t="shared" si="0"/>
        <v>20</v>
      </c>
      <c r="B30" s="71" t="s">
        <v>199</v>
      </c>
      <c r="E30" s="74" t="s">
        <v>200</v>
      </c>
      <c r="G30" s="153">
        <v>0</v>
      </c>
      <c r="H30" s="152"/>
      <c r="I30" s="187"/>
      <c r="J30" s="74">
        <f t="shared" si="1"/>
        <v>20</v>
      </c>
    </row>
    <row r="31" spans="1:10">
      <c r="A31" s="74">
        <f t="shared" si="0"/>
        <v>21</v>
      </c>
      <c r="B31" s="71" t="s">
        <v>201</v>
      </c>
      <c r="E31" s="74" t="s">
        <v>202</v>
      </c>
      <c r="G31" s="563">
        <v>0</v>
      </c>
      <c r="H31" s="152"/>
      <c r="I31" s="187"/>
      <c r="J31" s="74">
        <f t="shared" si="1"/>
        <v>21</v>
      </c>
    </row>
    <row r="32" spans="1:10" ht="16" thickBot="1">
      <c r="A32" s="74">
        <f t="shared" si="0"/>
        <v>22</v>
      </c>
      <c r="B32" s="71" t="s">
        <v>203</v>
      </c>
      <c r="G32" s="188">
        <f>IFERROR((G31/G30),0)</f>
        <v>0</v>
      </c>
      <c r="H32" s="189"/>
      <c r="I32" s="186" t="str">
        <f>"Line "&amp;A31&amp;" / Line "&amp;A30</f>
        <v>Line 21 / Line 20</v>
      </c>
      <c r="J32" s="74">
        <f t="shared" si="1"/>
        <v>22</v>
      </c>
    </row>
    <row r="33" spans="1:12" ht="16" thickTop="1">
      <c r="A33" s="74">
        <f t="shared" si="0"/>
        <v>23</v>
      </c>
      <c r="I33" s="186"/>
      <c r="J33" s="74">
        <f t="shared" si="1"/>
        <v>23</v>
      </c>
    </row>
    <row r="34" spans="1:12">
      <c r="A34" s="74">
        <f t="shared" si="0"/>
        <v>24</v>
      </c>
      <c r="B34" s="168" t="s">
        <v>71</v>
      </c>
      <c r="I34" s="186"/>
      <c r="J34" s="74">
        <f t="shared" si="1"/>
        <v>24</v>
      </c>
    </row>
    <row r="35" spans="1:12">
      <c r="A35" s="74">
        <f t="shared" si="0"/>
        <v>25</v>
      </c>
      <c r="B35" s="71" t="s">
        <v>204</v>
      </c>
      <c r="E35" s="74" t="s">
        <v>205</v>
      </c>
      <c r="G35" s="153">
        <v>7099080.8731300002</v>
      </c>
      <c r="H35" s="152"/>
      <c r="I35" s="187"/>
      <c r="J35" s="74">
        <f t="shared" si="1"/>
        <v>25</v>
      </c>
      <c r="K35" s="147"/>
      <c r="L35" s="281"/>
    </row>
    <row r="36" spans="1:12">
      <c r="A36" s="74">
        <f t="shared" si="0"/>
        <v>26</v>
      </c>
      <c r="B36" s="71" t="s">
        <v>206</v>
      </c>
      <c r="E36" s="74" t="s">
        <v>200</v>
      </c>
      <c r="G36" s="190">
        <v>0</v>
      </c>
      <c r="H36" s="190"/>
      <c r="I36" s="186" t="str">
        <f>"Negative of Line "&amp;A30&amp;" Above"</f>
        <v>Negative of Line 20 Above</v>
      </c>
      <c r="J36" s="74">
        <f t="shared" si="1"/>
        <v>26</v>
      </c>
    </row>
    <row r="37" spans="1:12">
      <c r="A37" s="74">
        <f t="shared" si="0"/>
        <v>27</v>
      </c>
      <c r="B37" s="71" t="s">
        <v>207</v>
      </c>
      <c r="E37" s="74" t="s">
        <v>208</v>
      </c>
      <c r="G37" s="156">
        <v>0</v>
      </c>
      <c r="H37" s="152"/>
      <c r="I37" s="187"/>
      <c r="J37" s="74">
        <f t="shared" si="1"/>
        <v>27</v>
      </c>
    </row>
    <row r="38" spans="1:12">
      <c r="A38" s="74">
        <f t="shared" si="0"/>
        <v>28</v>
      </c>
      <c r="B38" s="71" t="s">
        <v>209</v>
      </c>
      <c r="E38" s="74" t="s">
        <v>210</v>
      </c>
      <c r="G38" s="156">
        <v>15874.048050000001</v>
      </c>
      <c r="H38" s="152"/>
      <c r="I38" s="187"/>
      <c r="J38" s="74">
        <f t="shared" si="1"/>
        <v>28</v>
      </c>
    </row>
    <row r="39" spans="1:12" ht="16" thickBot="1">
      <c r="A39" s="74">
        <f t="shared" si="0"/>
        <v>29</v>
      </c>
      <c r="B39" s="71" t="s">
        <v>211</v>
      </c>
      <c r="G39" s="564">
        <f>SUM(G35:G38)</f>
        <v>7114954.9211800005</v>
      </c>
      <c r="H39" s="191"/>
      <c r="I39" s="186" t="str">
        <f>"Sum Lines "&amp;A35&amp;" thru "&amp;A38</f>
        <v>Sum Lines 25 thru 28</v>
      </c>
      <c r="J39" s="74">
        <f t="shared" si="1"/>
        <v>29</v>
      </c>
    </row>
    <row r="40" spans="1:12" ht="16.5" thickTop="1" thickBot="1">
      <c r="A40" s="192">
        <f t="shared" si="0"/>
        <v>30</v>
      </c>
      <c r="B40" s="78"/>
      <c r="C40" s="78"/>
      <c r="D40" s="78"/>
      <c r="E40" s="78"/>
      <c r="F40" s="78"/>
      <c r="G40" s="78"/>
      <c r="H40" s="78"/>
      <c r="I40" s="193"/>
      <c r="J40" s="192">
        <f t="shared" si="1"/>
        <v>30</v>
      </c>
    </row>
    <row r="41" spans="1:12">
      <c r="A41" s="74">
        <f>A40+1</f>
        <v>31</v>
      </c>
      <c r="I41" s="186"/>
      <c r="J41" s="74">
        <f>J40+1</f>
        <v>31</v>
      </c>
    </row>
    <row r="42" spans="1:12" ht="19" thickBot="1">
      <c r="A42" s="74">
        <f>A41+1</f>
        <v>32</v>
      </c>
      <c r="B42" s="168" t="s">
        <v>390</v>
      </c>
      <c r="G42" s="194">
        <v>0.106</v>
      </c>
      <c r="H42" s="152"/>
      <c r="I42" s="74" t="s">
        <v>389</v>
      </c>
      <c r="J42" s="74">
        <f>J41+1</f>
        <v>32</v>
      </c>
    </row>
    <row r="43" spans="1:12" ht="16" thickTop="1">
      <c r="A43" s="74">
        <f t="shared" si="0"/>
        <v>33</v>
      </c>
      <c r="C43" s="160" t="s">
        <v>3</v>
      </c>
      <c r="D43" s="160" t="s">
        <v>4</v>
      </c>
      <c r="E43" s="160" t="s">
        <v>64</v>
      </c>
      <c r="F43" s="160"/>
      <c r="G43" s="160" t="s">
        <v>72</v>
      </c>
      <c r="H43" s="160"/>
      <c r="I43" s="186"/>
      <c r="J43" s="74">
        <f t="shared" si="1"/>
        <v>33</v>
      </c>
    </row>
    <row r="44" spans="1:12">
      <c r="A44" s="74">
        <f t="shared" si="0"/>
        <v>34</v>
      </c>
      <c r="D44" s="74" t="s">
        <v>73</v>
      </c>
      <c r="E44" s="74" t="s">
        <v>91</v>
      </c>
      <c r="F44" s="74"/>
      <c r="G44" s="74" t="s">
        <v>74</v>
      </c>
      <c r="H44" s="74"/>
      <c r="I44" s="186"/>
      <c r="J44" s="74">
        <f t="shared" si="1"/>
        <v>34</v>
      </c>
    </row>
    <row r="45" spans="1:12" ht="18">
      <c r="A45" s="74">
        <f t="shared" si="0"/>
        <v>35</v>
      </c>
      <c r="B45" s="168" t="s">
        <v>75</v>
      </c>
      <c r="C45" s="346" t="s">
        <v>235</v>
      </c>
      <c r="D45" s="346" t="s">
        <v>76</v>
      </c>
      <c r="E45" s="346" t="s">
        <v>92</v>
      </c>
      <c r="F45" s="346"/>
      <c r="G45" s="346" t="s">
        <v>77</v>
      </c>
      <c r="H45" s="74"/>
      <c r="I45" s="186"/>
      <c r="J45" s="74">
        <f t="shared" si="1"/>
        <v>35</v>
      </c>
    </row>
    <row r="46" spans="1:12">
      <c r="A46" s="74">
        <f t="shared" si="0"/>
        <v>36</v>
      </c>
      <c r="I46" s="186"/>
      <c r="J46" s="74">
        <f t="shared" si="1"/>
        <v>36</v>
      </c>
    </row>
    <row r="47" spans="1:12">
      <c r="A47" s="74">
        <f t="shared" si="0"/>
        <v>37</v>
      </c>
      <c r="B47" s="71" t="s">
        <v>78</v>
      </c>
      <c r="C47" s="179">
        <f>G17</f>
        <v>5128385.59999</v>
      </c>
      <c r="D47" s="195">
        <f>C47/C$50</f>
        <v>0.41887143391319476</v>
      </c>
      <c r="E47" s="196">
        <f>G27</f>
        <v>4.2778982149943599E-2</v>
      </c>
      <c r="G47" s="197">
        <f>D47*E47</f>
        <v>1.7918893594493838E-2</v>
      </c>
      <c r="H47" s="197"/>
      <c r="I47" s="186" t="str">
        <f>"Col. c = Line "&amp;A27&amp;" Above"</f>
        <v>Col. c = Line 17 Above</v>
      </c>
      <c r="J47" s="74">
        <f t="shared" si="1"/>
        <v>37</v>
      </c>
    </row>
    <row r="48" spans="1:12">
      <c r="A48" s="74">
        <f t="shared" si="0"/>
        <v>38</v>
      </c>
      <c r="B48" s="71" t="s">
        <v>79</v>
      </c>
      <c r="C48" s="198">
        <f>G30</f>
        <v>0</v>
      </c>
      <c r="D48" s="195">
        <f>C48/C$50</f>
        <v>0</v>
      </c>
      <c r="E48" s="196">
        <f>G32</f>
        <v>0</v>
      </c>
      <c r="G48" s="197">
        <f>D48*E48</f>
        <v>0</v>
      </c>
      <c r="H48" s="197"/>
      <c r="I48" s="186" t="str">
        <f>"Col. c = Line "&amp;A32&amp;" Above"</f>
        <v>Col. c = Line 22 Above</v>
      </c>
      <c r="J48" s="74">
        <f t="shared" si="1"/>
        <v>38</v>
      </c>
    </row>
    <row r="49" spans="1:10">
      <c r="A49" s="74">
        <f t="shared" si="0"/>
        <v>39</v>
      </c>
      <c r="B49" s="71" t="s">
        <v>80</v>
      </c>
      <c r="C49" s="198">
        <f>G39</f>
        <v>7114954.9211800005</v>
      </c>
      <c r="D49" s="565">
        <f>C49/C$50</f>
        <v>0.58112856608680519</v>
      </c>
      <c r="E49" s="199">
        <f>G42</f>
        <v>0.106</v>
      </c>
      <c r="G49" s="364">
        <f>D49*E49</f>
        <v>6.159962800520135E-2</v>
      </c>
      <c r="H49" s="189"/>
      <c r="I49" s="186" t="str">
        <f>"Col. c = Line "&amp;A42&amp;" Above"</f>
        <v>Col. c = Line 32 Above</v>
      </c>
      <c r="J49" s="74">
        <f t="shared" si="1"/>
        <v>39</v>
      </c>
    </row>
    <row r="50" spans="1:10" ht="16" thickBot="1">
      <c r="A50" s="74">
        <f t="shared" si="0"/>
        <v>40</v>
      </c>
      <c r="B50" s="71" t="s">
        <v>212</v>
      </c>
      <c r="C50" s="363">
        <f>SUM(C47:C49)</f>
        <v>12243340.521170001</v>
      </c>
      <c r="D50" s="200">
        <f>SUM(D47:D49)</f>
        <v>1</v>
      </c>
      <c r="G50" s="188">
        <f>SUM(G47:G49)</f>
        <v>7.9518521599695191E-2</v>
      </c>
      <c r="H50" s="189"/>
      <c r="I50" s="186" t="str">
        <f>"Sum Lines "&amp;A47&amp;" thru "&amp;A49</f>
        <v>Sum Lines 37 thru 39</v>
      </c>
      <c r="J50" s="74">
        <f t="shared" si="1"/>
        <v>40</v>
      </c>
    </row>
    <row r="51" spans="1:10" ht="16" thickTop="1">
      <c r="A51" s="74">
        <f t="shared" si="0"/>
        <v>41</v>
      </c>
      <c r="I51" s="186"/>
      <c r="J51" s="74">
        <f t="shared" si="1"/>
        <v>41</v>
      </c>
    </row>
    <row r="52" spans="1:10" ht="16" thickBot="1">
      <c r="A52" s="74">
        <f t="shared" si="0"/>
        <v>42</v>
      </c>
      <c r="B52" s="168" t="s">
        <v>93</v>
      </c>
      <c r="G52" s="188">
        <f>G48+G49</f>
        <v>6.159962800520135E-2</v>
      </c>
      <c r="H52" s="189"/>
      <c r="I52" s="186" t="str">
        <f>"Line "&amp;A48&amp;" + Line "&amp;A49&amp;"; Col. d"</f>
        <v>Line 38 + Line 39; Col. d</v>
      </c>
      <c r="J52" s="74">
        <f t="shared" si="1"/>
        <v>42</v>
      </c>
    </row>
    <row r="53" spans="1:10" ht="16.5" thickTop="1" thickBot="1">
      <c r="A53" s="192">
        <f t="shared" si="0"/>
        <v>43</v>
      </c>
      <c r="B53" s="361"/>
      <c r="C53" s="78"/>
      <c r="D53" s="78"/>
      <c r="E53" s="78"/>
      <c r="F53" s="78"/>
      <c r="G53" s="362"/>
      <c r="H53" s="362"/>
      <c r="I53" s="193"/>
      <c r="J53" s="192">
        <f t="shared" si="1"/>
        <v>43</v>
      </c>
    </row>
    <row r="54" spans="1:10">
      <c r="A54" s="74">
        <f t="shared" si="0"/>
        <v>44</v>
      </c>
      <c r="B54" s="168"/>
      <c r="G54" s="199"/>
      <c r="H54" s="199"/>
      <c r="I54" s="186"/>
      <c r="J54" s="74">
        <f t="shared" si="1"/>
        <v>44</v>
      </c>
    </row>
    <row r="55" spans="1:10" ht="16" thickBot="1">
      <c r="A55" s="74">
        <f t="shared" si="0"/>
        <v>45</v>
      </c>
      <c r="B55" s="168" t="s">
        <v>370</v>
      </c>
      <c r="G55" s="374">
        <v>0</v>
      </c>
      <c r="H55" s="199"/>
      <c r="I55" s="186" t="s">
        <v>23</v>
      </c>
      <c r="J55" s="74">
        <f t="shared" si="1"/>
        <v>45</v>
      </c>
    </row>
    <row r="56" spans="1:10" ht="16" thickTop="1">
      <c r="A56" s="74">
        <f t="shared" si="0"/>
        <v>46</v>
      </c>
      <c r="C56" s="160" t="s">
        <v>3</v>
      </c>
      <c r="D56" s="160" t="s">
        <v>4</v>
      </c>
      <c r="E56" s="160" t="s">
        <v>64</v>
      </c>
      <c r="F56" s="160"/>
      <c r="G56" s="160" t="s">
        <v>72</v>
      </c>
      <c r="H56" s="199"/>
      <c r="I56" s="186"/>
      <c r="J56" s="74">
        <f t="shared" si="1"/>
        <v>46</v>
      </c>
    </row>
    <row r="57" spans="1:10">
      <c r="A57" s="74">
        <f t="shared" si="0"/>
        <v>47</v>
      </c>
      <c r="D57" s="74" t="s">
        <v>73</v>
      </c>
      <c r="E57" s="74" t="s">
        <v>91</v>
      </c>
      <c r="F57" s="74"/>
      <c r="G57" s="74" t="s">
        <v>74</v>
      </c>
      <c r="H57" s="199"/>
      <c r="I57" s="186"/>
      <c r="J57" s="74">
        <f t="shared" si="1"/>
        <v>47</v>
      </c>
    </row>
    <row r="58" spans="1:10" ht="18">
      <c r="A58" s="74">
        <f t="shared" si="0"/>
        <v>48</v>
      </c>
      <c r="B58" s="168" t="s">
        <v>361</v>
      </c>
      <c r="C58" s="346" t="s">
        <v>235</v>
      </c>
      <c r="D58" s="346" t="s">
        <v>76</v>
      </c>
      <c r="E58" s="346" t="s">
        <v>92</v>
      </c>
      <c r="F58" s="346"/>
      <c r="G58" s="346" t="s">
        <v>77</v>
      </c>
      <c r="H58" s="199"/>
      <c r="I58" s="186"/>
      <c r="J58" s="74">
        <f t="shared" si="1"/>
        <v>48</v>
      </c>
    </row>
    <row r="59" spans="1:10">
      <c r="A59" s="74">
        <f t="shared" si="0"/>
        <v>49</v>
      </c>
      <c r="G59" s="199"/>
      <c r="H59" s="199"/>
      <c r="I59" s="186"/>
      <c r="J59" s="74">
        <f t="shared" si="1"/>
        <v>49</v>
      </c>
    </row>
    <row r="60" spans="1:10">
      <c r="A60" s="74">
        <f t="shared" si="0"/>
        <v>50</v>
      </c>
      <c r="B60" s="71" t="s">
        <v>78</v>
      </c>
      <c r="C60" s="375">
        <v>0</v>
      </c>
      <c r="D60" s="377">
        <v>0</v>
      </c>
      <c r="E60" s="379">
        <v>0</v>
      </c>
      <c r="G60" s="197">
        <f>D60*E60</f>
        <v>0</v>
      </c>
      <c r="H60" s="199"/>
      <c r="I60" s="186" t="s">
        <v>23</v>
      </c>
      <c r="J60" s="74">
        <f t="shared" si="1"/>
        <v>50</v>
      </c>
    </row>
    <row r="61" spans="1:10">
      <c r="A61" s="74">
        <f t="shared" si="0"/>
        <v>51</v>
      </c>
      <c r="B61" s="71" t="s">
        <v>79</v>
      </c>
      <c r="C61" s="376">
        <v>0</v>
      </c>
      <c r="D61" s="377">
        <v>0</v>
      </c>
      <c r="E61" s="379">
        <v>0</v>
      </c>
      <c r="G61" s="197">
        <f>D61*E61</f>
        <v>0</v>
      </c>
      <c r="H61" s="199"/>
      <c r="I61" s="186" t="s">
        <v>23</v>
      </c>
      <c r="J61" s="74">
        <f t="shared" si="1"/>
        <v>51</v>
      </c>
    </row>
    <row r="62" spans="1:10">
      <c r="A62" s="74">
        <f t="shared" si="0"/>
        <v>52</v>
      </c>
      <c r="B62" s="71" t="s">
        <v>80</v>
      </c>
      <c r="C62" s="376">
        <v>0</v>
      </c>
      <c r="D62" s="378">
        <v>0</v>
      </c>
      <c r="E62" s="380">
        <v>0</v>
      </c>
      <c r="G62" s="364">
        <f>D62*E62</f>
        <v>0</v>
      </c>
      <c r="H62" s="199"/>
      <c r="I62" s="186" t="s">
        <v>23</v>
      </c>
      <c r="J62" s="74">
        <f t="shared" si="1"/>
        <v>52</v>
      </c>
    </row>
    <row r="63" spans="1:10" ht="16" thickBot="1">
      <c r="A63" s="74">
        <f t="shared" si="0"/>
        <v>53</v>
      </c>
      <c r="B63" s="71" t="s">
        <v>212</v>
      </c>
      <c r="C63" s="363">
        <f>SUM(C60:C62)</f>
        <v>0</v>
      </c>
      <c r="D63" s="188">
        <f>SUM(D60:D62)</f>
        <v>0</v>
      </c>
      <c r="G63" s="188">
        <f>SUM(G60:G62)</f>
        <v>0</v>
      </c>
      <c r="H63" s="199"/>
      <c r="I63" s="186" t="str">
        <f>"Sum Lines "&amp;A60&amp;" thru "&amp;A62</f>
        <v>Sum Lines 50 thru 52</v>
      </c>
      <c r="J63" s="74">
        <f t="shared" si="1"/>
        <v>53</v>
      </c>
    </row>
    <row r="64" spans="1:10" ht="16" thickTop="1">
      <c r="A64" s="74">
        <f t="shared" si="0"/>
        <v>54</v>
      </c>
      <c r="H64" s="199"/>
      <c r="I64" s="186"/>
      <c r="J64" s="74">
        <f t="shared" si="1"/>
        <v>54</v>
      </c>
    </row>
    <row r="65" spans="1:10" ht="16" thickBot="1">
      <c r="A65" s="74">
        <f t="shared" si="0"/>
        <v>55</v>
      </c>
      <c r="B65" s="168" t="s">
        <v>362</v>
      </c>
      <c r="G65" s="188">
        <f>G61+G62</f>
        <v>0</v>
      </c>
      <c r="H65" s="199"/>
      <c r="I65" s="186" t="str">
        <f>"Line "&amp;A61&amp;" + Line "&amp;A62&amp;"; Col. d"</f>
        <v>Line 51 + Line 52; Col. d</v>
      </c>
      <c r="J65" s="74">
        <f t="shared" si="1"/>
        <v>55</v>
      </c>
    </row>
    <row r="66" spans="1:10" ht="16" thickTop="1">
      <c r="B66" s="168"/>
      <c r="G66" s="199"/>
      <c r="H66" s="199"/>
      <c r="I66" s="186"/>
      <c r="J66" s="74"/>
    </row>
    <row r="67" spans="1:10">
      <c r="B67" s="168"/>
      <c r="G67" s="199"/>
      <c r="H67" s="199"/>
      <c r="I67" s="186"/>
      <c r="J67" s="74"/>
    </row>
    <row r="68" spans="1:10" ht="18">
      <c r="A68" s="183">
        <v>1</v>
      </c>
      <c r="B68" s="1" t="s">
        <v>94</v>
      </c>
      <c r="G68" s="155"/>
      <c r="H68" s="155"/>
      <c r="J68" s="74" t="s">
        <v>7</v>
      </c>
    </row>
    <row r="69" spans="1:10" ht="18">
      <c r="A69" s="398"/>
      <c r="B69" s="329"/>
      <c r="G69" s="155"/>
      <c r="H69" s="155"/>
      <c r="J69" s="74"/>
    </row>
    <row r="70" spans="1:10" ht="18">
      <c r="A70" s="183"/>
      <c r="B70" s="1"/>
      <c r="D70" s="74"/>
      <c r="G70" s="155"/>
      <c r="H70" s="155"/>
      <c r="I70" s="566"/>
      <c r="J70" s="74"/>
    </row>
    <row r="71" spans="1:10">
      <c r="B71" s="814" t="s">
        <v>0</v>
      </c>
      <c r="C71" s="814"/>
      <c r="D71" s="814"/>
      <c r="E71" s="814"/>
      <c r="F71" s="814"/>
      <c r="G71" s="814"/>
      <c r="H71" s="814"/>
      <c r="I71" s="814"/>
      <c r="J71" s="74"/>
    </row>
    <row r="72" spans="1:10">
      <c r="B72" s="814" t="s">
        <v>65</v>
      </c>
      <c r="C72" s="814"/>
      <c r="D72" s="814"/>
      <c r="E72" s="814"/>
      <c r="F72" s="814"/>
      <c r="G72" s="814"/>
      <c r="H72" s="814"/>
      <c r="I72" s="814"/>
      <c r="J72" s="74"/>
    </row>
    <row r="73" spans="1:10">
      <c r="B73" s="814" t="s">
        <v>66</v>
      </c>
      <c r="C73" s="814"/>
      <c r="D73" s="814"/>
      <c r="E73" s="814"/>
      <c r="F73" s="814"/>
      <c r="G73" s="814"/>
      <c r="H73" s="814"/>
      <c r="I73" s="814"/>
      <c r="J73" s="74"/>
    </row>
    <row r="74" spans="1:10">
      <c r="B74" s="817" t="str">
        <f>B5</f>
        <v>Base Period &amp; True-Up Period 12 - Months Ending December 31, 2019</v>
      </c>
      <c r="C74" s="817"/>
      <c r="D74" s="817"/>
      <c r="E74" s="817"/>
      <c r="F74" s="817"/>
      <c r="G74" s="817"/>
      <c r="H74" s="817"/>
      <c r="I74" s="817"/>
      <c r="J74" s="74"/>
    </row>
    <row r="75" spans="1:10">
      <c r="B75" s="816" t="s">
        <v>1</v>
      </c>
      <c r="C75" s="818"/>
      <c r="D75" s="818"/>
      <c r="E75" s="818"/>
      <c r="F75" s="818"/>
      <c r="G75" s="818"/>
      <c r="H75" s="818"/>
      <c r="I75" s="818"/>
      <c r="J75" s="74"/>
    </row>
    <row r="76" spans="1:10">
      <c r="B76" s="74"/>
      <c r="C76" s="74"/>
      <c r="D76" s="74"/>
      <c r="E76" s="74"/>
      <c r="F76" s="74"/>
      <c r="G76" s="74"/>
      <c r="H76" s="74"/>
      <c r="I76" s="186"/>
      <c r="J76" s="74"/>
    </row>
    <row r="77" spans="1:10">
      <c r="A77" s="74" t="s">
        <v>2</v>
      </c>
      <c r="B77" s="152"/>
      <c r="C77" s="152"/>
      <c r="D77" s="152"/>
      <c r="E77" s="152"/>
      <c r="F77" s="152"/>
      <c r="G77" s="152"/>
      <c r="H77" s="152"/>
      <c r="I77" s="186"/>
      <c r="J77" s="74" t="s">
        <v>2</v>
      </c>
    </row>
    <row r="78" spans="1:10">
      <c r="A78" s="74" t="s">
        <v>14</v>
      </c>
      <c r="B78" s="74"/>
      <c r="C78" s="74"/>
      <c r="D78" s="74"/>
      <c r="E78" s="74"/>
      <c r="F78" s="74"/>
      <c r="G78" s="346" t="s">
        <v>21</v>
      </c>
      <c r="H78" s="152"/>
      <c r="I78" s="365" t="s">
        <v>6</v>
      </c>
      <c r="J78" s="74" t="s">
        <v>14</v>
      </c>
    </row>
    <row r="79" spans="1:10">
      <c r="G79" s="74"/>
      <c r="H79" s="74"/>
      <c r="I79" s="186"/>
      <c r="J79" s="74"/>
    </row>
    <row r="80" spans="1:10" ht="17.5">
      <c r="A80" s="74">
        <v>1</v>
      </c>
      <c r="B80" s="168" t="s">
        <v>81</v>
      </c>
      <c r="E80" s="152"/>
      <c r="F80" s="152"/>
      <c r="G80" s="154"/>
      <c r="H80" s="154"/>
      <c r="I80" s="186"/>
      <c r="J80" s="74">
        <v>1</v>
      </c>
    </row>
    <row r="81" spans="1:13">
      <c r="A81" s="74">
        <f>A80+1</f>
        <v>2</v>
      </c>
      <c r="B81" s="201"/>
      <c r="E81" s="152"/>
      <c r="F81" s="152"/>
      <c r="G81" s="154"/>
      <c r="H81" s="154"/>
      <c r="I81" s="186"/>
      <c r="J81" s="74">
        <f>J80+1</f>
        <v>2</v>
      </c>
    </row>
    <row r="82" spans="1:13">
      <c r="A82" s="74">
        <f>A81+1</f>
        <v>3</v>
      </c>
      <c r="B82" s="168" t="s">
        <v>82</v>
      </c>
      <c r="E82" s="152"/>
      <c r="F82" s="152"/>
      <c r="G82" s="154"/>
      <c r="H82" s="154"/>
      <c r="I82" s="186"/>
      <c r="J82" s="74">
        <f>J81+1</f>
        <v>3</v>
      </c>
    </row>
    <row r="83" spans="1:13">
      <c r="A83" s="74">
        <f>A82+1</f>
        <v>4</v>
      </c>
      <c r="B83" s="152"/>
      <c r="C83" s="152"/>
      <c r="D83" s="152"/>
      <c r="E83" s="152"/>
      <c r="F83" s="152"/>
      <c r="G83" s="154"/>
      <c r="H83" s="154"/>
      <c r="I83" s="186"/>
      <c r="J83" s="74">
        <f>J82+1</f>
        <v>4</v>
      </c>
    </row>
    <row r="84" spans="1:13">
      <c r="A84" s="74">
        <f t="shared" ref="A84:A110" si="2">A83+1</f>
        <v>5</v>
      </c>
      <c r="B84" s="163" t="s">
        <v>83</v>
      </c>
      <c r="C84" s="152"/>
      <c r="D84" s="152"/>
      <c r="E84" s="152"/>
      <c r="F84" s="152"/>
      <c r="G84" s="154"/>
      <c r="H84" s="154"/>
      <c r="I84" s="202"/>
      <c r="J84" s="74">
        <f t="shared" ref="J84:J110" si="3">J83+1</f>
        <v>5</v>
      </c>
    </row>
    <row r="85" spans="1:13">
      <c r="A85" s="74">
        <f t="shared" si="2"/>
        <v>6</v>
      </c>
      <c r="B85" s="71" t="s">
        <v>84</v>
      </c>
      <c r="D85" s="152"/>
      <c r="E85" s="152"/>
      <c r="F85" s="152"/>
      <c r="G85" s="203">
        <f>G52</f>
        <v>6.159962800520135E-2</v>
      </c>
      <c r="H85" s="152"/>
      <c r="I85" s="186" t="str">
        <f>"AV1; Line "&amp;A52</f>
        <v>AV1; Line 42</v>
      </c>
      <c r="J85" s="74">
        <f t="shared" si="3"/>
        <v>6</v>
      </c>
      <c r="L85" s="74"/>
    </row>
    <row r="86" spans="1:13">
      <c r="A86" s="74">
        <f t="shared" si="2"/>
        <v>7</v>
      </c>
      <c r="B86" s="71" t="s">
        <v>213</v>
      </c>
      <c r="D86" s="152"/>
      <c r="E86" s="152"/>
      <c r="F86" s="152"/>
      <c r="G86" s="204">
        <v>264.76299999999998</v>
      </c>
      <c r="H86" s="152"/>
      <c r="I86" s="186" t="s">
        <v>510</v>
      </c>
      <c r="J86" s="74">
        <f t="shared" si="3"/>
        <v>7</v>
      </c>
      <c r="L86" s="74"/>
    </row>
    <row r="87" spans="1:13" ht="18">
      <c r="A87" s="74">
        <f t="shared" si="2"/>
        <v>8</v>
      </c>
      <c r="B87" s="71" t="s">
        <v>220</v>
      </c>
      <c r="D87" s="152"/>
      <c r="E87" s="152"/>
      <c r="F87" s="152"/>
      <c r="G87" s="205">
        <v>7491.7360400000025</v>
      </c>
      <c r="H87" s="152"/>
      <c r="I87" s="185" t="s">
        <v>511</v>
      </c>
      <c r="J87" s="74">
        <f t="shared" si="3"/>
        <v>8</v>
      </c>
      <c r="L87" s="152"/>
    </row>
    <row r="88" spans="1:13">
      <c r="A88" s="74">
        <f t="shared" si="2"/>
        <v>9</v>
      </c>
      <c r="B88" s="71" t="s">
        <v>85</v>
      </c>
      <c r="D88" s="152"/>
      <c r="E88" s="206"/>
      <c r="F88" s="152"/>
      <c r="G88" s="551">
        <f>'Pg12 Rev AV-4'!C36</f>
        <v>4257486.2897053333</v>
      </c>
      <c r="H88" s="444" t="s">
        <v>412</v>
      </c>
      <c r="I88" s="185" t="s">
        <v>574</v>
      </c>
      <c r="J88" s="74">
        <f t="shared" si="3"/>
        <v>9</v>
      </c>
    </row>
    <row r="89" spans="1:13">
      <c r="A89" s="74">
        <f t="shared" si="2"/>
        <v>10</v>
      </c>
      <c r="B89" s="71" t="s">
        <v>214</v>
      </c>
      <c r="D89" s="207"/>
      <c r="E89" s="152"/>
      <c r="F89" s="152"/>
      <c r="G89" s="567">
        <v>0.21</v>
      </c>
      <c r="H89" s="152"/>
      <c r="I89" s="186" t="s">
        <v>86</v>
      </c>
      <c r="J89" s="74">
        <f t="shared" si="3"/>
        <v>10</v>
      </c>
      <c r="M89" s="208"/>
    </row>
    <row r="90" spans="1:13">
      <c r="A90" s="74">
        <f t="shared" si="2"/>
        <v>11</v>
      </c>
      <c r="G90" s="74"/>
      <c r="H90" s="74"/>
      <c r="J90" s="74">
        <f t="shared" si="3"/>
        <v>11</v>
      </c>
    </row>
    <row r="91" spans="1:13">
      <c r="A91" s="74">
        <f t="shared" si="2"/>
        <v>12</v>
      </c>
      <c r="B91" s="71" t="s">
        <v>215</v>
      </c>
      <c r="D91" s="152"/>
      <c r="E91" s="152"/>
      <c r="F91" s="152"/>
      <c r="G91" s="209">
        <f>(((G85)+(G87/G88))*G89-(G86/G88))/(1-G89)</f>
        <v>1.6763624338550973E-2</v>
      </c>
      <c r="H91" s="444"/>
      <c r="I91" s="186" t="s">
        <v>95</v>
      </c>
      <c r="J91" s="74">
        <f t="shared" si="3"/>
        <v>12</v>
      </c>
      <c r="M91" s="210"/>
    </row>
    <row r="92" spans="1:13">
      <c r="A92" s="74">
        <f t="shared" si="2"/>
        <v>13</v>
      </c>
      <c r="B92" s="211" t="s">
        <v>216</v>
      </c>
      <c r="G92" s="74"/>
      <c r="H92" s="74"/>
      <c r="J92" s="74">
        <f t="shared" si="3"/>
        <v>13</v>
      </c>
    </row>
    <row r="93" spans="1:13">
      <c r="A93" s="74">
        <f t="shared" si="2"/>
        <v>14</v>
      </c>
      <c r="G93" s="74"/>
      <c r="H93" s="74"/>
      <c r="J93" s="74">
        <f t="shared" si="3"/>
        <v>14</v>
      </c>
    </row>
    <row r="94" spans="1:13">
      <c r="A94" s="74">
        <f t="shared" si="2"/>
        <v>15</v>
      </c>
      <c r="B94" s="168" t="s">
        <v>87</v>
      </c>
      <c r="C94" s="152"/>
      <c r="D94" s="152"/>
      <c r="E94" s="152"/>
      <c r="F94" s="152"/>
      <c r="G94" s="212"/>
      <c r="H94" s="212"/>
      <c r="I94" s="213"/>
      <c r="J94" s="74">
        <f t="shared" si="3"/>
        <v>15</v>
      </c>
      <c r="L94" s="214"/>
    </row>
    <row r="95" spans="1:13">
      <c r="A95" s="74">
        <f t="shared" si="2"/>
        <v>16</v>
      </c>
      <c r="B95" s="172"/>
      <c r="C95" s="152"/>
      <c r="D95" s="152"/>
      <c r="E95" s="152"/>
      <c r="F95" s="152"/>
      <c r="G95" s="212"/>
      <c r="H95" s="212"/>
      <c r="I95" s="215"/>
      <c r="J95" s="74">
        <f t="shared" si="3"/>
        <v>16</v>
      </c>
      <c r="L95" s="152"/>
    </row>
    <row r="96" spans="1:13">
      <c r="A96" s="74">
        <f t="shared" si="2"/>
        <v>17</v>
      </c>
      <c r="B96" s="163" t="s">
        <v>83</v>
      </c>
      <c r="C96" s="152"/>
      <c r="D96" s="152"/>
      <c r="E96" s="152"/>
      <c r="F96" s="152"/>
      <c r="G96" s="212"/>
      <c r="H96" s="212"/>
      <c r="I96" s="215"/>
      <c r="J96" s="74">
        <f t="shared" si="3"/>
        <v>17</v>
      </c>
      <c r="L96" s="152"/>
    </row>
    <row r="97" spans="1:13">
      <c r="A97" s="74">
        <f t="shared" si="2"/>
        <v>18</v>
      </c>
      <c r="B97" s="71" t="s">
        <v>84</v>
      </c>
      <c r="D97" s="152"/>
      <c r="E97" s="152"/>
      <c r="F97" s="152"/>
      <c r="G97" s="195">
        <f>G85</f>
        <v>6.159962800520135E-2</v>
      </c>
      <c r="H97" s="195"/>
      <c r="I97" s="186" t="str">
        <f>"Line "&amp;A85&amp;" Above"</f>
        <v>Line 6 Above</v>
      </c>
      <c r="J97" s="74">
        <f t="shared" si="3"/>
        <v>18</v>
      </c>
      <c r="L97" s="74"/>
    </row>
    <row r="98" spans="1:13">
      <c r="A98" s="74">
        <f t="shared" si="2"/>
        <v>19</v>
      </c>
      <c r="B98" s="71" t="s">
        <v>96</v>
      </c>
      <c r="D98" s="152"/>
      <c r="E98" s="152"/>
      <c r="F98" s="152"/>
      <c r="G98" s="127">
        <f>G87</f>
        <v>7491.7360400000025</v>
      </c>
      <c r="H98" s="127"/>
      <c r="I98" s="186" t="str">
        <f>"Line "&amp;A87&amp;" Above"</f>
        <v>Line 8 Above</v>
      </c>
      <c r="J98" s="74">
        <f t="shared" si="3"/>
        <v>19</v>
      </c>
      <c r="L98" s="74"/>
    </row>
    <row r="99" spans="1:13">
      <c r="A99" s="74">
        <f t="shared" si="2"/>
        <v>20</v>
      </c>
      <c r="B99" s="71" t="s">
        <v>97</v>
      </c>
      <c r="D99" s="152"/>
      <c r="E99" s="152"/>
      <c r="F99" s="152"/>
      <c r="G99" s="568">
        <f>G88</f>
        <v>4257486.2897053333</v>
      </c>
      <c r="H99" s="444" t="s">
        <v>412</v>
      </c>
      <c r="I99" s="186" t="str">
        <f>"Line "&amp;A88&amp;" Above"</f>
        <v>Line 9 Above</v>
      </c>
      <c r="J99" s="74">
        <f t="shared" si="3"/>
        <v>20</v>
      </c>
      <c r="L99" s="74"/>
    </row>
    <row r="100" spans="1:13">
      <c r="A100" s="74">
        <f t="shared" si="2"/>
        <v>21</v>
      </c>
      <c r="B100" s="71" t="s">
        <v>98</v>
      </c>
      <c r="D100" s="152"/>
      <c r="E100" s="152"/>
      <c r="F100" s="152"/>
      <c r="G100" s="217">
        <f>G91</f>
        <v>1.6763624338550973E-2</v>
      </c>
      <c r="H100" s="444"/>
      <c r="I100" s="186" t="str">
        <f>"Line "&amp;A91&amp;" Above"</f>
        <v>Line 12 Above</v>
      </c>
      <c r="J100" s="74">
        <f t="shared" si="3"/>
        <v>21</v>
      </c>
    </row>
    <row r="101" spans="1:13">
      <c r="A101" s="74">
        <f t="shared" si="2"/>
        <v>22</v>
      </c>
      <c r="B101" s="71" t="s">
        <v>217</v>
      </c>
      <c r="D101" s="152"/>
      <c r="E101" s="152"/>
      <c r="F101" s="152"/>
      <c r="G101" s="569" t="s">
        <v>142</v>
      </c>
      <c r="H101" s="152"/>
      <c r="I101" s="186" t="s">
        <v>88</v>
      </c>
      <c r="J101" s="74">
        <f t="shared" si="3"/>
        <v>22</v>
      </c>
    </row>
    <row r="102" spans="1:13">
      <c r="A102" s="74">
        <f t="shared" si="2"/>
        <v>23</v>
      </c>
      <c r="B102" s="73"/>
      <c r="D102" s="152"/>
      <c r="E102" s="152"/>
      <c r="F102" s="152"/>
      <c r="G102" s="218"/>
      <c r="H102" s="218"/>
      <c r="I102" s="215"/>
      <c r="J102" s="74">
        <f t="shared" si="3"/>
        <v>23</v>
      </c>
    </row>
    <row r="103" spans="1:13">
      <c r="A103" s="74">
        <f t="shared" si="2"/>
        <v>24</v>
      </c>
      <c r="B103" s="71" t="s">
        <v>218</v>
      </c>
      <c r="C103" s="74"/>
      <c r="D103" s="74"/>
      <c r="E103" s="152"/>
      <c r="F103" s="152"/>
      <c r="G103" s="370">
        <f>((G97)+(G98/G99)+G91)*G101/(1-G101)</f>
        <v>7.7697077790555343E-3</v>
      </c>
      <c r="H103" s="444"/>
      <c r="I103" s="186" t="s">
        <v>99</v>
      </c>
      <c r="J103" s="74">
        <f t="shared" si="3"/>
        <v>24</v>
      </c>
    </row>
    <row r="104" spans="1:13">
      <c r="A104" s="74">
        <f t="shared" si="2"/>
        <v>25</v>
      </c>
      <c r="B104" s="211" t="s">
        <v>219</v>
      </c>
      <c r="G104" s="74"/>
      <c r="H104" s="74"/>
      <c r="I104" s="186"/>
      <c r="J104" s="74">
        <f t="shared" si="3"/>
        <v>25</v>
      </c>
      <c r="L104" s="74"/>
    </row>
    <row r="105" spans="1:13">
      <c r="A105" s="74">
        <f t="shared" si="2"/>
        <v>26</v>
      </c>
      <c r="G105" s="74"/>
      <c r="H105" s="74"/>
      <c r="I105" s="186"/>
      <c r="J105" s="74">
        <f t="shared" si="3"/>
        <v>26</v>
      </c>
      <c r="L105" s="74"/>
    </row>
    <row r="106" spans="1:13">
      <c r="A106" s="74">
        <f t="shared" si="2"/>
        <v>27</v>
      </c>
      <c r="B106" s="168" t="s">
        <v>89</v>
      </c>
      <c r="G106" s="209">
        <f>G103+G91</f>
        <v>2.4533332117606506E-2</v>
      </c>
      <c r="H106" s="444"/>
      <c r="I106" s="186" t="str">
        <f>"Line "&amp;A91&amp;" + Line "&amp;A103</f>
        <v>Line 12 + Line 24</v>
      </c>
      <c r="J106" s="74">
        <f t="shared" si="3"/>
        <v>27</v>
      </c>
      <c r="L106" s="74"/>
    </row>
    <row r="107" spans="1:13">
      <c r="A107" s="74">
        <f t="shared" si="2"/>
        <v>28</v>
      </c>
      <c r="G107" s="74"/>
      <c r="H107" s="74"/>
      <c r="I107" s="186"/>
      <c r="J107" s="74">
        <f t="shared" si="3"/>
        <v>28</v>
      </c>
      <c r="L107" s="74"/>
    </row>
    <row r="108" spans="1:13">
      <c r="A108" s="74">
        <f t="shared" si="2"/>
        <v>29</v>
      </c>
      <c r="B108" s="168" t="s">
        <v>100</v>
      </c>
      <c r="G108" s="570">
        <f>G50</f>
        <v>7.9518521599695191E-2</v>
      </c>
      <c r="H108" s="152"/>
      <c r="I108" s="186" t="str">
        <f>"AV1; Line "&amp;A50</f>
        <v>AV1; Line 40</v>
      </c>
      <c r="J108" s="74">
        <f t="shared" si="3"/>
        <v>29</v>
      </c>
      <c r="L108" s="74"/>
    </row>
    <row r="109" spans="1:13">
      <c r="A109" s="74">
        <f t="shared" si="2"/>
        <v>30</v>
      </c>
      <c r="G109" s="195"/>
      <c r="H109" s="195"/>
      <c r="I109" s="186"/>
      <c r="J109" s="74">
        <f t="shared" si="3"/>
        <v>30</v>
      </c>
      <c r="L109" s="74"/>
    </row>
    <row r="110" spans="1:13" ht="18" thickBot="1">
      <c r="A110" s="74">
        <f t="shared" si="2"/>
        <v>31</v>
      </c>
      <c r="B110" s="168" t="s">
        <v>90</v>
      </c>
      <c r="G110" s="219">
        <f>G106+G108</f>
        <v>0.10405185371730169</v>
      </c>
      <c r="H110" s="444"/>
      <c r="I110" s="186" t="str">
        <f>"Line "&amp;A106&amp;" + Line "&amp;A108</f>
        <v>Line 27 + Line 29</v>
      </c>
      <c r="J110" s="74">
        <f t="shared" si="3"/>
        <v>31</v>
      </c>
      <c r="L110" s="220"/>
      <c r="M110" s="210"/>
    </row>
    <row r="111" spans="1:13" ht="16" thickTop="1">
      <c r="B111" s="168"/>
      <c r="G111" s="221"/>
      <c r="H111" s="221"/>
      <c r="I111" s="186"/>
      <c r="J111" s="74"/>
      <c r="L111" s="220"/>
      <c r="M111" s="210"/>
    </row>
    <row r="112" spans="1:13">
      <c r="B112" s="168"/>
      <c r="G112" s="221"/>
      <c r="H112" s="221"/>
      <c r="I112" s="186"/>
      <c r="J112" s="74"/>
      <c r="L112" s="220"/>
      <c r="M112" s="210"/>
    </row>
    <row r="113" spans="1:13">
      <c r="A113" s="444" t="s">
        <v>412</v>
      </c>
      <c r="B113" s="803" t="str">
        <f>'Pg9 Rev Stmt AL'!B32</f>
        <v>Items in BOLD have changed to correct the over-allocation of "Duplicate Charges (Company Energy Use)" Credit in FERC Account no. 929.</v>
      </c>
      <c r="G113" s="221"/>
      <c r="H113" s="221"/>
      <c r="I113" s="186"/>
      <c r="J113" s="74"/>
      <c r="L113" s="220"/>
      <c r="M113" s="210"/>
    </row>
    <row r="114" spans="1:13" ht="18.5">
      <c r="A114" s="159">
        <v>1</v>
      </c>
      <c r="B114" s="1" t="s">
        <v>392</v>
      </c>
      <c r="G114" s="221"/>
      <c r="H114" s="221"/>
      <c r="I114" s="186"/>
      <c r="J114" s="74"/>
      <c r="L114" s="220"/>
      <c r="M114" s="210"/>
    </row>
    <row r="115" spans="1:13" ht="18.5">
      <c r="A115" s="159"/>
      <c r="B115" s="1"/>
      <c r="G115" s="221"/>
      <c r="H115" s="221"/>
      <c r="I115" s="186"/>
      <c r="J115" s="74"/>
      <c r="L115" s="220"/>
      <c r="M115" s="210"/>
    </row>
    <row r="116" spans="1:13">
      <c r="A116" s="222"/>
      <c r="B116" s="73"/>
      <c r="C116" s="223"/>
      <c r="D116" s="223"/>
      <c r="E116" s="223"/>
      <c r="F116" s="223"/>
      <c r="G116" s="224"/>
      <c r="H116" s="224"/>
      <c r="I116" s="225"/>
      <c r="J116" s="74"/>
    </row>
    <row r="117" spans="1:13">
      <c r="B117" s="814" t="s">
        <v>12</v>
      </c>
      <c r="C117" s="814"/>
      <c r="D117" s="814"/>
      <c r="E117" s="814"/>
      <c r="F117" s="814"/>
      <c r="G117" s="814"/>
      <c r="H117" s="814"/>
      <c r="I117" s="814"/>
    </row>
    <row r="118" spans="1:13">
      <c r="B118" s="814" t="s">
        <v>65</v>
      </c>
      <c r="C118" s="814"/>
      <c r="D118" s="814"/>
      <c r="E118" s="814"/>
      <c r="F118" s="814"/>
      <c r="G118" s="814"/>
      <c r="H118" s="814"/>
      <c r="I118" s="814"/>
    </row>
    <row r="119" spans="1:13">
      <c r="B119" s="814" t="s">
        <v>66</v>
      </c>
      <c r="C119" s="814"/>
      <c r="D119" s="814"/>
      <c r="E119" s="814"/>
      <c r="F119" s="814"/>
      <c r="G119" s="814"/>
      <c r="H119" s="814"/>
      <c r="I119" s="814"/>
    </row>
    <row r="120" spans="1:13">
      <c r="B120" s="817" t="str">
        <f>B5</f>
        <v>Base Period &amp; True-Up Period 12 - Months Ending December 31, 2019</v>
      </c>
      <c r="C120" s="817"/>
      <c r="D120" s="817"/>
      <c r="E120" s="817"/>
      <c r="F120" s="817"/>
      <c r="G120" s="817"/>
      <c r="H120" s="817"/>
      <c r="I120" s="817"/>
    </row>
    <row r="121" spans="1:13">
      <c r="B121" s="816" t="s">
        <v>1</v>
      </c>
      <c r="C121" s="818"/>
      <c r="D121" s="818"/>
      <c r="E121" s="818"/>
      <c r="F121" s="818"/>
      <c r="G121" s="818"/>
      <c r="H121" s="818"/>
      <c r="I121" s="818"/>
    </row>
    <row r="123" spans="1:13">
      <c r="A123" s="74" t="s">
        <v>2</v>
      </c>
      <c r="B123" s="152"/>
      <c r="C123" s="152"/>
      <c r="D123" s="152"/>
      <c r="E123" s="152"/>
      <c r="F123" s="152"/>
      <c r="G123" s="152"/>
      <c r="H123" s="152"/>
      <c r="I123" s="186"/>
      <c r="J123" s="74" t="s">
        <v>2</v>
      </c>
    </row>
    <row r="124" spans="1:13">
      <c r="A124" s="74" t="s">
        <v>14</v>
      </c>
      <c r="B124" s="74"/>
      <c r="C124" s="74"/>
      <c r="D124" s="74"/>
      <c r="E124" s="74"/>
      <c r="F124" s="74"/>
      <c r="G124" s="346" t="s">
        <v>21</v>
      </c>
      <c r="H124" s="152"/>
      <c r="I124" s="365" t="s">
        <v>6</v>
      </c>
      <c r="J124" s="74" t="s">
        <v>14</v>
      </c>
    </row>
    <row r="126" spans="1:13" ht="17.5">
      <c r="A126" s="74">
        <v>1</v>
      </c>
      <c r="B126" s="168" t="s">
        <v>375</v>
      </c>
      <c r="J126" s="74">
        <v>1</v>
      </c>
    </row>
    <row r="127" spans="1:13">
      <c r="A127" s="74">
        <f>A126+1</f>
        <v>2</v>
      </c>
      <c r="B127" s="201"/>
      <c r="J127" s="74">
        <f>J126+1</f>
        <v>2</v>
      </c>
    </row>
    <row r="128" spans="1:13">
      <c r="A128" s="74">
        <f>A127+1</f>
        <v>3</v>
      </c>
      <c r="B128" s="168" t="s">
        <v>82</v>
      </c>
      <c r="J128" s="74">
        <f>J127+1</f>
        <v>3</v>
      </c>
    </row>
    <row r="129" spans="1:10">
      <c r="A129" s="74">
        <f>A128+1</f>
        <v>4</v>
      </c>
      <c r="B129" s="152"/>
      <c r="J129" s="74">
        <f>J128+1</f>
        <v>4</v>
      </c>
    </row>
    <row r="130" spans="1:10">
      <c r="A130" s="74">
        <f t="shared" ref="A130:A156" si="4">A129+1</f>
        <v>5</v>
      </c>
      <c r="B130" s="163" t="s">
        <v>83</v>
      </c>
      <c r="J130" s="74">
        <f t="shared" ref="J130:J156" si="5">J129+1</f>
        <v>5</v>
      </c>
    </row>
    <row r="131" spans="1:10">
      <c r="A131" s="74">
        <f t="shared" si="4"/>
        <v>6</v>
      </c>
      <c r="B131" s="71" t="str">
        <f>B85</f>
        <v xml:space="preserve">     A = Sum of Preferred Stock and Return on Equity Component</v>
      </c>
      <c r="G131" s="203">
        <f>G65</f>
        <v>0</v>
      </c>
      <c r="I131" s="186" t="str">
        <f>"AV1; Line "&amp;A65</f>
        <v>AV1; Line 55</v>
      </c>
      <c r="J131" s="74">
        <f t="shared" si="5"/>
        <v>6</v>
      </c>
    </row>
    <row r="132" spans="1:10">
      <c r="A132" s="74">
        <f t="shared" si="4"/>
        <v>7</v>
      </c>
      <c r="B132" s="71" t="str">
        <f>B86</f>
        <v xml:space="preserve">     B = Transmission Total Federal Tax Adjustments</v>
      </c>
      <c r="G132" s="366">
        <v>0</v>
      </c>
      <c r="I132" s="185" t="s">
        <v>23</v>
      </c>
      <c r="J132" s="74">
        <f t="shared" si="5"/>
        <v>7</v>
      </c>
    </row>
    <row r="133" spans="1:10">
      <c r="A133" s="74">
        <f t="shared" si="4"/>
        <v>8</v>
      </c>
      <c r="B133" s="71" t="s">
        <v>374</v>
      </c>
      <c r="G133" s="381">
        <v>0</v>
      </c>
      <c r="I133" s="185" t="s">
        <v>23</v>
      </c>
      <c r="J133" s="74">
        <f t="shared" si="5"/>
        <v>8</v>
      </c>
    </row>
    <row r="134" spans="1:10">
      <c r="A134" s="74">
        <f t="shared" si="4"/>
        <v>9</v>
      </c>
      <c r="B134" s="71" t="s">
        <v>363</v>
      </c>
      <c r="G134" s="381">
        <v>0</v>
      </c>
      <c r="I134" s="185" t="s">
        <v>23</v>
      </c>
      <c r="J134" s="74">
        <f t="shared" si="5"/>
        <v>9</v>
      </c>
    </row>
    <row r="135" spans="1:10">
      <c r="A135" s="74">
        <f t="shared" si="4"/>
        <v>10</v>
      </c>
      <c r="B135" s="71" t="str">
        <f>B89</f>
        <v xml:space="preserve">     FT = Federal Income Tax Rate for Rate Effective Period</v>
      </c>
      <c r="G135" s="367">
        <f>G89</f>
        <v>0.21</v>
      </c>
      <c r="I135" s="186" t="str">
        <f>"AV2; Line "&amp;A89</f>
        <v>AV2; Line 10</v>
      </c>
      <c r="J135" s="74">
        <f t="shared" si="5"/>
        <v>10</v>
      </c>
    </row>
    <row r="136" spans="1:10">
      <c r="A136" s="74">
        <f t="shared" si="4"/>
        <v>11</v>
      </c>
      <c r="G136" s="74"/>
      <c r="J136" s="74">
        <f t="shared" si="5"/>
        <v>11</v>
      </c>
    </row>
    <row r="137" spans="1:10">
      <c r="A137" s="74">
        <f t="shared" si="4"/>
        <v>12</v>
      </c>
      <c r="B137" s="71" t="s">
        <v>364</v>
      </c>
      <c r="G137" s="209">
        <f>IFERROR((((G131)+(G133/G134))*G135-(G132/G134))/(1-G135),0)</f>
        <v>0</v>
      </c>
      <c r="I137" s="186" t="s">
        <v>368</v>
      </c>
      <c r="J137" s="74">
        <f t="shared" si="5"/>
        <v>12</v>
      </c>
    </row>
    <row r="138" spans="1:10">
      <c r="A138" s="74">
        <f t="shared" si="4"/>
        <v>13</v>
      </c>
      <c r="B138" s="211" t="s">
        <v>216</v>
      </c>
      <c r="G138" s="368"/>
      <c r="J138" s="74">
        <f t="shared" si="5"/>
        <v>13</v>
      </c>
    </row>
    <row r="139" spans="1:10">
      <c r="A139" s="74">
        <f t="shared" si="4"/>
        <v>14</v>
      </c>
      <c r="G139" s="74"/>
      <c r="J139" s="74">
        <f t="shared" si="5"/>
        <v>14</v>
      </c>
    </row>
    <row r="140" spans="1:10">
      <c r="A140" s="74">
        <f t="shared" si="4"/>
        <v>15</v>
      </c>
      <c r="B140" s="168" t="s">
        <v>87</v>
      </c>
      <c r="G140" s="212"/>
      <c r="I140" s="213"/>
      <c r="J140" s="74">
        <f t="shared" si="5"/>
        <v>15</v>
      </c>
    </row>
    <row r="141" spans="1:10">
      <c r="A141" s="74">
        <f t="shared" si="4"/>
        <v>16</v>
      </c>
      <c r="B141" s="172"/>
      <c r="G141" s="212"/>
      <c r="I141" s="202"/>
      <c r="J141" s="74">
        <f t="shared" si="5"/>
        <v>16</v>
      </c>
    </row>
    <row r="142" spans="1:10">
      <c r="A142" s="74">
        <f t="shared" si="4"/>
        <v>17</v>
      </c>
      <c r="B142" s="163" t="s">
        <v>83</v>
      </c>
      <c r="G142" s="212"/>
      <c r="I142" s="202"/>
      <c r="J142" s="74">
        <f t="shared" si="5"/>
        <v>17</v>
      </c>
    </row>
    <row r="143" spans="1:10">
      <c r="A143" s="74">
        <f t="shared" si="4"/>
        <v>18</v>
      </c>
      <c r="B143" s="71" t="str">
        <f>B97</f>
        <v xml:space="preserve">     A = Sum of Preferred Stock and Return on Equity Component</v>
      </c>
      <c r="G143" s="195">
        <f>G131</f>
        <v>0</v>
      </c>
      <c r="I143" s="186" t="str">
        <f>"Line "&amp;A131&amp;" Above"</f>
        <v>Line 6 Above</v>
      </c>
      <c r="J143" s="74">
        <f t="shared" si="5"/>
        <v>18</v>
      </c>
    </row>
    <row r="144" spans="1:10">
      <c r="A144" s="74">
        <f t="shared" si="4"/>
        <v>19</v>
      </c>
      <c r="B144" s="71" t="str">
        <f>B98</f>
        <v xml:space="preserve">     B = Equity AFUDC Component of Transmission Depreciation Expense</v>
      </c>
      <c r="G144" s="127">
        <f>G133</f>
        <v>0</v>
      </c>
      <c r="I144" s="186" t="str">
        <f>"Line "&amp;A133&amp;" Above"</f>
        <v>Line 8 Above</v>
      </c>
      <c r="J144" s="74">
        <f t="shared" si="5"/>
        <v>19</v>
      </c>
    </row>
    <row r="145" spans="1:10">
      <c r="A145" s="74">
        <f t="shared" si="4"/>
        <v>20</v>
      </c>
      <c r="B145" s="71" t="s">
        <v>365</v>
      </c>
      <c r="G145" s="127">
        <f>G134</f>
        <v>0</v>
      </c>
      <c r="I145" s="186" t="str">
        <f>"Line "&amp;A134&amp;" Above"</f>
        <v>Line 9 Above</v>
      </c>
      <c r="J145" s="74">
        <f t="shared" si="5"/>
        <v>20</v>
      </c>
    </row>
    <row r="146" spans="1:10">
      <c r="A146" s="74">
        <f t="shared" si="4"/>
        <v>21</v>
      </c>
      <c r="B146" s="71" t="str">
        <f>B100</f>
        <v xml:space="preserve">     FT = Federal Income Tax Expense</v>
      </c>
      <c r="G146" s="217">
        <f>G137</f>
        <v>0</v>
      </c>
      <c r="I146" s="186" t="str">
        <f>"Line "&amp;A137&amp;" Above"</f>
        <v>Line 12 Above</v>
      </c>
      <c r="J146" s="74">
        <f t="shared" si="5"/>
        <v>21</v>
      </c>
    </row>
    <row r="147" spans="1:10">
      <c r="A147" s="74">
        <f t="shared" si="4"/>
        <v>22</v>
      </c>
      <c r="B147" s="71" t="str">
        <f>B101</f>
        <v xml:space="preserve">     ST = State Income Tax Rate for Rate Effective Period</v>
      </c>
      <c r="G147" s="369" t="str">
        <f>G101</f>
        <v>8.84%</v>
      </c>
      <c r="I147" s="186" t="str">
        <f>"AV2; Line "&amp;A101</f>
        <v>AV2; Line 22</v>
      </c>
      <c r="J147" s="74">
        <f t="shared" si="5"/>
        <v>22</v>
      </c>
    </row>
    <row r="148" spans="1:10">
      <c r="A148" s="74">
        <f t="shared" si="4"/>
        <v>23</v>
      </c>
      <c r="B148" s="73"/>
      <c r="G148" s="218"/>
      <c r="I148" s="215"/>
      <c r="J148" s="74">
        <f t="shared" si="5"/>
        <v>23</v>
      </c>
    </row>
    <row r="149" spans="1:10">
      <c r="A149" s="74">
        <f t="shared" si="4"/>
        <v>24</v>
      </c>
      <c r="B149" s="71" t="s">
        <v>218</v>
      </c>
      <c r="G149" s="370">
        <f>IFERROR(((G143)+(G144/G145)+G137)*G147/(1-G147),0)</f>
        <v>0</v>
      </c>
      <c r="I149" s="186" t="s">
        <v>99</v>
      </c>
      <c r="J149" s="74">
        <f t="shared" si="5"/>
        <v>24</v>
      </c>
    </row>
    <row r="150" spans="1:10">
      <c r="A150" s="74">
        <f t="shared" si="4"/>
        <v>25</v>
      </c>
      <c r="B150" s="211" t="s">
        <v>219</v>
      </c>
      <c r="G150" s="74"/>
      <c r="I150" s="186"/>
      <c r="J150" s="74">
        <f t="shared" si="5"/>
        <v>25</v>
      </c>
    </row>
    <row r="151" spans="1:10">
      <c r="A151" s="74">
        <f t="shared" si="4"/>
        <v>26</v>
      </c>
      <c r="G151" s="74"/>
      <c r="I151" s="186"/>
      <c r="J151" s="74">
        <f t="shared" si="5"/>
        <v>26</v>
      </c>
    </row>
    <row r="152" spans="1:10">
      <c r="A152" s="74">
        <f t="shared" si="4"/>
        <v>27</v>
      </c>
      <c r="B152" s="168" t="s">
        <v>89</v>
      </c>
      <c r="G152" s="209">
        <f>G149+G137</f>
        <v>0</v>
      </c>
      <c r="I152" s="186" t="str">
        <f>"Line "&amp;A137&amp;" + Line "&amp;A149</f>
        <v>Line 12 + Line 24</v>
      </c>
      <c r="J152" s="74">
        <f t="shared" si="5"/>
        <v>27</v>
      </c>
    </row>
    <row r="153" spans="1:10">
      <c r="A153" s="74">
        <f t="shared" si="4"/>
        <v>28</v>
      </c>
      <c r="G153" s="74"/>
      <c r="I153" s="186"/>
      <c r="J153" s="74">
        <f t="shared" si="5"/>
        <v>28</v>
      </c>
    </row>
    <row r="154" spans="1:10">
      <c r="A154" s="74">
        <f t="shared" si="4"/>
        <v>29</v>
      </c>
      <c r="B154" s="168" t="s">
        <v>366</v>
      </c>
      <c r="G154" s="371">
        <f>G63</f>
        <v>0</v>
      </c>
      <c r="I154" s="186" t="str">
        <f>"AV1; Line "&amp;A63</f>
        <v>AV1; Line 53</v>
      </c>
      <c r="J154" s="74">
        <f t="shared" si="5"/>
        <v>29</v>
      </c>
    </row>
    <row r="155" spans="1:10">
      <c r="A155" s="74">
        <f t="shared" si="4"/>
        <v>30</v>
      </c>
      <c r="G155" s="74"/>
      <c r="I155" s="186"/>
      <c r="J155" s="74">
        <f t="shared" si="5"/>
        <v>30</v>
      </c>
    </row>
    <row r="156" spans="1:10" ht="18" thickBot="1">
      <c r="A156" s="74">
        <f t="shared" si="4"/>
        <v>31</v>
      </c>
      <c r="B156" s="168" t="s">
        <v>367</v>
      </c>
      <c r="G156" s="372">
        <f>G152+G154</f>
        <v>0</v>
      </c>
      <c r="I156" s="186" t="str">
        <f>"Line "&amp;A152&amp;" + Line "&amp;A154</f>
        <v>Line 27 + Line 29</v>
      </c>
      <c r="J156" s="74">
        <f t="shared" si="5"/>
        <v>31</v>
      </c>
    </row>
    <row r="157" spans="1:10" ht="16" thickTop="1"/>
    <row r="159" spans="1:10" ht="18">
      <c r="A159" s="183"/>
      <c r="B159" s="1"/>
    </row>
  </sheetData>
  <mergeCells count="15">
    <mergeCell ref="B71:I71"/>
    <mergeCell ref="B2:I2"/>
    <mergeCell ref="B3:I3"/>
    <mergeCell ref="B4:I4"/>
    <mergeCell ref="B5:I5"/>
    <mergeCell ref="B6:I6"/>
    <mergeCell ref="B119:I119"/>
    <mergeCell ref="B120:I120"/>
    <mergeCell ref="B121:I121"/>
    <mergeCell ref="B72:I72"/>
    <mergeCell ref="B73:I73"/>
    <mergeCell ref="B74:I74"/>
    <mergeCell ref="B75:I75"/>
    <mergeCell ref="B117:I117"/>
    <mergeCell ref="B118:I118"/>
  </mergeCells>
  <printOptions horizontalCentered="1"/>
  <pageMargins left="0.25" right="0.25" top="0.5" bottom="0.5" header="0.35" footer="0.25"/>
  <pageSetup scale="55" orientation="portrait" r:id="rId1"/>
  <headerFooter scaleWithDoc="0" alignWithMargins="0">
    <oddHeader>&amp;C&amp;"Times New Roman,Bold"&amp;7REVISED</oddHeader>
    <oddFooter>&amp;L&amp;F&amp;CPage 10.&amp;P&amp;R&amp;A</oddFooter>
  </headerFooter>
  <rowBreaks count="2" manualBreakCount="2">
    <brk id="69" max="16383" man="1"/>
    <brk id="115"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5D036-DE96-4A84-AD17-99408CB565CA}">
  <dimension ref="A1:M160"/>
  <sheetViews>
    <sheetView zoomScale="80" zoomScaleNormal="80" workbookViewId="0"/>
  </sheetViews>
  <sheetFormatPr defaultColWidth="8.81640625" defaultRowHeight="15.5"/>
  <cols>
    <col min="1" max="1" width="5.1796875" style="74" customWidth="1"/>
    <col min="2" max="2" width="55.453125" style="71" customWidth="1"/>
    <col min="3" max="5" width="15.54296875" style="71" customWidth="1"/>
    <col min="6" max="6" width="1.54296875" style="71" customWidth="1"/>
    <col min="7" max="7" width="16.81640625" style="71" customWidth="1"/>
    <col min="8" max="8" width="1.54296875" style="71" customWidth="1"/>
    <col min="9" max="9" width="38.81640625" style="165" customWidth="1"/>
    <col min="10" max="10" width="5.1796875" style="71" customWidth="1"/>
    <col min="11" max="11" width="27" style="71" bestFit="1" customWidth="1"/>
    <col min="12" max="12" width="15" style="71" bestFit="1" customWidth="1"/>
    <col min="13" max="13" width="10.453125" style="71" bestFit="1" customWidth="1"/>
    <col min="14" max="16384" width="8.81640625" style="71"/>
  </cols>
  <sheetData>
    <row r="1" spans="1:10">
      <c r="A1" s="642" t="s">
        <v>673</v>
      </c>
    </row>
    <row r="2" spans="1:10">
      <c r="A2" s="184"/>
      <c r="G2" s="155"/>
      <c r="H2" s="155"/>
      <c r="I2" s="185"/>
      <c r="J2" s="74"/>
    </row>
    <row r="3" spans="1:10">
      <c r="B3" s="814" t="s">
        <v>0</v>
      </c>
      <c r="C3" s="814"/>
      <c r="D3" s="814"/>
      <c r="E3" s="814"/>
      <c r="F3" s="814"/>
      <c r="G3" s="814"/>
      <c r="H3" s="814"/>
      <c r="I3" s="814"/>
      <c r="J3" s="74"/>
    </row>
    <row r="4" spans="1:10">
      <c r="B4" s="814" t="s">
        <v>65</v>
      </c>
      <c r="C4" s="814"/>
      <c r="D4" s="814"/>
      <c r="E4" s="814"/>
      <c r="F4" s="814"/>
      <c r="G4" s="814"/>
      <c r="H4" s="814"/>
      <c r="I4" s="814"/>
      <c r="J4" s="74"/>
    </row>
    <row r="5" spans="1:10">
      <c r="B5" s="814" t="s">
        <v>66</v>
      </c>
      <c r="C5" s="814"/>
      <c r="D5" s="814"/>
      <c r="E5" s="814"/>
      <c r="F5" s="814"/>
      <c r="G5" s="814"/>
      <c r="H5" s="814"/>
      <c r="I5" s="814"/>
      <c r="J5" s="74"/>
    </row>
    <row r="6" spans="1:10">
      <c r="B6" s="817" t="s">
        <v>434</v>
      </c>
      <c r="C6" s="817"/>
      <c r="D6" s="817"/>
      <c r="E6" s="817"/>
      <c r="F6" s="817"/>
      <c r="G6" s="817"/>
      <c r="H6" s="817"/>
      <c r="I6" s="817"/>
      <c r="J6" s="74"/>
    </row>
    <row r="7" spans="1:10">
      <c r="B7" s="816" t="s">
        <v>1</v>
      </c>
      <c r="C7" s="818"/>
      <c r="D7" s="818"/>
      <c r="E7" s="818"/>
      <c r="F7" s="818"/>
      <c r="G7" s="818"/>
      <c r="H7" s="818"/>
      <c r="I7" s="818"/>
      <c r="J7" s="74"/>
    </row>
    <row r="8" spans="1:10">
      <c r="B8" s="74"/>
      <c r="C8" s="74"/>
      <c r="D8" s="74"/>
      <c r="E8" s="74"/>
      <c r="F8" s="74"/>
      <c r="G8" s="74"/>
      <c r="H8" s="74"/>
      <c r="I8" s="186"/>
      <c r="J8" s="74"/>
    </row>
    <row r="9" spans="1:10">
      <c r="A9" s="74" t="s">
        <v>2</v>
      </c>
      <c r="B9" s="152"/>
      <c r="C9" s="152"/>
      <c r="D9" s="152"/>
      <c r="E9" s="74" t="s">
        <v>157</v>
      </c>
      <c r="F9" s="152"/>
      <c r="G9" s="152"/>
      <c r="H9" s="152"/>
      <c r="I9" s="186"/>
      <c r="J9" s="74" t="s">
        <v>2</v>
      </c>
    </row>
    <row r="10" spans="1:10">
      <c r="A10" s="74" t="s">
        <v>14</v>
      </c>
      <c r="B10" s="74"/>
      <c r="C10" s="74"/>
      <c r="D10" s="74"/>
      <c r="E10" s="346" t="s">
        <v>158</v>
      </c>
      <c r="F10" s="74"/>
      <c r="G10" s="516" t="s">
        <v>21</v>
      </c>
      <c r="H10" s="152"/>
      <c r="I10" s="365" t="s">
        <v>6</v>
      </c>
      <c r="J10" s="74" t="s">
        <v>14</v>
      </c>
    </row>
    <row r="11" spans="1:10">
      <c r="B11" s="74"/>
      <c r="C11" s="74"/>
      <c r="D11" s="74"/>
      <c r="E11" s="74"/>
      <c r="F11" s="74"/>
      <c r="G11" s="74"/>
      <c r="H11" s="74"/>
      <c r="I11" s="186"/>
      <c r="J11" s="74"/>
    </row>
    <row r="12" spans="1:10">
      <c r="A12" s="74">
        <v>1</v>
      </c>
      <c r="B12" s="168" t="s">
        <v>67</v>
      </c>
      <c r="I12" s="186"/>
      <c r="J12" s="74">
        <f>A12</f>
        <v>1</v>
      </c>
    </row>
    <row r="13" spans="1:10">
      <c r="A13" s="74">
        <f>A12+1</f>
        <v>2</v>
      </c>
      <c r="B13" s="71" t="s">
        <v>177</v>
      </c>
      <c r="E13" s="74" t="s">
        <v>178</v>
      </c>
      <c r="G13" s="153">
        <v>5140552</v>
      </c>
      <c r="H13" s="152"/>
      <c r="I13" s="187"/>
      <c r="J13" s="74">
        <f>J12+1</f>
        <v>2</v>
      </c>
    </row>
    <row r="14" spans="1:10">
      <c r="A14" s="74">
        <f t="shared" ref="A14:A66" si="0">A13+1</f>
        <v>3</v>
      </c>
      <c r="B14" s="71" t="s">
        <v>179</v>
      </c>
      <c r="E14" s="74" t="s">
        <v>180</v>
      </c>
      <c r="G14" s="156">
        <v>0</v>
      </c>
      <c r="H14" s="152"/>
      <c r="I14" s="187"/>
      <c r="J14" s="74">
        <f t="shared" ref="J14:J66" si="1">J13+1</f>
        <v>3</v>
      </c>
    </row>
    <row r="15" spans="1:10">
      <c r="A15" s="74">
        <f t="shared" si="0"/>
        <v>4</v>
      </c>
      <c r="B15" s="71" t="s">
        <v>181</v>
      </c>
      <c r="E15" s="74" t="s">
        <v>182</v>
      </c>
      <c r="G15" s="156">
        <v>0</v>
      </c>
      <c r="H15" s="152"/>
      <c r="I15" s="187"/>
      <c r="J15" s="74">
        <f t="shared" si="1"/>
        <v>4</v>
      </c>
    </row>
    <row r="16" spans="1:10">
      <c r="A16" s="74">
        <f t="shared" si="0"/>
        <v>5</v>
      </c>
      <c r="B16" s="71" t="s">
        <v>183</v>
      </c>
      <c r="E16" s="74" t="s">
        <v>184</v>
      </c>
      <c r="G16" s="156">
        <v>0</v>
      </c>
      <c r="H16" s="152"/>
      <c r="I16" s="187"/>
      <c r="J16" s="74">
        <f t="shared" si="1"/>
        <v>5</v>
      </c>
    </row>
    <row r="17" spans="1:10">
      <c r="A17" s="74">
        <f t="shared" si="0"/>
        <v>6</v>
      </c>
      <c r="B17" s="71" t="s">
        <v>185</v>
      </c>
      <c r="E17" s="74" t="s">
        <v>186</v>
      </c>
      <c r="G17" s="156">
        <v>-12166.400009999999</v>
      </c>
      <c r="H17" s="152"/>
      <c r="I17" s="187"/>
      <c r="J17" s="74">
        <f t="shared" si="1"/>
        <v>6</v>
      </c>
    </row>
    <row r="18" spans="1:10">
      <c r="A18" s="74">
        <f t="shared" si="0"/>
        <v>7</v>
      </c>
      <c r="B18" s="71" t="s">
        <v>187</v>
      </c>
      <c r="G18" s="561">
        <f>SUM(G13:G17)</f>
        <v>5128385.59999</v>
      </c>
      <c r="H18" s="148"/>
      <c r="I18" s="186" t="str">
        <f>"Sum Lines "&amp;A13&amp;" thru "&amp;A17</f>
        <v>Sum Lines 2 thru 6</v>
      </c>
      <c r="J18" s="74">
        <f t="shared" si="1"/>
        <v>7</v>
      </c>
    </row>
    <row r="19" spans="1:10">
      <c r="A19" s="74">
        <f t="shared" si="0"/>
        <v>8</v>
      </c>
      <c r="I19" s="186"/>
      <c r="J19" s="74">
        <f t="shared" si="1"/>
        <v>8</v>
      </c>
    </row>
    <row r="20" spans="1:10">
      <c r="A20" s="74">
        <f t="shared" si="0"/>
        <v>9</v>
      </c>
      <c r="B20" s="168" t="s">
        <v>68</v>
      </c>
      <c r="G20" s="65"/>
      <c r="H20" s="65"/>
      <c r="I20" s="186"/>
      <c r="J20" s="74">
        <f t="shared" si="1"/>
        <v>9</v>
      </c>
    </row>
    <row r="21" spans="1:10">
      <c r="A21" s="74">
        <f t="shared" si="0"/>
        <v>10</v>
      </c>
      <c r="B21" s="71" t="s">
        <v>188</v>
      </c>
      <c r="E21" s="74" t="s">
        <v>189</v>
      </c>
      <c r="G21" s="153">
        <v>213846.54399999999</v>
      </c>
      <c r="H21" s="152"/>
      <c r="I21" s="187"/>
      <c r="J21" s="74">
        <f t="shared" si="1"/>
        <v>10</v>
      </c>
    </row>
    <row r="22" spans="1:10">
      <c r="A22" s="74">
        <f t="shared" si="0"/>
        <v>11</v>
      </c>
      <c r="B22" s="71" t="s">
        <v>190</v>
      </c>
      <c r="E22" s="74" t="s">
        <v>191</v>
      </c>
      <c r="G22" s="156">
        <v>3709.4806400000002</v>
      </c>
      <c r="H22" s="152"/>
      <c r="I22" s="187"/>
      <c r="J22" s="74">
        <f t="shared" si="1"/>
        <v>11</v>
      </c>
    </row>
    <row r="23" spans="1:10">
      <c r="A23" s="74">
        <f t="shared" si="0"/>
        <v>12</v>
      </c>
      <c r="B23" s="71" t="s">
        <v>192</v>
      </c>
      <c r="E23" s="74" t="s">
        <v>193</v>
      </c>
      <c r="G23" s="156">
        <v>1831.0913999999998</v>
      </c>
      <c r="H23" s="152"/>
      <c r="I23" s="187"/>
      <c r="J23" s="74">
        <f t="shared" si="1"/>
        <v>12</v>
      </c>
    </row>
    <row r="24" spans="1:10">
      <c r="A24" s="74">
        <f t="shared" si="0"/>
        <v>13</v>
      </c>
      <c r="B24" s="71" t="s">
        <v>194</v>
      </c>
      <c r="E24" s="74" t="s">
        <v>195</v>
      </c>
      <c r="G24" s="156">
        <v>0</v>
      </c>
      <c r="H24" s="152"/>
      <c r="I24" s="187"/>
      <c r="J24" s="74">
        <f t="shared" si="1"/>
        <v>13</v>
      </c>
    </row>
    <row r="25" spans="1:10">
      <c r="A25" s="74">
        <f t="shared" si="0"/>
        <v>14</v>
      </c>
      <c r="B25" s="71" t="s">
        <v>196</v>
      </c>
      <c r="E25" s="74" t="s">
        <v>197</v>
      </c>
      <c r="G25" s="156">
        <v>0</v>
      </c>
      <c r="H25" s="152"/>
      <c r="I25" s="187"/>
      <c r="J25" s="74">
        <f t="shared" si="1"/>
        <v>14</v>
      </c>
    </row>
    <row r="26" spans="1:10">
      <c r="A26" s="74">
        <f t="shared" si="0"/>
        <v>15</v>
      </c>
      <c r="B26" s="71" t="s">
        <v>198</v>
      </c>
      <c r="G26" s="562">
        <f>SUM(G21:G25)</f>
        <v>219387.11603999999</v>
      </c>
      <c r="H26" s="157"/>
      <c r="I26" s="186" t="str">
        <f>"Sum Lines "&amp;A21&amp;" thru "&amp;A25</f>
        <v>Sum Lines 10 thru 14</v>
      </c>
      <c r="J26" s="74">
        <f t="shared" si="1"/>
        <v>15</v>
      </c>
    </row>
    <row r="27" spans="1:10">
      <c r="A27" s="74">
        <f t="shared" si="0"/>
        <v>16</v>
      </c>
      <c r="I27" s="186"/>
      <c r="J27" s="74">
        <f t="shared" si="1"/>
        <v>16</v>
      </c>
    </row>
    <row r="28" spans="1:10" ht="16" thickBot="1">
      <c r="A28" s="74">
        <f t="shared" si="0"/>
        <v>17</v>
      </c>
      <c r="B28" s="168" t="s">
        <v>69</v>
      </c>
      <c r="G28" s="188">
        <f>G26/G18</f>
        <v>4.2778982149943599E-2</v>
      </c>
      <c r="H28" s="189"/>
      <c r="I28" s="186" t="str">
        <f>"Line "&amp;A26&amp;" / Line "&amp;A18</f>
        <v>Line 15 / Line 7</v>
      </c>
      <c r="J28" s="74">
        <f t="shared" si="1"/>
        <v>17</v>
      </c>
    </row>
    <row r="29" spans="1:10" ht="16" thickTop="1">
      <c r="A29" s="74">
        <f t="shared" si="0"/>
        <v>18</v>
      </c>
      <c r="I29" s="186"/>
      <c r="J29" s="74">
        <f t="shared" si="1"/>
        <v>18</v>
      </c>
    </row>
    <row r="30" spans="1:10">
      <c r="A30" s="74">
        <f t="shared" si="0"/>
        <v>19</v>
      </c>
      <c r="B30" s="168" t="s">
        <v>70</v>
      </c>
      <c r="I30" s="186"/>
      <c r="J30" s="74">
        <f t="shared" si="1"/>
        <v>19</v>
      </c>
    </row>
    <row r="31" spans="1:10">
      <c r="A31" s="74">
        <f t="shared" si="0"/>
        <v>20</v>
      </c>
      <c r="B31" s="71" t="s">
        <v>199</v>
      </c>
      <c r="E31" s="74" t="s">
        <v>200</v>
      </c>
      <c r="G31" s="153">
        <v>0</v>
      </c>
      <c r="H31" s="152"/>
      <c r="I31" s="187"/>
      <c r="J31" s="74">
        <f t="shared" si="1"/>
        <v>20</v>
      </c>
    </row>
    <row r="32" spans="1:10">
      <c r="A32" s="74">
        <f t="shared" si="0"/>
        <v>21</v>
      </c>
      <c r="B32" s="71" t="s">
        <v>201</v>
      </c>
      <c r="E32" s="74" t="s">
        <v>202</v>
      </c>
      <c r="G32" s="563">
        <v>0</v>
      </c>
      <c r="H32" s="152"/>
      <c r="I32" s="187"/>
      <c r="J32" s="74">
        <f t="shared" si="1"/>
        <v>21</v>
      </c>
    </row>
    <row r="33" spans="1:12" ht="16" thickBot="1">
      <c r="A33" s="74">
        <f t="shared" si="0"/>
        <v>22</v>
      </c>
      <c r="B33" s="71" t="s">
        <v>203</v>
      </c>
      <c r="G33" s="188">
        <f>IFERROR((G32/G31),0)</f>
        <v>0</v>
      </c>
      <c r="H33" s="189"/>
      <c r="I33" s="186" t="str">
        <f>"Line "&amp;A32&amp;" / Line "&amp;A31</f>
        <v>Line 21 / Line 20</v>
      </c>
      <c r="J33" s="74">
        <f t="shared" si="1"/>
        <v>22</v>
      </c>
    </row>
    <row r="34" spans="1:12" ht="16" thickTop="1">
      <c r="A34" s="74">
        <f t="shared" si="0"/>
        <v>23</v>
      </c>
      <c r="I34" s="186"/>
      <c r="J34" s="74">
        <f t="shared" si="1"/>
        <v>23</v>
      </c>
    </row>
    <row r="35" spans="1:12">
      <c r="A35" s="74">
        <f t="shared" si="0"/>
        <v>24</v>
      </c>
      <c r="B35" s="168" t="s">
        <v>71</v>
      </c>
      <c r="I35" s="186"/>
      <c r="J35" s="74">
        <f t="shared" si="1"/>
        <v>24</v>
      </c>
    </row>
    <row r="36" spans="1:12">
      <c r="A36" s="74">
        <f t="shared" si="0"/>
        <v>25</v>
      </c>
      <c r="B36" s="71" t="s">
        <v>204</v>
      </c>
      <c r="E36" s="74" t="s">
        <v>205</v>
      </c>
      <c r="G36" s="153">
        <v>7099080.8731300002</v>
      </c>
      <c r="H36" s="152"/>
      <c r="I36" s="187"/>
      <c r="J36" s="74">
        <f t="shared" si="1"/>
        <v>25</v>
      </c>
      <c r="K36" s="147"/>
      <c r="L36" s="281"/>
    </row>
    <row r="37" spans="1:12">
      <c r="A37" s="74">
        <f t="shared" si="0"/>
        <v>26</v>
      </c>
      <c r="B37" s="71" t="s">
        <v>206</v>
      </c>
      <c r="E37" s="74" t="s">
        <v>200</v>
      </c>
      <c r="G37" s="190">
        <v>0</v>
      </c>
      <c r="H37" s="190"/>
      <c r="I37" s="186" t="str">
        <f>"Negative of Line "&amp;A31&amp;" Above"</f>
        <v>Negative of Line 20 Above</v>
      </c>
      <c r="J37" s="74">
        <f t="shared" si="1"/>
        <v>26</v>
      </c>
    </row>
    <row r="38" spans="1:12">
      <c r="A38" s="74">
        <f t="shared" si="0"/>
        <v>27</v>
      </c>
      <c r="B38" s="71" t="s">
        <v>207</v>
      </c>
      <c r="E38" s="74" t="s">
        <v>208</v>
      </c>
      <c r="G38" s="156">
        <v>0</v>
      </c>
      <c r="H38" s="152"/>
      <c r="I38" s="187"/>
      <c r="J38" s="74">
        <f t="shared" si="1"/>
        <v>27</v>
      </c>
    </row>
    <row r="39" spans="1:12">
      <c r="A39" s="74">
        <f t="shared" si="0"/>
        <v>28</v>
      </c>
      <c r="B39" s="71" t="s">
        <v>209</v>
      </c>
      <c r="E39" s="74" t="s">
        <v>210</v>
      </c>
      <c r="G39" s="156">
        <v>15874.048050000001</v>
      </c>
      <c r="H39" s="152"/>
      <c r="I39" s="187"/>
      <c r="J39" s="74">
        <f t="shared" si="1"/>
        <v>28</v>
      </c>
    </row>
    <row r="40" spans="1:12" ht="16" thickBot="1">
      <c r="A40" s="74">
        <f t="shared" si="0"/>
        <v>29</v>
      </c>
      <c r="B40" s="71" t="s">
        <v>211</v>
      </c>
      <c r="G40" s="564">
        <f>SUM(G36:G39)</f>
        <v>7114954.9211800005</v>
      </c>
      <c r="H40" s="191"/>
      <c r="I40" s="186" t="str">
        <f>"Sum Lines "&amp;A36&amp;" thru "&amp;A39</f>
        <v>Sum Lines 25 thru 28</v>
      </c>
      <c r="J40" s="74">
        <f t="shared" si="1"/>
        <v>29</v>
      </c>
    </row>
    <row r="41" spans="1:12" ht="16.5" thickTop="1" thickBot="1">
      <c r="A41" s="192">
        <f t="shared" si="0"/>
        <v>30</v>
      </c>
      <c r="B41" s="78"/>
      <c r="C41" s="78"/>
      <c r="D41" s="78"/>
      <c r="E41" s="78"/>
      <c r="F41" s="78"/>
      <c r="G41" s="78"/>
      <c r="H41" s="78"/>
      <c r="I41" s="193"/>
      <c r="J41" s="192">
        <f t="shared" si="1"/>
        <v>30</v>
      </c>
    </row>
    <row r="42" spans="1:12">
      <c r="A42" s="74">
        <f>A41+1</f>
        <v>31</v>
      </c>
      <c r="I42" s="186"/>
      <c r="J42" s="74">
        <f>J41+1</f>
        <v>31</v>
      </c>
    </row>
    <row r="43" spans="1:12" ht="19" thickBot="1">
      <c r="A43" s="74">
        <f>A42+1</f>
        <v>32</v>
      </c>
      <c r="B43" s="168" t="s">
        <v>390</v>
      </c>
      <c r="G43" s="194">
        <v>0.106</v>
      </c>
      <c r="H43" s="152"/>
      <c r="I43" s="74" t="s">
        <v>389</v>
      </c>
      <c r="J43" s="74">
        <f>J42+1</f>
        <v>32</v>
      </c>
    </row>
    <row r="44" spans="1:12" ht="16" thickTop="1">
      <c r="A44" s="74">
        <f t="shared" si="0"/>
        <v>33</v>
      </c>
      <c r="C44" s="160" t="s">
        <v>3</v>
      </c>
      <c r="D44" s="160" t="s">
        <v>4</v>
      </c>
      <c r="E44" s="160" t="s">
        <v>64</v>
      </c>
      <c r="F44" s="160"/>
      <c r="G44" s="160" t="s">
        <v>72</v>
      </c>
      <c r="H44" s="160"/>
      <c r="I44" s="186"/>
      <c r="J44" s="74">
        <f t="shared" si="1"/>
        <v>33</v>
      </c>
    </row>
    <row r="45" spans="1:12">
      <c r="A45" s="74">
        <f t="shared" si="0"/>
        <v>34</v>
      </c>
      <c r="D45" s="74" t="s">
        <v>73</v>
      </c>
      <c r="E45" s="74" t="s">
        <v>91</v>
      </c>
      <c r="F45" s="74"/>
      <c r="G45" s="74" t="s">
        <v>74</v>
      </c>
      <c r="H45" s="74"/>
      <c r="I45" s="186"/>
      <c r="J45" s="74">
        <f t="shared" si="1"/>
        <v>34</v>
      </c>
    </row>
    <row r="46" spans="1:12" ht="18">
      <c r="A46" s="74">
        <f t="shared" si="0"/>
        <v>35</v>
      </c>
      <c r="B46" s="168" t="s">
        <v>75</v>
      </c>
      <c r="C46" s="346" t="s">
        <v>235</v>
      </c>
      <c r="D46" s="346" t="s">
        <v>76</v>
      </c>
      <c r="E46" s="346" t="s">
        <v>92</v>
      </c>
      <c r="F46" s="346"/>
      <c r="G46" s="346" t="s">
        <v>77</v>
      </c>
      <c r="H46" s="74"/>
      <c r="I46" s="186"/>
      <c r="J46" s="74">
        <f t="shared" si="1"/>
        <v>35</v>
      </c>
    </row>
    <row r="47" spans="1:12">
      <c r="A47" s="74">
        <f t="shared" si="0"/>
        <v>36</v>
      </c>
      <c r="I47" s="186"/>
      <c r="J47" s="74">
        <f t="shared" si="1"/>
        <v>36</v>
      </c>
    </row>
    <row r="48" spans="1:12">
      <c r="A48" s="74">
        <f t="shared" si="0"/>
        <v>37</v>
      </c>
      <c r="B48" s="71" t="s">
        <v>78</v>
      </c>
      <c r="C48" s="179">
        <f>G18</f>
        <v>5128385.59999</v>
      </c>
      <c r="D48" s="195">
        <f>C48/C$51</f>
        <v>0.41887143391319476</v>
      </c>
      <c r="E48" s="196">
        <f>G28</f>
        <v>4.2778982149943599E-2</v>
      </c>
      <c r="G48" s="197">
        <f>D48*E48</f>
        <v>1.7918893594493838E-2</v>
      </c>
      <c r="H48" s="197"/>
      <c r="I48" s="186" t="str">
        <f>"Col. c = Line "&amp;A28&amp;" Above"</f>
        <v>Col. c = Line 17 Above</v>
      </c>
      <c r="J48" s="74">
        <f t="shared" si="1"/>
        <v>37</v>
      </c>
    </row>
    <row r="49" spans="1:10">
      <c r="A49" s="74">
        <f t="shared" si="0"/>
        <v>38</v>
      </c>
      <c r="B49" s="71" t="s">
        <v>79</v>
      </c>
      <c r="C49" s="198">
        <f>G31</f>
        <v>0</v>
      </c>
      <c r="D49" s="195">
        <f>C49/C$51</f>
        <v>0</v>
      </c>
      <c r="E49" s="196">
        <f>G33</f>
        <v>0</v>
      </c>
      <c r="G49" s="197">
        <f>D49*E49</f>
        <v>0</v>
      </c>
      <c r="H49" s="197"/>
      <c r="I49" s="186" t="str">
        <f>"Col. c = Line "&amp;A33&amp;" Above"</f>
        <v>Col. c = Line 22 Above</v>
      </c>
      <c r="J49" s="74">
        <f t="shared" si="1"/>
        <v>38</v>
      </c>
    </row>
    <row r="50" spans="1:10">
      <c r="A50" s="74">
        <f t="shared" si="0"/>
        <v>39</v>
      </c>
      <c r="B50" s="71" t="s">
        <v>80</v>
      </c>
      <c r="C50" s="198">
        <f>G40</f>
        <v>7114954.9211800005</v>
      </c>
      <c r="D50" s="565">
        <f>C50/C$51</f>
        <v>0.58112856608680519</v>
      </c>
      <c r="E50" s="199">
        <f>G43</f>
        <v>0.106</v>
      </c>
      <c r="G50" s="364">
        <f>D50*E50</f>
        <v>6.159962800520135E-2</v>
      </c>
      <c r="H50" s="189"/>
      <c r="I50" s="186" t="str">
        <f>"Col. c = Line "&amp;A43&amp;" Above"</f>
        <v>Col. c = Line 32 Above</v>
      </c>
      <c r="J50" s="74">
        <f t="shared" si="1"/>
        <v>39</v>
      </c>
    </row>
    <row r="51" spans="1:10" ht="16" thickBot="1">
      <c r="A51" s="74">
        <f t="shared" si="0"/>
        <v>40</v>
      </c>
      <c r="B51" s="71" t="s">
        <v>212</v>
      </c>
      <c r="C51" s="363">
        <f>SUM(C48:C50)</f>
        <v>12243340.521170001</v>
      </c>
      <c r="D51" s="200">
        <f>SUM(D48:D50)</f>
        <v>1</v>
      </c>
      <c r="G51" s="188">
        <f>SUM(G48:G50)</f>
        <v>7.9518521599695191E-2</v>
      </c>
      <c r="H51" s="189"/>
      <c r="I51" s="186" t="str">
        <f>"Sum Lines "&amp;A48&amp;" thru "&amp;A50</f>
        <v>Sum Lines 37 thru 39</v>
      </c>
      <c r="J51" s="74">
        <f t="shared" si="1"/>
        <v>40</v>
      </c>
    </row>
    <row r="52" spans="1:10" ht="16" thickTop="1">
      <c r="A52" s="74">
        <f t="shared" si="0"/>
        <v>41</v>
      </c>
      <c r="I52" s="186"/>
      <c r="J52" s="74">
        <f t="shared" si="1"/>
        <v>41</v>
      </c>
    </row>
    <row r="53" spans="1:10" ht="16" thickBot="1">
      <c r="A53" s="74">
        <f t="shared" si="0"/>
        <v>42</v>
      </c>
      <c r="B53" s="168" t="s">
        <v>93</v>
      </c>
      <c r="G53" s="188">
        <f>G49+G50</f>
        <v>6.159962800520135E-2</v>
      </c>
      <c r="H53" s="189"/>
      <c r="I53" s="186" t="str">
        <f>"Line "&amp;A49&amp;" + Line "&amp;A50&amp;"; Col. d"</f>
        <v>Line 38 + Line 39; Col. d</v>
      </c>
      <c r="J53" s="74">
        <f t="shared" si="1"/>
        <v>42</v>
      </c>
    </row>
    <row r="54" spans="1:10" ht="16.5" thickTop="1" thickBot="1">
      <c r="A54" s="192">
        <f t="shared" si="0"/>
        <v>43</v>
      </c>
      <c r="B54" s="361"/>
      <c r="C54" s="78"/>
      <c r="D54" s="78"/>
      <c r="E54" s="78"/>
      <c r="F54" s="78"/>
      <c r="G54" s="362"/>
      <c r="H54" s="362"/>
      <c r="I54" s="193"/>
      <c r="J54" s="192">
        <f t="shared" si="1"/>
        <v>43</v>
      </c>
    </row>
    <row r="55" spans="1:10">
      <c r="A55" s="74">
        <f t="shared" si="0"/>
        <v>44</v>
      </c>
      <c r="B55" s="168"/>
      <c r="G55" s="199"/>
      <c r="H55" s="199"/>
      <c r="I55" s="186"/>
      <c r="J55" s="74">
        <f t="shared" si="1"/>
        <v>44</v>
      </c>
    </row>
    <row r="56" spans="1:10" ht="16" thickBot="1">
      <c r="A56" s="74">
        <f t="shared" si="0"/>
        <v>45</v>
      </c>
      <c r="B56" s="168" t="s">
        <v>370</v>
      </c>
      <c r="G56" s="374">
        <v>0</v>
      </c>
      <c r="H56" s="199"/>
      <c r="I56" s="186" t="s">
        <v>23</v>
      </c>
      <c r="J56" s="74">
        <f t="shared" si="1"/>
        <v>45</v>
      </c>
    </row>
    <row r="57" spans="1:10" ht="16" thickTop="1">
      <c r="A57" s="74">
        <f t="shared" si="0"/>
        <v>46</v>
      </c>
      <c r="C57" s="160" t="s">
        <v>3</v>
      </c>
      <c r="D57" s="160" t="s">
        <v>4</v>
      </c>
      <c r="E57" s="160" t="s">
        <v>64</v>
      </c>
      <c r="F57" s="160"/>
      <c r="G57" s="160" t="s">
        <v>72</v>
      </c>
      <c r="H57" s="199"/>
      <c r="I57" s="186"/>
      <c r="J57" s="74">
        <f t="shared" si="1"/>
        <v>46</v>
      </c>
    </row>
    <row r="58" spans="1:10">
      <c r="A58" s="74">
        <f t="shared" si="0"/>
        <v>47</v>
      </c>
      <c r="D58" s="74" t="s">
        <v>73</v>
      </c>
      <c r="E58" s="74" t="s">
        <v>91</v>
      </c>
      <c r="F58" s="74"/>
      <c r="G58" s="74" t="s">
        <v>74</v>
      </c>
      <c r="H58" s="199"/>
      <c r="I58" s="186"/>
      <c r="J58" s="74">
        <f t="shared" si="1"/>
        <v>47</v>
      </c>
    </row>
    <row r="59" spans="1:10" ht="18">
      <c r="A59" s="74">
        <f t="shared" si="0"/>
        <v>48</v>
      </c>
      <c r="B59" s="168" t="s">
        <v>361</v>
      </c>
      <c r="C59" s="346" t="s">
        <v>235</v>
      </c>
      <c r="D59" s="346" t="s">
        <v>76</v>
      </c>
      <c r="E59" s="346" t="s">
        <v>92</v>
      </c>
      <c r="F59" s="346"/>
      <c r="G59" s="346" t="s">
        <v>77</v>
      </c>
      <c r="H59" s="199"/>
      <c r="I59" s="186"/>
      <c r="J59" s="74">
        <f t="shared" si="1"/>
        <v>48</v>
      </c>
    </row>
    <row r="60" spans="1:10">
      <c r="A60" s="74">
        <f t="shared" si="0"/>
        <v>49</v>
      </c>
      <c r="G60" s="199"/>
      <c r="H60" s="199"/>
      <c r="I60" s="186"/>
      <c r="J60" s="74">
        <f t="shared" si="1"/>
        <v>49</v>
      </c>
    </row>
    <row r="61" spans="1:10">
      <c r="A61" s="74">
        <f t="shared" si="0"/>
        <v>50</v>
      </c>
      <c r="B61" s="71" t="s">
        <v>78</v>
      </c>
      <c r="C61" s="375">
        <v>0</v>
      </c>
      <c r="D61" s="377">
        <v>0</v>
      </c>
      <c r="E61" s="379">
        <v>0</v>
      </c>
      <c r="G61" s="197">
        <f>D61*E61</f>
        <v>0</v>
      </c>
      <c r="H61" s="199"/>
      <c r="I61" s="186" t="s">
        <v>23</v>
      </c>
      <c r="J61" s="74">
        <f t="shared" si="1"/>
        <v>50</v>
      </c>
    </row>
    <row r="62" spans="1:10">
      <c r="A62" s="74">
        <f t="shared" si="0"/>
        <v>51</v>
      </c>
      <c r="B62" s="71" t="s">
        <v>79</v>
      </c>
      <c r="C62" s="376">
        <v>0</v>
      </c>
      <c r="D62" s="377">
        <v>0</v>
      </c>
      <c r="E62" s="379">
        <v>0</v>
      </c>
      <c r="G62" s="197">
        <f>D62*E62</f>
        <v>0</v>
      </c>
      <c r="H62" s="199"/>
      <c r="I62" s="186" t="s">
        <v>23</v>
      </c>
      <c r="J62" s="74">
        <f t="shared" si="1"/>
        <v>51</v>
      </c>
    </row>
    <row r="63" spans="1:10">
      <c r="A63" s="74">
        <f t="shared" si="0"/>
        <v>52</v>
      </c>
      <c r="B63" s="71" t="s">
        <v>80</v>
      </c>
      <c r="C63" s="376">
        <v>0</v>
      </c>
      <c r="D63" s="378">
        <v>0</v>
      </c>
      <c r="E63" s="380">
        <v>0</v>
      </c>
      <c r="G63" s="364">
        <f>D63*E63</f>
        <v>0</v>
      </c>
      <c r="H63" s="199"/>
      <c r="I63" s="186" t="s">
        <v>23</v>
      </c>
      <c r="J63" s="74">
        <f t="shared" si="1"/>
        <v>52</v>
      </c>
    </row>
    <row r="64" spans="1:10" ht="16" thickBot="1">
      <c r="A64" s="74">
        <f t="shared" si="0"/>
        <v>53</v>
      </c>
      <c r="B64" s="71" t="s">
        <v>212</v>
      </c>
      <c r="C64" s="363">
        <f>SUM(C61:C63)</f>
        <v>0</v>
      </c>
      <c r="D64" s="188">
        <f>SUM(D61:D63)</f>
        <v>0</v>
      </c>
      <c r="G64" s="188">
        <f>SUM(G61:G63)</f>
        <v>0</v>
      </c>
      <c r="H64" s="199"/>
      <c r="I64" s="186" t="str">
        <f>"Sum Lines "&amp;A61&amp;" thru "&amp;A63</f>
        <v>Sum Lines 50 thru 52</v>
      </c>
      <c r="J64" s="74">
        <f t="shared" si="1"/>
        <v>53</v>
      </c>
    </row>
    <row r="65" spans="1:10" ht="16" thickTop="1">
      <c r="A65" s="74">
        <f t="shared" si="0"/>
        <v>54</v>
      </c>
      <c r="H65" s="199"/>
      <c r="I65" s="186"/>
      <c r="J65" s="74">
        <f t="shared" si="1"/>
        <v>54</v>
      </c>
    </row>
    <row r="66" spans="1:10" ht="16" thickBot="1">
      <c r="A66" s="74">
        <f t="shared" si="0"/>
        <v>55</v>
      </c>
      <c r="B66" s="168" t="s">
        <v>362</v>
      </c>
      <c r="G66" s="188">
        <f>G62+G63</f>
        <v>0</v>
      </c>
      <c r="H66" s="199"/>
      <c r="I66" s="186" t="str">
        <f>"Line "&amp;A62&amp;" + Line "&amp;A63&amp;"; Col. d"</f>
        <v>Line 51 + Line 52; Col. d</v>
      </c>
      <c r="J66" s="74">
        <f t="shared" si="1"/>
        <v>55</v>
      </c>
    </row>
    <row r="67" spans="1:10" ht="16" thickTop="1">
      <c r="B67" s="168"/>
      <c r="G67" s="199"/>
      <c r="H67" s="199"/>
      <c r="I67" s="186"/>
      <c r="J67" s="74"/>
    </row>
    <row r="68" spans="1:10">
      <c r="B68" s="168"/>
      <c r="G68" s="199"/>
      <c r="H68" s="199"/>
      <c r="I68" s="186"/>
      <c r="J68" s="74"/>
    </row>
    <row r="69" spans="1:10" ht="18">
      <c r="A69" s="183">
        <v>1</v>
      </c>
      <c r="B69" s="1" t="s">
        <v>94</v>
      </c>
      <c r="G69" s="155"/>
      <c r="H69" s="155"/>
      <c r="J69" s="74" t="s">
        <v>7</v>
      </c>
    </row>
    <row r="70" spans="1:10" ht="18">
      <c r="A70" s="398"/>
      <c r="B70" s="329"/>
      <c r="G70" s="155"/>
      <c r="H70" s="155"/>
      <c r="J70" s="74"/>
    </row>
    <row r="71" spans="1:10" ht="18">
      <c r="A71" s="183"/>
      <c r="B71" s="1"/>
      <c r="D71" s="74"/>
      <c r="G71" s="155"/>
      <c r="H71" s="155"/>
      <c r="I71" s="566"/>
      <c r="J71" s="74"/>
    </row>
    <row r="72" spans="1:10">
      <c r="B72" s="814" t="s">
        <v>0</v>
      </c>
      <c r="C72" s="814"/>
      <c r="D72" s="814"/>
      <c r="E72" s="814"/>
      <c r="F72" s="814"/>
      <c r="G72" s="814"/>
      <c r="H72" s="814"/>
      <c r="I72" s="814"/>
      <c r="J72" s="74"/>
    </row>
    <row r="73" spans="1:10">
      <c r="B73" s="814" t="s">
        <v>65</v>
      </c>
      <c r="C73" s="814"/>
      <c r="D73" s="814"/>
      <c r="E73" s="814"/>
      <c r="F73" s="814"/>
      <c r="G73" s="814"/>
      <c r="H73" s="814"/>
      <c r="I73" s="814"/>
      <c r="J73" s="74"/>
    </row>
    <row r="74" spans="1:10">
      <c r="B74" s="814" t="s">
        <v>66</v>
      </c>
      <c r="C74" s="814"/>
      <c r="D74" s="814"/>
      <c r="E74" s="814"/>
      <c r="F74" s="814"/>
      <c r="G74" s="814"/>
      <c r="H74" s="814"/>
      <c r="I74" s="814"/>
      <c r="J74" s="74"/>
    </row>
    <row r="75" spans="1:10">
      <c r="B75" s="817" t="str">
        <f>B6</f>
        <v>Base Period &amp; True-Up Period 12 - Months Ending December 31, 2019</v>
      </c>
      <c r="C75" s="817"/>
      <c r="D75" s="817"/>
      <c r="E75" s="817"/>
      <c r="F75" s="817"/>
      <c r="G75" s="817"/>
      <c r="H75" s="817"/>
      <c r="I75" s="817"/>
      <c r="J75" s="74"/>
    </row>
    <row r="76" spans="1:10">
      <c r="B76" s="816" t="s">
        <v>1</v>
      </c>
      <c r="C76" s="818"/>
      <c r="D76" s="818"/>
      <c r="E76" s="818"/>
      <c r="F76" s="818"/>
      <c r="G76" s="818"/>
      <c r="H76" s="818"/>
      <c r="I76" s="818"/>
      <c r="J76" s="74"/>
    </row>
    <row r="77" spans="1:10">
      <c r="B77" s="74"/>
      <c r="C77" s="74"/>
      <c r="D77" s="74"/>
      <c r="E77" s="74"/>
      <c r="F77" s="74"/>
      <c r="G77" s="74"/>
      <c r="H77" s="74"/>
      <c r="I77" s="186"/>
      <c r="J77" s="74"/>
    </row>
    <row r="78" spans="1:10">
      <c r="A78" s="74" t="s">
        <v>2</v>
      </c>
      <c r="B78" s="152"/>
      <c r="C78" s="152"/>
      <c r="D78" s="152"/>
      <c r="E78" s="152"/>
      <c r="F78" s="152"/>
      <c r="G78" s="152"/>
      <c r="H78" s="152"/>
      <c r="I78" s="186"/>
      <c r="J78" s="74" t="s">
        <v>2</v>
      </c>
    </row>
    <row r="79" spans="1:10">
      <c r="A79" s="74" t="s">
        <v>14</v>
      </c>
      <c r="B79" s="74"/>
      <c r="C79" s="74"/>
      <c r="D79" s="74"/>
      <c r="E79" s="74"/>
      <c r="F79" s="74"/>
      <c r="G79" s="346" t="s">
        <v>21</v>
      </c>
      <c r="H79" s="152"/>
      <c r="I79" s="365" t="s">
        <v>6</v>
      </c>
      <c r="J79" s="74" t="s">
        <v>14</v>
      </c>
    </row>
    <row r="80" spans="1:10">
      <c r="G80" s="74"/>
      <c r="H80" s="74"/>
      <c r="I80" s="186"/>
      <c r="J80" s="74"/>
    </row>
    <row r="81" spans="1:13" ht="17.5">
      <c r="A81" s="74">
        <v>1</v>
      </c>
      <c r="B81" s="168" t="s">
        <v>81</v>
      </c>
      <c r="E81" s="152"/>
      <c r="F81" s="152"/>
      <c r="G81" s="154"/>
      <c r="H81" s="154"/>
      <c r="I81" s="186"/>
      <c r="J81" s="74">
        <v>1</v>
      </c>
    </row>
    <row r="82" spans="1:13">
      <c r="A82" s="74">
        <f>A81+1</f>
        <v>2</v>
      </c>
      <c r="B82" s="201"/>
      <c r="E82" s="152"/>
      <c r="F82" s="152"/>
      <c r="G82" s="154"/>
      <c r="H82" s="154"/>
      <c r="I82" s="186"/>
      <c r="J82" s="74">
        <f>J81+1</f>
        <v>2</v>
      </c>
    </row>
    <row r="83" spans="1:13">
      <c r="A83" s="74">
        <f>A82+1</f>
        <v>3</v>
      </c>
      <c r="B83" s="168" t="s">
        <v>82</v>
      </c>
      <c r="E83" s="152"/>
      <c r="F83" s="152"/>
      <c r="G83" s="154"/>
      <c r="H83" s="154"/>
      <c r="I83" s="186"/>
      <c r="J83" s="74">
        <f>J82+1</f>
        <v>3</v>
      </c>
    </row>
    <row r="84" spans="1:13">
      <c r="A84" s="74">
        <f>A83+1</f>
        <v>4</v>
      </c>
      <c r="B84" s="152"/>
      <c r="C84" s="152"/>
      <c r="D84" s="152"/>
      <c r="E84" s="152"/>
      <c r="F84" s="152"/>
      <c r="G84" s="154"/>
      <c r="H84" s="154"/>
      <c r="I84" s="186"/>
      <c r="J84" s="74">
        <f>J83+1</f>
        <v>4</v>
      </c>
    </row>
    <row r="85" spans="1:13">
      <c r="A85" s="74">
        <f t="shared" ref="A85:A111" si="2">A84+1</f>
        <v>5</v>
      </c>
      <c r="B85" s="163" t="s">
        <v>83</v>
      </c>
      <c r="C85" s="152"/>
      <c r="D85" s="152"/>
      <c r="E85" s="152"/>
      <c r="F85" s="152"/>
      <c r="G85" s="154"/>
      <c r="H85" s="154"/>
      <c r="I85" s="202"/>
      <c r="J85" s="74">
        <f t="shared" ref="J85:J111" si="3">J84+1</f>
        <v>5</v>
      </c>
    </row>
    <row r="86" spans="1:13">
      <c r="A86" s="74">
        <f t="shared" si="2"/>
        <v>6</v>
      </c>
      <c r="B86" s="71" t="s">
        <v>84</v>
      </c>
      <c r="D86" s="152"/>
      <c r="E86" s="152"/>
      <c r="F86" s="152"/>
      <c r="G86" s="203">
        <f>G53</f>
        <v>6.159962800520135E-2</v>
      </c>
      <c r="H86" s="152"/>
      <c r="I86" s="186" t="str">
        <f>"AV1; Line "&amp;A53</f>
        <v>AV1; Line 42</v>
      </c>
      <c r="J86" s="74">
        <f t="shared" si="3"/>
        <v>6</v>
      </c>
      <c r="L86" s="74"/>
    </row>
    <row r="87" spans="1:13">
      <c r="A87" s="74">
        <f t="shared" si="2"/>
        <v>7</v>
      </c>
      <c r="B87" s="71" t="s">
        <v>213</v>
      </c>
      <c r="D87" s="152"/>
      <c r="E87" s="152"/>
      <c r="F87" s="152"/>
      <c r="G87" s="204">
        <v>264.76299999999998</v>
      </c>
      <c r="H87" s="152"/>
      <c r="I87" s="186" t="s">
        <v>510</v>
      </c>
      <c r="J87" s="74">
        <f t="shared" si="3"/>
        <v>7</v>
      </c>
      <c r="L87" s="74"/>
    </row>
    <row r="88" spans="1:13" ht="18">
      <c r="A88" s="74">
        <f t="shared" si="2"/>
        <v>8</v>
      </c>
      <c r="B88" s="71" t="s">
        <v>220</v>
      </c>
      <c r="D88" s="152"/>
      <c r="E88" s="152"/>
      <c r="F88" s="152"/>
      <c r="G88" s="205">
        <v>7491.7360400000025</v>
      </c>
      <c r="H88" s="152"/>
      <c r="I88" s="185" t="s">
        <v>511</v>
      </c>
      <c r="J88" s="74">
        <f t="shared" si="3"/>
        <v>8</v>
      </c>
      <c r="L88" s="152"/>
    </row>
    <row r="89" spans="1:13">
      <c r="A89" s="74">
        <f t="shared" si="2"/>
        <v>9</v>
      </c>
      <c r="B89" s="71" t="s">
        <v>85</v>
      </c>
      <c r="D89" s="152"/>
      <c r="E89" s="206"/>
      <c r="F89" s="152"/>
      <c r="G89" s="551">
        <v>4257480.4526333744</v>
      </c>
      <c r="H89" s="444" t="s">
        <v>412</v>
      </c>
      <c r="I89" s="185" t="s">
        <v>648</v>
      </c>
      <c r="J89" s="74">
        <f t="shared" si="3"/>
        <v>9</v>
      </c>
    </row>
    <row r="90" spans="1:13">
      <c r="A90" s="74">
        <f t="shared" si="2"/>
        <v>10</v>
      </c>
      <c r="B90" s="71" t="s">
        <v>214</v>
      </c>
      <c r="D90" s="207"/>
      <c r="E90" s="152"/>
      <c r="F90" s="152"/>
      <c r="G90" s="567">
        <v>0.21</v>
      </c>
      <c r="H90" s="152"/>
      <c r="I90" s="186" t="s">
        <v>86</v>
      </c>
      <c r="J90" s="74">
        <f t="shared" si="3"/>
        <v>10</v>
      </c>
      <c r="M90" s="208"/>
    </row>
    <row r="91" spans="1:13">
      <c r="A91" s="74">
        <f t="shared" si="2"/>
        <v>11</v>
      </c>
      <c r="G91" s="74"/>
      <c r="H91" s="74"/>
      <c r="J91" s="74">
        <f t="shared" si="3"/>
        <v>11</v>
      </c>
    </row>
    <row r="92" spans="1:13">
      <c r="A92" s="74">
        <f t="shared" si="2"/>
        <v>12</v>
      </c>
      <c r="B92" s="71" t="s">
        <v>215</v>
      </c>
      <c r="D92" s="152"/>
      <c r="E92" s="152"/>
      <c r="F92" s="152"/>
      <c r="G92" s="601">
        <f>(((G86)+(G88/G89))*G90-(G87/G89))/(1-G90)</f>
        <v>1.6763624871930432E-2</v>
      </c>
      <c r="H92" s="444" t="s">
        <v>412</v>
      </c>
      <c r="I92" s="186" t="s">
        <v>95</v>
      </c>
      <c r="J92" s="74">
        <f t="shared" si="3"/>
        <v>12</v>
      </c>
      <c r="M92" s="210"/>
    </row>
    <row r="93" spans="1:13">
      <c r="A93" s="74">
        <f t="shared" si="2"/>
        <v>13</v>
      </c>
      <c r="B93" s="211" t="s">
        <v>216</v>
      </c>
      <c r="G93" s="74"/>
      <c r="H93" s="74"/>
      <c r="J93" s="74">
        <f t="shared" si="3"/>
        <v>13</v>
      </c>
    </row>
    <row r="94" spans="1:13">
      <c r="A94" s="74">
        <f t="shared" si="2"/>
        <v>14</v>
      </c>
      <c r="G94" s="74"/>
      <c r="H94" s="74"/>
      <c r="J94" s="74">
        <f t="shared" si="3"/>
        <v>14</v>
      </c>
    </row>
    <row r="95" spans="1:13">
      <c r="A95" s="74">
        <f t="shared" si="2"/>
        <v>15</v>
      </c>
      <c r="B95" s="168" t="s">
        <v>87</v>
      </c>
      <c r="C95" s="152"/>
      <c r="D95" s="152"/>
      <c r="E95" s="152"/>
      <c r="F95" s="152"/>
      <c r="G95" s="212"/>
      <c r="H95" s="212"/>
      <c r="I95" s="213"/>
      <c r="J95" s="74">
        <f t="shared" si="3"/>
        <v>15</v>
      </c>
      <c r="L95" s="214"/>
    </row>
    <row r="96" spans="1:13">
      <c r="A96" s="74">
        <f t="shared" si="2"/>
        <v>16</v>
      </c>
      <c r="B96" s="172"/>
      <c r="C96" s="152"/>
      <c r="D96" s="152"/>
      <c r="E96" s="152"/>
      <c r="F96" s="152"/>
      <c r="G96" s="212"/>
      <c r="H96" s="212"/>
      <c r="I96" s="215"/>
      <c r="J96" s="74">
        <f t="shared" si="3"/>
        <v>16</v>
      </c>
      <c r="L96" s="152"/>
    </row>
    <row r="97" spans="1:13">
      <c r="A97" s="74">
        <f t="shared" si="2"/>
        <v>17</v>
      </c>
      <c r="B97" s="163" t="s">
        <v>83</v>
      </c>
      <c r="C97" s="152"/>
      <c r="D97" s="152"/>
      <c r="E97" s="152"/>
      <c r="F97" s="152"/>
      <c r="G97" s="212"/>
      <c r="H97" s="212"/>
      <c r="I97" s="215"/>
      <c r="J97" s="74">
        <f t="shared" si="3"/>
        <v>17</v>
      </c>
      <c r="L97" s="152"/>
    </row>
    <row r="98" spans="1:13">
      <c r="A98" s="74">
        <f t="shared" si="2"/>
        <v>18</v>
      </c>
      <c r="B98" s="71" t="s">
        <v>84</v>
      </c>
      <c r="D98" s="152"/>
      <c r="E98" s="152"/>
      <c r="F98" s="152"/>
      <c r="G98" s="195">
        <f>G86</f>
        <v>6.159962800520135E-2</v>
      </c>
      <c r="H98" s="195"/>
      <c r="I98" s="186" t="str">
        <f>"Line "&amp;A86&amp;" Above"</f>
        <v>Line 6 Above</v>
      </c>
      <c r="J98" s="74">
        <f t="shared" si="3"/>
        <v>18</v>
      </c>
      <c r="L98" s="74"/>
    </row>
    <row r="99" spans="1:13">
      <c r="A99" s="74">
        <f t="shared" si="2"/>
        <v>19</v>
      </c>
      <c r="B99" s="71" t="s">
        <v>96</v>
      </c>
      <c r="D99" s="152"/>
      <c r="E99" s="152"/>
      <c r="F99" s="152"/>
      <c r="G99" s="127">
        <f>G88</f>
        <v>7491.7360400000025</v>
      </c>
      <c r="H99" s="127"/>
      <c r="I99" s="186" t="str">
        <f>"Line "&amp;A88&amp;" Above"</f>
        <v>Line 8 Above</v>
      </c>
      <c r="J99" s="74">
        <f t="shared" si="3"/>
        <v>19</v>
      </c>
      <c r="L99" s="74"/>
    </row>
    <row r="100" spans="1:13">
      <c r="A100" s="74">
        <f t="shared" si="2"/>
        <v>20</v>
      </c>
      <c r="B100" s="71" t="s">
        <v>97</v>
      </c>
      <c r="D100" s="152"/>
      <c r="E100" s="152"/>
      <c r="F100" s="152"/>
      <c r="G100" s="568">
        <f>G89</f>
        <v>4257480.4526333744</v>
      </c>
      <c r="H100" s="444" t="s">
        <v>412</v>
      </c>
      <c r="I100" s="186" t="str">
        <f>"Line "&amp;A89&amp;" Above"</f>
        <v>Line 9 Above</v>
      </c>
      <c r="J100" s="74">
        <f t="shared" si="3"/>
        <v>20</v>
      </c>
      <c r="L100" s="74"/>
    </row>
    <row r="101" spans="1:13">
      <c r="A101" s="74">
        <f t="shared" si="2"/>
        <v>21</v>
      </c>
      <c r="B101" s="71" t="s">
        <v>98</v>
      </c>
      <c r="D101" s="152"/>
      <c r="E101" s="152"/>
      <c r="F101" s="152"/>
      <c r="G101" s="602">
        <f>G92</f>
        <v>1.6763624871930432E-2</v>
      </c>
      <c r="H101" s="444" t="s">
        <v>412</v>
      </c>
      <c r="I101" s="186" t="str">
        <f>"Line "&amp;A92&amp;" Above"</f>
        <v>Line 12 Above</v>
      </c>
      <c r="J101" s="74">
        <f t="shared" si="3"/>
        <v>21</v>
      </c>
    </row>
    <row r="102" spans="1:13">
      <c r="A102" s="74">
        <f t="shared" si="2"/>
        <v>22</v>
      </c>
      <c r="B102" s="71" t="s">
        <v>217</v>
      </c>
      <c r="D102" s="152"/>
      <c r="E102" s="152"/>
      <c r="F102" s="152"/>
      <c r="G102" s="569" t="s">
        <v>142</v>
      </c>
      <c r="H102" s="152"/>
      <c r="I102" s="186" t="s">
        <v>88</v>
      </c>
      <c r="J102" s="74">
        <f t="shared" si="3"/>
        <v>22</v>
      </c>
    </row>
    <row r="103" spans="1:13">
      <c r="A103" s="74">
        <f t="shared" si="2"/>
        <v>23</v>
      </c>
      <c r="B103" s="73"/>
      <c r="D103" s="152"/>
      <c r="E103" s="152"/>
      <c r="F103" s="152"/>
      <c r="G103" s="218"/>
      <c r="H103" s="218"/>
      <c r="I103" s="215"/>
      <c r="J103" s="74">
        <f t="shared" si="3"/>
        <v>23</v>
      </c>
    </row>
    <row r="104" spans="1:13">
      <c r="A104" s="74">
        <f t="shared" si="2"/>
        <v>24</v>
      </c>
      <c r="B104" s="71" t="s">
        <v>218</v>
      </c>
      <c r="C104" s="74"/>
      <c r="D104" s="74"/>
      <c r="E104" s="152"/>
      <c r="F104" s="152"/>
      <c r="G104" s="603">
        <f>((G98)+(G99/G100)+G92)*G102/(1-G102)</f>
        <v>7.7697080647267094E-3</v>
      </c>
      <c r="H104" s="444" t="s">
        <v>412</v>
      </c>
      <c r="I104" s="186" t="s">
        <v>99</v>
      </c>
      <c r="J104" s="74">
        <f t="shared" si="3"/>
        <v>24</v>
      </c>
    </row>
    <row r="105" spans="1:13">
      <c r="A105" s="74">
        <f t="shared" si="2"/>
        <v>25</v>
      </c>
      <c r="B105" s="211" t="s">
        <v>219</v>
      </c>
      <c r="G105" s="74"/>
      <c r="H105" s="74"/>
      <c r="I105" s="186"/>
      <c r="J105" s="74">
        <f t="shared" si="3"/>
        <v>25</v>
      </c>
      <c r="L105" s="74"/>
    </row>
    <row r="106" spans="1:13">
      <c r="A106" s="74">
        <f t="shared" si="2"/>
        <v>26</v>
      </c>
      <c r="G106" s="74"/>
      <c r="H106" s="74"/>
      <c r="I106" s="186"/>
      <c r="J106" s="74">
        <f t="shared" si="3"/>
        <v>26</v>
      </c>
      <c r="L106" s="74"/>
    </row>
    <row r="107" spans="1:13">
      <c r="A107" s="74">
        <f t="shared" si="2"/>
        <v>27</v>
      </c>
      <c r="B107" s="168" t="s">
        <v>89</v>
      </c>
      <c r="G107" s="601">
        <f>G104+G92</f>
        <v>2.4533332936657142E-2</v>
      </c>
      <c r="H107" s="444" t="s">
        <v>412</v>
      </c>
      <c r="I107" s="186" t="str">
        <f>"Line "&amp;A92&amp;" + Line "&amp;A104</f>
        <v>Line 12 + Line 24</v>
      </c>
      <c r="J107" s="74">
        <f t="shared" si="3"/>
        <v>27</v>
      </c>
      <c r="L107" s="74"/>
    </row>
    <row r="108" spans="1:13">
      <c r="A108" s="74">
        <f t="shared" si="2"/>
        <v>28</v>
      </c>
      <c r="G108" s="74"/>
      <c r="H108" s="74"/>
      <c r="I108" s="186"/>
      <c r="J108" s="74">
        <f t="shared" si="3"/>
        <v>28</v>
      </c>
      <c r="L108" s="74"/>
    </row>
    <row r="109" spans="1:13">
      <c r="A109" s="74">
        <f t="shared" si="2"/>
        <v>29</v>
      </c>
      <c r="B109" s="168" t="s">
        <v>100</v>
      </c>
      <c r="G109" s="570">
        <f>G51</f>
        <v>7.9518521599695191E-2</v>
      </c>
      <c r="H109" s="152"/>
      <c r="I109" s="186" t="str">
        <f>"AV1; Line "&amp;A51</f>
        <v>AV1; Line 40</v>
      </c>
      <c r="J109" s="74">
        <f t="shared" si="3"/>
        <v>29</v>
      </c>
      <c r="L109" s="74"/>
    </row>
    <row r="110" spans="1:13">
      <c r="A110" s="74">
        <f t="shared" si="2"/>
        <v>30</v>
      </c>
      <c r="G110" s="195"/>
      <c r="H110" s="195"/>
      <c r="I110" s="186"/>
      <c r="J110" s="74">
        <f t="shared" si="3"/>
        <v>30</v>
      </c>
      <c r="L110" s="74"/>
    </row>
    <row r="111" spans="1:13" ht="18" thickBot="1">
      <c r="A111" s="74">
        <f t="shared" si="2"/>
        <v>31</v>
      </c>
      <c r="B111" s="168" t="s">
        <v>90</v>
      </c>
      <c r="G111" s="583">
        <f>G107+G109</f>
        <v>0.10405185453635234</v>
      </c>
      <c r="H111" s="444" t="s">
        <v>412</v>
      </c>
      <c r="I111" s="186" t="str">
        <f>"Line "&amp;A107&amp;" + Line "&amp;A109</f>
        <v>Line 27 + Line 29</v>
      </c>
      <c r="J111" s="74">
        <f t="shared" si="3"/>
        <v>31</v>
      </c>
      <c r="L111" s="220"/>
      <c r="M111" s="210"/>
    </row>
    <row r="112" spans="1:13" ht="16" thickTop="1">
      <c r="B112" s="168"/>
      <c r="G112" s="221"/>
      <c r="H112" s="221"/>
      <c r="I112" s="186"/>
      <c r="J112" s="74"/>
      <c r="L112" s="220"/>
      <c r="M112" s="210"/>
    </row>
    <row r="113" spans="1:13">
      <c r="B113" s="168"/>
      <c r="G113" s="221"/>
      <c r="H113" s="221"/>
      <c r="I113" s="186"/>
      <c r="J113" s="74"/>
      <c r="L113" s="220"/>
      <c r="M113" s="210"/>
    </row>
    <row r="114" spans="1:13">
      <c r="A114" s="444" t="s">
        <v>412</v>
      </c>
      <c r="B114" s="5" t="s">
        <v>647</v>
      </c>
      <c r="G114" s="221"/>
      <c r="H114" s="221"/>
      <c r="I114" s="186"/>
      <c r="J114" s="74"/>
      <c r="L114" s="220"/>
      <c r="M114" s="210"/>
    </row>
    <row r="115" spans="1:13" ht="18.5">
      <c r="A115" s="159">
        <v>1</v>
      </c>
      <c r="B115" s="1" t="s">
        <v>392</v>
      </c>
      <c r="G115" s="221"/>
      <c r="H115" s="221"/>
      <c r="I115" s="186"/>
      <c r="J115" s="74"/>
      <c r="L115" s="220"/>
      <c r="M115" s="210"/>
    </row>
    <row r="116" spans="1:13" ht="18.5">
      <c r="A116" s="159"/>
      <c r="B116" s="1"/>
      <c r="G116" s="221"/>
      <c r="H116" s="221"/>
      <c r="I116" s="186"/>
      <c r="J116" s="74"/>
      <c r="L116" s="220"/>
      <c r="M116" s="210"/>
    </row>
    <row r="117" spans="1:13">
      <c r="A117" s="222"/>
      <c r="B117" s="73"/>
      <c r="C117" s="223"/>
      <c r="D117" s="223"/>
      <c r="E117" s="223"/>
      <c r="F117" s="223"/>
      <c r="G117" s="224"/>
      <c r="H117" s="224"/>
      <c r="I117" s="225"/>
      <c r="J117" s="74"/>
    </row>
    <row r="118" spans="1:13">
      <c r="B118" s="814" t="s">
        <v>12</v>
      </c>
      <c r="C118" s="814"/>
      <c r="D118" s="814"/>
      <c r="E118" s="814"/>
      <c r="F118" s="814"/>
      <c r="G118" s="814"/>
      <c r="H118" s="814"/>
      <c r="I118" s="814"/>
    </row>
    <row r="119" spans="1:13">
      <c r="B119" s="814" t="s">
        <v>65</v>
      </c>
      <c r="C119" s="814"/>
      <c r="D119" s="814"/>
      <c r="E119" s="814"/>
      <c r="F119" s="814"/>
      <c r="G119" s="814"/>
      <c r="H119" s="814"/>
      <c r="I119" s="814"/>
    </row>
    <row r="120" spans="1:13">
      <c r="B120" s="814" t="s">
        <v>66</v>
      </c>
      <c r="C120" s="814"/>
      <c r="D120" s="814"/>
      <c r="E120" s="814"/>
      <c r="F120" s="814"/>
      <c r="G120" s="814"/>
      <c r="H120" s="814"/>
      <c r="I120" s="814"/>
    </row>
    <row r="121" spans="1:13">
      <c r="B121" s="817" t="str">
        <f>B6</f>
        <v>Base Period &amp; True-Up Period 12 - Months Ending December 31, 2019</v>
      </c>
      <c r="C121" s="817"/>
      <c r="D121" s="817"/>
      <c r="E121" s="817"/>
      <c r="F121" s="817"/>
      <c r="G121" s="817"/>
      <c r="H121" s="817"/>
      <c r="I121" s="817"/>
    </row>
    <row r="122" spans="1:13">
      <c r="B122" s="816" t="s">
        <v>1</v>
      </c>
      <c r="C122" s="818"/>
      <c r="D122" s="818"/>
      <c r="E122" s="818"/>
      <c r="F122" s="818"/>
      <c r="G122" s="818"/>
      <c r="H122" s="818"/>
      <c r="I122" s="818"/>
    </row>
    <row r="124" spans="1:13">
      <c r="A124" s="74" t="s">
        <v>2</v>
      </c>
      <c r="B124" s="152"/>
      <c r="C124" s="152"/>
      <c r="D124" s="152"/>
      <c r="E124" s="152"/>
      <c r="F124" s="152"/>
      <c r="G124" s="152"/>
      <c r="H124" s="152"/>
      <c r="I124" s="186"/>
      <c r="J124" s="74" t="s">
        <v>2</v>
      </c>
    </row>
    <row r="125" spans="1:13">
      <c r="A125" s="74" t="s">
        <v>14</v>
      </c>
      <c r="B125" s="74"/>
      <c r="C125" s="74"/>
      <c r="D125" s="74"/>
      <c r="E125" s="74"/>
      <c r="F125" s="74"/>
      <c r="G125" s="346" t="s">
        <v>21</v>
      </c>
      <c r="H125" s="152"/>
      <c r="I125" s="365" t="s">
        <v>6</v>
      </c>
      <c r="J125" s="74" t="s">
        <v>14</v>
      </c>
    </row>
    <row r="127" spans="1:13" ht="17.5">
      <c r="A127" s="74">
        <v>1</v>
      </c>
      <c r="B127" s="168" t="s">
        <v>375</v>
      </c>
      <c r="J127" s="74">
        <v>1</v>
      </c>
    </row>
    <row r="128" spans="1:13">
      <c r="A128" s="74">
        <f>A127+1</f>
        <v>2</v>
      </c>
      <c r="B128" s="201"/>
      <c r="J128" s="74">
        <f>J127+1</f>
        <v>2</v>
      </c>
    </row>
    <row r="129" spans="1:10">
      <c r="A129" s="74">
        <f>A128+1</f>
        <v>3</v>
      </c>
      <c r="B129" s="168" t="s">
        <v>82</v>
      </c>
      <c r="J129" s="74">
        <f>J128+1</f>
        <v>3</v>
      </c>
    </row>
    <row r="130" spans="1:10">
      <c r="A130" s="74">
        <f>A129+1</f>
        <v>4</v>
      </c>
      <c r="B130" s="152"/>
      <c r="J130" s="74">
        <f>J129+1</f>
        <v>4</v>
      </c>
    </row>
    <row r="131" spans="1:10">
      <c r="A131" s="74">
        <f t="shared" ref="A131:A157" si="4">A130+1</f>
        <v>5</v>
      </c>
      <c r="B131" s="163" t="s">
        <v>83</v>
      </c>
      <c r="J131" s="74">
        <f t="shared" ref="J131:J157" si="5">J130+1</f>
        <v>5</v>
      </c>
    </row>
    <row r="132" spans="1:10">
      <c r="A132" s="74">
        <f t="shared" si="4"/>
        <v>6</v>
      </c>
      <c r="B132" s="71" t="str">
        <f>B86</f>
        <v xml:space="preserve">     A = Sum of Preferred Stock and Return on Equity Component</v>
      </c>
      <c r="G132" s="203">
        <f>G66</f>
        <v>0</v>
      </c>
      <c r="I132" s="186" t="str">
        <f>"AV1; Line "&amp;A66</f>
        <v>AV1; Line 55</v>
      </c>
      <c r="J132" s="74">
        <f t="shared" si="5"/>
        <v>6</v>
      </c>
    </row>
    <row r="133" spans="1:10">
      <c r="A133" s="74">
        <f t="shared" si="4"/>
        <v>7</v>
      </c>
      <c r="B133" s="71" t="str">
        <f>B87</f>
        <v xml:space="preserve">     B = Transmission Total Federal Tax Adjustments</v>
      </c>
      <c r="G133" s="366">
        <v>0</v>
      </c>
      <c r="I133" s="185" t="s">
        <v>23</v>
      </c>
      <c r="J133" s="74">
        <f t="shared" si="5"/>
        <v>7</v>
      </c>
    </row>
    <row r="134" spans="1:10">
      <c r="A134" s="74">
        <f t="shared" si="4"/>
        <v>8</v>
      </c>
      <c r="B134" s="71" t="s">
        <v>374</v>
      </c>
      <c r="G134" s="381">
        <v>0</v>
      </c>
      <c r="I134" s="185" t="s">
        <v>23</v>
      </c>
      <c r="J134" s="74">
        <f t="shared" si="5"/>
        <v>8</v>
      </c>
    </row>
    <row r="135" spans="1:10">
      <c r="A135" s="74">
        <f t="shared" si="4"/>
        <v>9</v>
      </c>
      <c r="B135" s="71" t="s">
        <v>363</v>
      </c>
      <c r="G135" s="381">
        <v>0</v>
      </c>
      <c r="I135" s="185" t="s">
        <v>23</v>
      </c>
      <c r="J135" s="74">
        <f t="shared" si="5"/>
        <v>9</v>
      </c>
    </row>
    <row r="136" spans="1:10">
      <c r="A136" s="74">
        <f t="shared" si="4"/>
        <v>10</v>
      </c>
      <c r="B136" s="71" t="str">
        <f>B90</f>
        <v xml:space="preserve">     FT = Federal Income Tax Rate for Rate Effective Period</v>
      </c>
      <c r="G136" s="367">
        <f>G90</f>
        <v>0.21</v>
      </c>
      <c r="I136" s="186" t="str">
        <f>"AV2; Line "&amp;A90</f>
        <v>AV2; Line 10</v>
      </c>
      <c r="J136" s="74">
        <f t="shared" si="5"/>
        <v>10</v>
      </c>
    </row>
    <row r="137" spans="1:10">
      <c r="A137" s="74">
        <f t="shared" si="4"/>
        <v>11</v>
      </c>
      <c r="G137" s="74"/>
      <c r="J137" s="74">
        <f t="shared" si="5"/>
        <v>11</v>
      </c>
    </row>
    <row r="138" spans="1:10">
      <c r="A138" s="74">
        <f t="shared" si="4"/>
        <v>12</v>
      </c>
      <c r="B138" s="71" t="s">
        <v>364</v>
      </c>
      <c r="G138" s="209">
        <f>IFERROR((((G132)+(G134/G135))*G136-(G133/G135))/(1-G136),0)</f>
        <v>0</v>
      </c>
      <c r="I138" s="186" t="s">
        <v>368</v>
      </c>
      <c r="J138" s="74">
        <f t="shared" si="5"/>
        <v>12</v>
      </c>
    </row>
    <row r="139" spans="1:10">
      <c r="A139" s="74">
        <f t="shared" si="4"/>
        <v>13</v>
      </c>
      <c r="B139" s="211" t="s">
        <v>216</v>
      </c>
      <c r="G139" s="368"/>
      <c r="J139" s="74">
        <f t="shared" si="5"/>
        <v>13</v>
      </c>
    </row>
    <row r="140" spans="1:10">
      <c r="A140" s="74">
        <f t="shared" si="4"/>
        <v>14</v>
      </c>
      <c r="G140" s="74"/>
      <c r="J140" s="74">
        <f t="shared" si="5"/>
        <v>14</v>
      </c>
    </row>
    <row r="141" spans="1:10">
      <c r="A141" s="74">
        <f t="shared" si="4"/>
        <v>15</v>
      </c>
      <c r="B141" s="168" t="s">
        <v>87</v>
      </c>
      <c r="G141" s="212"/>
      <c r="I141" s="213"/>
      <c r="J141" s="74">
        <f t="shared" si="5"/>
        <v>15</v>
      </c>
    </row>
    <row r="142" spans="1:10">
      <c r="A142" s="74">
        <f t="shared" si="4"/>
        <v>16</v>
      </c>
      <c r="B142" s="172"/>
      <c r="G142" s="212"/>
      <c r="I142" s="202"/>
      <c r="J142" s="74">
        <f t="shared" si="5"/>
        <v>16</v>
      </c>
    </row>
    <row r="143" spans="1:10">
      <c r="A143" s="74">
        <f t="shared" si="4"/>
        <v>17</v>
      </c>
      <c r="B143" s="163" t="s">
        <v>83</v>
      </c>
      <c r="G143" s="212"/>
      <c r="I143" s="202"/>
      <c r="J143" s="74">
        <f t="shared" si="5"/>
        <v>17</v>
      </c>
    </row>
    <row r="144" spans="1:10">
      <c r="A144" s="74">
        <f t="shared" si="4"/>
        <v>18</v>
      </c>
      <c r="B144" s="71" t="str">
        <f>B98</f>
        <v xml:space="preserve">     A = Sum of Preferred Stock and Return on Equity Component</v>
      </c>
      <c r="G144" s="195">
        <f>G132</f>
        <v>0</v>
      </c>
      <c r="I144" s="186" t="str">
        <f>"Line "&amp;A132&amp;" Above"</f>
        <v>Line 6 Above</v>
      </c>
      <c r="J144" s="74">
        <f t="shared" si="5"/>
        <v>18</v>
      </c>
    </row>
    <row r="145" spans="1:10">
      <c r="A145" s="74">
        <f t="shared" si="4"/>
        <v>19</v>
      </c>
      <c r="B145" s="71" t="str">
        <f>B99</f>
        <v xml:space="preserve">     B = Equity AFUDC Component of Transmission Depreciation Expense</v>
      </c>
      <c r="G145" s="127">
        <f>G134</f>
        <v>0</v>
      </c>
      <c r="I145" s="186" t="str">
        <f>"Line "&amp;A134&amp;" Above"</f>
        <v>Line 8 Above</v>
      </c>
      <c r="J145" s="74">
        <f t="shared" si="5"/>
        <v>19</v>
      </c>
    </row>
    <row r="146" spans="1:10">
      <c r="A146" s="74">
        <f t="shared" si="4"/>
        <v>20</v>
      </c>
      <c r="B146" s="71" t="s">
        <v>365</v>
      </c>
      <c r="G146" s="127">
        <f>G135</f>
        <v>0</v>
      </c>
      <c r="I146" s="186" t="str">
        <f>"Line "&amp;A135&amp;" Above"</f>
        <v>Line 9 Above</v>
      </c>
      <c r="J146" s="74">
        <f t="shared" si="5"/>
        <v>20</v>
      </c>
    </row>
    <row r="147" spans="1:10">
      <c r="A147" s="74">
        <f t="shared" si="4"/>
        <v>21</v>
      </c>
      <c r="B147" s="71" t="str">
        <f>B101</f>
        <v xml:space="preserve">     FT = Federal Income Tax Expense</v>
      </c>
      <c r="G147" s="217">
        <f>G138</f>
        <v>0</v>
      </c>
      <c r="I147" s="186" t="str">
        <f>"Line "&amp;A138&amp;" Above"</f>
        <v>Line 12 Above</v>
      </c>
      <c r="J147" s="74">
        <f t="shared" si="5"/>
        <v>21</v>
      </c>
    </row>
    <row r="148" spans="1:10">
      <c r="A148" s="74">
        <f t="shared" si="4"/>
        <v>22</v>
      </c>
      <c r="B148" s="71" t="str">
        <f>B102</f>
        <v xml:space="preserve">     ST = State Income Tax Rate for Rate Effective Period</v>
      </c>
      <c r="G148" s="369" t="str">
        <f>G102</f>
        <v>8.84%</v>
      </c>
      <c r="I148" s="186" t="str">
        <f>"AV2; Line "&amp;A102</f>
        <v>AV2; Line 22</v>
      </c>
      <c r="J148" s="74">
        <f t="shared" si="5"/>
        <v>22</v>
      </c>
    </row>
    <row r="149" spans="1:10">
      <c r="A149" s="74">
        <f t="shared" si="4"/>
        <v>23</v>
      </c>
      <c r="B149" s="73"/>
      <c r="G149" s="218"/>
      <c r="I149" s="215"/>
      <c r="J149" s="74">
        <f t="shared" si="5"/>
        <v>23</v>
      </c>
    </row>
    <row r="150" spans="1:10">
      <c r="A150" s="74">
        <f t="shared" si="4"/>
        <v>24</v>
      </c>
      <c r="B150" s="71" t="s">
        <v>218</v>
      </c>
      <c r="G150" s="370">
        <f>IFERROR(((G144)+(G145/G146)+G138)*G148/(1-G148),0)</f>
        <v>0</v>
      </c>
      <c r="I150" s="186" t="s">
        <v>99</v>
      </c>
      <c r="J150" s="74">
        <f t="shared" si="5"/>
        <v>24</v>
      </c>
    </row>
    <row r="151" spans="1:10">
      <c r="A151" s="74">
        <f t="shared" si="4"/>
        <v>25</v>
      </c>
      <c r="B151" s="211" t="s">
        <v>219</v>
      </c>
      <c r="G151" s="74"/>
      <c r="I151" s="186"/>
      <c r="J151" s="74">
        <f t="shared" si="5"/>
        <v>25</v>
      </c>
    </row>
    <row r="152" spans="1:10">
      <c r="A152" s="74">
        <f t="shared" si="4"/>
        <v>26</v>
      </c>
      <c r="G152" s="74"/>
      <c r="I152" s="186"/>
      <c r="J152" s="74">
        <f t="shared" si="5"/>
        <v>26</v>
      </c>
    </row>
    <row r="153" spans="1:10">
      <c r="A153" s="74">
        <f t="shared" si="4"/>
        <v>27</v>
      </c>
      <c r="B153" s="168" t="s">
        <v>89</v>
      </c>
      <c r="G153" s="209">
        <f>G150+G138</f>
        <v>0</v>
      </c>
      <c r="I153" s="186" t="str">
        <f>"Line "&amp;A138&amp;" + Line "&amp;A150</f>
        <v>Line 12 + Line 24</v>
      </c>
      <c r="J153" s="74">
        <f t="shared" si="5"/>
        <v>27</v>
      </c>
    </row>
    <row r="154" spans="1:10">
      <c r="A154" s="74">
        <f t="shared" si="4"/>
        <v>28</v>
      </c>
      <c r="G154" s="74"/>
      <c r="I154" s="186"/>
      <c r="J154" s="74">
        <f t="shared" si="5"/>
        <v>28</v>
      </c>
    </row>
    <row r="155" spans="1:10">
      <c r="A155" s="74">
        <f t="shared" si="4"/>
        <v>29</v>
      </c>
      <c r="B155" s="168" t="s">
        <v>366</v>
      </c>
      <c r="G155" s="371">
        <f>G64</f>
        <v>0</v>
      </c>
      <c r="I155" s="186" t="str">
        <f>"AV1; Line "&amp;A64</f>
        <v>AV1; Line 53</v>
      </c>
      <c r="J155" s="74">
        <f t="shared" si="5"/>
        <v>29</v>
      </c>
    </row>
    <row r="156" spans="1:10">
      <c r="A156" s="74">
        <f t="shared" si="4"/>
        <v>30</v>
      </c>
      <c r="G156" s="74"/>
      <c r="I156" s="186"/>
      <c r="J156" s="74">
        <f t="shared" si="5"/>
        <v>30</v>
      </c>
    </row>
    <row r="157" spans="1:10" ht="18" thickBot="1">
      <c r="A157" s="74">
        <f t="shared" si="4"/>
        <v>31</v>
      </c>
      <c r="B157" s="168" t="s">
        <v>367</v>
      </c>
      <c r="G157" s="372">
        <f>G153+G155</f>
        <v>0</v>
      </c>
      <c r="I157" s="186" t="str">
        <f>"Line "&amp;A153&amp;" + Line "&amp;A155</f>
        <v>Line 27 + Line 29</v>
      </c>
      <c r="J157" s="74">
        <f t="shared" si="5"/>
        <v>31</v>
      </c>
    </row>
    <row r="158" spans="1:10" ht="16" thickTop="1"/>
    <row r="160" spans="1:10" ht="18">
      <c r="A160" s="183"/>
      <c r="B160" s="1"/>
    </row>
  </sheetData>
  <mergeCells count="15">
    <mergeCell ref="B72:I72"/>
    <mergeCell ref="B3:I3"/>
    <mergeCell ref="B4:I4"/>
    <mergeCell ref="B5:I5"/>
    <mergeCell ref="B6:I6"/>
    <mergeCell ref="B7:I7"/>
    <mergeCell ref="B120:I120"/>
    <mergeCell ref="B121:I121"/>
    <mergeCell ref="B122:I122"/>
    <mergeCell ref="B73:I73"/>
    <mergeCell ref="B74:I74"/>
    <mergeCell ref="B75:I75"/>
    <mergeCell ref="B76:I76"/>
    <mergeCell ref="B118:I118"/>
    <mergeCell ref="B119:I119"/>
  </mergeCells>
  <printOptions horizontalCentered="1"/>
  <pageMargins left="0.25" right="0.25" top="0.5" bottom="0.5" header="0.35" footer="0.25"/>
  <pageSetup scale="55" orientation="portrait" r:id="rId1"/>
  <headerFooter scaleWithDoc="0" alignWithMargins="0">
    <oddHeader>&amp;C&amp;"Times New Roman,Bold"&amp;7AS FILED STMT AV WITH COST ADJ INCL IN APPENDIX XII CYCLE 6 (ER24-175)</oddHeader>
    <oddFooter>&amp;L&amp;F&amp;CPage 11.&amp;P&amp;R&amp;A</oddFooter>
  </headerFooter>
  <rowBreaks count="2" manualBreakCount="2">
    <brk id="70" max="16383" man="1"/>
    <brk id="116"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B8E27-FC98-42DE-8C28-7292BB4B53C1}">
  <dimension ref="A1:H88"/>
  <sheetViews>
    <sheetView zoomScale="80" zoomScaleNormal="80" workbookViewId="0"/>
  </sheetViews>
  <sheetFormatPr defaultColWidth="8.81640625" defaultRowHeight="15.5"/>
  <cols>
    <col min="1" max="1" width="5.1796875" style="52" customWidth="1"/>
    <col min="2" max="2" width="87.1796875" style="9" customWidth="1"/>
    <col min="3" max="3" width="22.453125" style="9" customWidth="1"/>
    <col min="4" max="4" width="1.54296875" style="9" customWidth="1"/>
    <col min="5" max="5" width="47.453125" style="9" customWidth="1"/>
    <col min="6" max="6" width="5.1796875" style="52" customWidth="1"/>
    <col min="7" max="7" width="8.81640625" style="9"/>
    <col min="8" max="8" width="9.453125" style="9" bestFit="1" customWidth="1"/>
    <col min="9" max="16384" width="8.81640625" style="9"/>
  </cols>
  <sheetData>
    <row r="1" spans="1:6">
      <c r="A1" s="58"/>
      <c r="B1" s="38"/>
      <c r="C1" s="40"/>
      <c r="D1" s="40"/>
      <c r="E1" s="487"/>
      <c r="F1" s="58"/>
    </row>
    <row r="2" spans="1:6">
      <c r="A2" s="58"/>
      <c r="B2" s="807" t="s">
        <v>12</v>
      </c>
      <c r="C2" s="828"/>
      <c r="D2" s="828"/>
      <c r="E2" s="828"/>
      <c r="F2" s="58"/>
    </row>
    <row r="3" spans="1:6">
      <c r="A3" s="58" t="s">
        <v>7</v>
      </c>
      <c r="B3" s="807" t="s">
        <v>117</v>
      </c>
      <c r="C3" s="828"/>
      <c r="D3" s="828"/>
      <c r="E3" s="828"/>
      <c r="F3" s="58" t="s">
        <v>7</v>
      </c>
    </row>
    <row r="4" spans="1:6">
      <c r="A4" s="58"/>
      <c r="B4" s="825" t="s">
        <v>434</v>
      </c>
      <c r="C4" s="826"/>
      <c r="D4" s="826"/>
      <c r="E4" s="826"/>
      <c r="F4" s="58"/>
    </row>
    <row r="5" spans="1:6">
      <c r="A5" s="58"/>
      <c r="B5" s="827" t="s">
        <v>1</v>
      </c>
      <c r="C5" s="828"/>
      <c r="D5" s="828"/>
      <c r="E5" s="828"/>
      <c r="F5" s="58"/>
    </row>
    <row r="6" spans="1:6">
      <c r="A6" s="58"/>
      <c r="B6" s="49"/>
      <c r="C6" s="38"/>
      <c r="D6" s="38"/>
      <c r="E6" s="38"/>
      <c r="F6" s="58"/>
    </row>
    <row r="7" spans="1:6">
      <c r="A7" s="58" t="s">
        <v>2</v>
      </c>
      <c r="B7" s="38"/>
      <c r="C7" s="41"/>
      <c r="D7" s="41"/>
      <c r="E7" s="48"/>
      <c r="F7" s="58" t="s">
        <v>2</v>
      </c>
    </row>
    <row r="8" spans="1:6">
      <c r="A8" s="58" t="s">
        <v>14</v>
      </c>
      <c r="B8" s="38" t="s">
        <v>7</v>
      </c>
      <c r="C8" s="571" t="s">
        <v>21</v>
      </c>
      <c r="D8" s="41"/>
      <c r="E8" s="572" t="s">
        <v>6</v>
      </c>
      <c r="F8" s="58" t="s">
        <v>14</v>
      </c>
    </row>
    <row r="9" spans="1:6">
      <c r="A9" s="58"/>
      <c r="B9" s="14" t="s">
        <v>118</v>
      </c>
      <c r="C9" s="43"/>
      <c r="D9" s="41"/>
      <c r="E9" s="48"/>
      <c r="F9" s="58"/>
    </row>
    <row r="10" spans="1:6">
      <c r="A10" s="58"/>
      <c r="B10" s="42"/>
      <c r="C10" s="43"/>
      <c r="D10" s="41"/>
      <c r="E10" s="48"/>
      <c r="F10" s="58"/>
    </row>
    <row r="11" spans="1:6">
      <c r="A11" s="58">
        <v>1</v>
      </c>
      <c r="B11" s="14" t="s">
        <v>119</v>
      </c>
      <c r="C11" s="43"/>
      <c r="D11" s="43"/>
      <c r="E11" s="48"/>
      <c r="F11" s="58">
        <f>A11</f>
        <v>1</v>
      </c>
    </row>
    <row r="12" spans="1:6">
      <c r="A12" s="58">
        <f>A11+1</f>
        <v>2</v>
      </c>
      <c r="B12" s="11" t="s">
        <v>19</v>
      </c>
      <c r="C12" s="267">
        <f>C78</f>
        <v>4945429.9616670487</v>
      </c>
      <c r="D12" s="444"/>
      <c r="E12" s="39" t="s">
        <v>437</v>
      </c>
      <c r="F12" s="58">
        <f>F11+1</f>
        <v>2</v>
      </c>
    </row>
    <row r="13" spans="1:6">
      <c r="A13" s="58">
        <f t="shared" ref="A13:A48" si="0">A12+1</f>
        <v>3</v>
      </c>
      <c r="B13" s="11" t="s">
        <v>9</v>
      </c>
      <c r="C13" s="144">
        <f>C79</f>
        <v>4190.3555370762351</v>
      </c>
      <c r="D13" s="444"/>
      <c r="E13" s="39" t="s">
        <v>512</v>
      </c>
      <c r="F13" s="58">
        <f t="shared" ref="F13:F48" si="1">F12+1</f>
        <v>3</v>
      </c>
    </row>
    <row r="14" spans="1:6">
      <c r="A14" s="58">
        <f t="shared" si="0"/>
        <v>4</v>
      </c>
      <c r="B14" s="11" t="s">
        <v>10</v>
      </c>
      <c r="C14" s="144">
        <f>C80</f>
        <v>25444.645798210968</v>
      </c>
      <c r="D14" s="444"/>
      <c r="E14" s="39" t="s">
        <v>513</v>
      </c>
      <c r="F14" s="58">
        <f t="shared" si="1"/>
        <v>4</v>
      </c>
    </row>
    <row r="15" spans="1:6">
      <c r="A15" s="58">
        <f t="shared" si="0"/>
        <v>5</v>
      </c>
      <c r="B15" s="11" t="s">
        <v>120</v>
      </c>
      <c r="C15" s="573">
        <f>C81</f>
        <v>55081.077120037437</v>
      </c>
      <c r="D15" s="444"/>
      <c r="E15" s="39" t="s">
        <v>514</v>
      </c>
      <c r="F15" s="58">
        <f t="shared" si="1"/>
        <v>5</v>
      </c>
    </row>
    <row r="16" spans="1:6">
      <c r="A16" s="58">
        <f t="shared" si="0"/>
        <v>6</v>
      </c>
      <c r="B16" s="11" t="s">
        <v>121</v>
      </c>
      <c r="C16" s="574">
        <f>SUM(C12:C15)</f>
        <v>5030146.040122374</v>
      </c>
      <c r="D16" s="444"/>
      <c r="E16" s="39" t="s">
        <v>515</v>
      </c>
      <c r="F16" s="58">
        <f t="shared" si="1"/>
        <v>6</v>
      </c>
    </row>
    <row r="17" spans="1:8">
      <c r="A17" s="58">
        <f t="shared" si="0"/>
        <v>7</v>
      </c>
      <c r="B17" s="10"/>
      <c r="C17" s="268"/>
      <c r="D17" s="44"/>
      <c r="E17" s="48"/>
      <c r="F17" s="58">
        <f t="shared" si="1"/>
        <v>7</v>
      </c>
    </row>
    <row r="18" spans="1:8">
      <c r="A18" s="58">
        <f t="shared" si="0"/>
        <v>8</v>
      </c>
      <c r="B18" s="14" t="s">
        <v>122</v>
      </c>
      <c r="C18" s="268"/>
      <c r="D18" s="44"/>
      <c r="E18" s="48"/>
      <c r="F18" s="58">
        <f t="shared" si="1"/>
        <v>8</v>
      </c>
    </row>
    <row r="19" spans="1:8">
      <c r="A19" s="58">
        <f t="shared" si="0"/>
        <v>9</v>
      </c>
      <c r="B19" s="11" t="s">
        <v>123</v>
      </c>
      <c r="C19" s="269">
        <v>0</v>
      </c>
      <c r="D19" s="41"/>
      <c r="E19" s="39" t="s">
        <v>516</v>
      </c>
      <c r="F19" s="58">
        <f t="shared" si="1"/>
        <v>9</v>
      </c>
    </row>
    <row r="20" spans="1:8">
      <c r="A20" s="58">
        <f t="shared" si="0"/>
        <v>10</v>
      </c>
      <c r="B20" s="11" t="s">
        <v>124</v>
      </c>
      <c r="C20" s="348">
        <v>0</v>
      </c>
      <c r="D20" s="41"/>
      <c r="E20" s="39" t="s">
        <v>517</v>
      </c>
      <c r="F20" s="58">
        <f t="shared" si="1"/>
        <v>10</v>
      </c>
    </row>
    <row r="21" spans="1:8">
      <c r="A21" s="58">
        <f t="shared" si="0"/>
        <v>11</v>
      </c>
      <c r="B21" s="11" t="s">
        <v>125</v>
      </c>
      <c r="C21" s="575">
        <f>C19+C20</f>
        <v>0</v>
      </c>
      <c r="D21" s="234"/>
      <c r="E21" s="39" t="s">
        <v>518</v>
      </c>
      <c r="F21" s="58">
        <f t="shared" si="1"/>
        <v>11</v>
      </c>
    </row>
    <row r="22" spans="1:8">
      <c r="A22" s="58">
        <f t="shared" si="0"/>
        <v>12</v>
      </c>
      <c r="B22" s="11"/>
      <c r="C22" s="270"/>
      <c r="D22" s="40"/>
      <c r="E22" s="48"/>
      <c r="F22" s="58">
        <f t="shared" si="1"/>
        <v>12</v>
      </c>
    </row>
    <row r="23" spans="1:8">
      <c r="A23" s="58">
        <f t="shared" si="0"/>
        <v>13</v>
      </c>
      <c r="B23" s="14" t="s">
        <v>126</v>
      </c>
      <c r="C23" s="268"/>
      <c r="D23" s="44"/>
      <c r="E23" s="48"/>
      <c r="F23" s="58">
        <f t="shared" si="1"/>
        <v>13</v>
      </c>
    </row>
    <row r="24" spans="1:8">
      <c r="A24" s="58">
        <f t="shared" si="0"/>
        <v>14</v>
      </c>
      <c r="B24" s="10" t="s">
        <v>127</v>
      </c>
      <c r="C24" s="271">
        <v>-857593.88009533263</v>
      </c>
      <c r="D24" s="444"/>
      <c r="E24" s="39" t="s">
        <v>519</v>
      </c>
      <c r="F24" s="58">
        <f t="shared" si="1"/>
        <v>14</v>
      </c>
    </row>
    <row r="25" spans="1:8">
      <c r="A25" s="58">
        <f t="shared" si="0"/>
        <v>15</v>
      </c>
      <c r="B25" s="10" t="s">
        <v>128</v>
      </c>
      <c r="C25" s="272">
        <v>0</v>
      </c>
      <c r="D25" s="41"/>
      <c r="E25" s="39" t="s">
        <v>520</v>
      </c>
      <c r="F25" s="58">
        <f t="shared" si="1"/>
        <v>15</v>
      </c>
    </row>
    <row r="26" spans="1:8">
      <c r="A26" s="58">
        <f t="shared" si="0"/>
        <v>16</v>
      </c>
      <c r="B26" s="11" t="s">
        <v>129</v>
      </c>
      <c r="C26" s="574">
        <f>SUM(C24:C25)</f>
        <v>-857593.88009533263</v>
      </c>
      <c r="D26" s="444"/>
      <c r="E26" s="39" t="s">
        <v>521</v>
      </c>
      <c r="F26" s="58">
        <f t="shared" si="1"/>
        <v>16</v>
      </c>
    </row>
    <row r="27" spans="1:8">
      <c r="A27" s="58">
        <f t="shared" si="0"/>
        <v>17</v>
      </c>
      <c r="B27" s="38"/>
      <c r="C27" s="273"/>
      <c r="D27" s="45"/>
      <c r="E27" s="48"/>
      <c r="F27" s="58">
        <f t="shared" si="1"/>
        <v>17</v>
      </c>
    </row>
    <row r="28" spans="1:8">
      <c r="A28" s="58">
        <f t="shared" si="0"/>
        <v>18</v>
      </c>
      <c r="B28" s="14" t="s">
        <v>130</v>
      </c>
      <c r="C28" s="273"/>
      <c r="D28" s="45"/>
      <c r="E28" s="48"/>
      <c r="F28" s="58">
        <f t="shared" si="1"/>
        <v>18</v>
      </c>
    </row>
    <row r="29" spans="1:8">
      <c r="A29" s="58">
        <f t="shared" si="0"/>
        <v>19</v>
      </c>
      <c r="B29" s="11" t="s">
        <v>131</v>
      </c>
      <c r="C29" s="267">
        <v>50518.825858040269</v>
      </c>
      <c r="D29" s="444"/>
      <c r="E29" s="39" t="s">
        <v>667</v>
      </c>
      <c r="F29" s="58">
        <f t="shared" si="1"/>
        <v>19</v>
      </c>
    </row>
    <row r="30" spans="1:8">
      <c r="A30" s="58">
        <f t="shared" si="0"/>
        <v>20</v>
      </c>
      <c r="B30" s="11" t="s">
        <v>132</v>
      </c>
      <c r="C30" s="144">
        <v>25304.310534432308</v>
      </c>
      <c r="D30" s="444"/>
      <c r="E30" s="39" t="s">
        <v>668</v>
      </c>
      <c r="F30" s="58">
        <f t="shared" si="1"/>
        <v>20</v>
      </c>
    </row>
    <row r="31" spans="1:8">
      <c r="A31" s="58">
        <f t="shared" si="0"/>
        <v>21</v>
      </c>
      <c r="B31" s="11" t="s">
        <v>133</v>
      </c>
      <c r="C31" s="576">
        <f>'Pg9 Rev Stmt AL'!E29</f>
        <v>9110.9932858194879</v>
      </c>
      <c r="D31" s="444" t="s">
        <v>412</v>
      </c>
      <c r="E31" s="39" t="s">
        <v>573</v>
      </c>
      <c r="F31" s="58">
        <f t="shared" si="1"/>
        <v>21</v>
      </c>
    </row>
    <row r="32" spans="1:8">
      <c r="A32" s="58">
        <f t="shared" si="0"/>
        <v>22</v>
      </c>
      <c r="B32" s="11" t="s">
        <v>234</v>
      </c>
      <c r="C32" s="577">
        <f>SUM(C29:C31)</f>
        <v>84934.129678292054</v>
      </c>
      <c r="D32" s="444" t="s">
        <v>412</v>
      </c>
      <c r="E32" s="39" t="s">
        <v>522</v>
      </c>
      <c r="F32" s="58">
        <f t="shared" si="1"/>
        <v>22</v>
      </c>
      <c r="H32" s="639"/>
    </row>
    <row r="33" spans="1:8">
      <c r="A33" s="58">
        <f t="shared" si="0"/>
        <v>23</v>
      </c>
      <c r="B33" s="35"/>
      <c r="C33" s="274"/>
      <c r="D33" s="46"/>
      <c r="E33" s="48"/>
      <c r="F33" s="58">
        <f t="shared" si="1"/>
        <v>23</v>
      </c>
    </row>
    <row r="34" spans="1:8">
      <c r="A34" s="58">
        <f t="shared" si="0"/>
        <v>24</v>
      </c>
      <c r="B34" s="11" t="s">
        <v>134</v>
      </c>
      <c r="C34" s="578">
        <v>0</v>
      </c>
      <c r="D34" s="41"/>
      <c r="E34" s="39" t="s">
        <v>523</v>
      </c>
      <c r="F34" s="58">
        <f t="shared" si="1"/>
        <v>24</v>
      </c>
    </row>
    <row r="35" spans="1:8">
      <c r="A35" s="58">
        <f t="shared" si="0"/>
        <v>25</v>
      </c>
      <c r="B35" s="11"/>
      <c r="C35" s="274"/>
      <c r="D35" s="46"/>
      <c r="E35" s="48"/>
      <c r="F35" s="58">
        <f t="shared" si="1"/>
        <v>25</v>
      </c>
    </row>
    <row r="36" spans="1:8" ht="16" thickBot="1">
      <c r="A36" s="58">
        <f t="shared" si="0"/>
        <v>26</v>
      </c>
      <c r="B36" s="11" t="s">
        <v>233</v>
      </c>
      <c r="C36" s="579">
        <f>C16+C21+C26+C32+C34</f>
        <v>4257486.2897053333</v>
      </c>
      <c r="D36" s="444" t="s">
        <v>412</v>
      </c>
      <c r="E36" s="39" t="s">
        <v>524</v>
      </c>
      <c r="F36" s="58">
        <f t="shared" si="1"/>
        <v>26</v>
      </c>
      <c r="H36" s="639"/>
    </row>
    <row r="37" spans="1:8" ht="16" thickTop="1">
      <c r="A37" s="58">
        <f t="shared" si="0"/>
        <v>27</v>
      </c>
      <c r="B37" s="35"/>
      <c r="C37" s="275"/>
      <c r="D37" s="47"/>
      <c r="E37" s="48"/>
      <c r="F37" s="58">
        <f t="shared" si="1"/>
        <v>27</v>
      </c>
    </row>
    <row r="38" spans="1:8">
      <c r="A38" s="58">
        <f t="shared" si="0"/>
        <v>28</v>
      </c>
      <c r="B38" s="14" t="s">
        <v>371</v>
      </c>
      <c r="C38" s="275"/>
      <c r="D38" s="47"/>
      <c r="E38" s="48"/>
      <c r="F38" s="58">
        <f t="shared" si="1"/>
        <v>28</v>
      </c>
    </row>
    <row r="39" spans="1:8">
      <c r="A39" s="58">
        <f t="shared" si="0"/>
        <v>29</v>
      </c>
      <c r="B39" s="11" t="s">
        <v>355</v>
      </c>
      <c r="C39" s="359">
        <v>0</v>
      </c>
      <c r="D39" s="358"/>
      <c r="E39" s="39" t="s">
        <v>23</v>
      </c>
      <c r="F39" s="58">
        <f t="shared" si="1"/>
        <v>29</v>
      </c>
    </row>
    <row r="40" spans="1:8">
      <c r="A40" s="58">
        <f t="shared" si="0"/>
        <v>30</v>
      </c>
      <c r="B40" s="11" t="s">
        <v>356</v>
      </c>
      <c r="C40" s="382">
        <v>0</v>
      </c>
      <c r="D40" s="41"/>
      <c r="E40" s="39" t="s">
        <v>23</v>
      </c>
      <c r="F40" s="58">
        <f t="shared" si="1"/>
        <v>30</v>
      </c>
    </row>
    <row r="41" spans="1:8">
      <c r="A41" s="58">
        <f t="shared" si="0"/>
        <v>31</v>
      </c>
      <c r="B41" s="10" t="s">
        <v>357</v>
      </c>
      <c r="C41" s="577">
        <f>C39+C40</f>
        <v>0</v>
      </c>
      <c r="D41" s="47"/>
      <c r="E41" s="39" t="s">
        <v>525</v>
      </c>
      <c r="F41" s="58">
        <f t="shared" si="1"/>
        <v>31</v>
      </c>
    </row>
    <row r="42" spans="1:8">
      <c r="A42" s="58">
        <f t="shared" si="0"/>
        <v>32</v>
      </c>
      <c r="B42" s="35"/>
      <c r="C42" s="275"/>
      <c r="D42" s="47"/>
      <c r="E42" s="48"/>
      <c r="F42" s="58">
        <f t="shared" si="1"/>
        <v>32</v>
      </c>
    </row>
    <row r="43" spans="1:8">
      <c r="A43" s="58">
        <f t="shared" si="0"/>
        <v>33</v>
      </c>
      <c r="B43" s="14" t="s">
        <v>372</v>
      </c>
      <c r="C43" s="275"/>
      <c r="D43" s="47"/>
      <c r="E43" s="48"/>
      <c r="F43" s="58">
        <f t="shared" si="1"/>
        <v>33</v>
      </c>
    </row>
    <row r="44" spans="1:8">
      <c r="A44" s="58">
        <f t="shared" si="0"/>
        <v>34</v>
      </c>
      <c r="B44" s="11" t="s">
        <v>358</v>
      </c>
      <c r="C44" s="359">
        <v>0</v>
      </c>
      <c r="D44" s="41"/>
      <c r="E44" s="39" t="s">
        <v>23</v>
      </c>
      <c r="F44" s="58">
        <f t="shared" si="1"/>
        <v>34</v>
      </c>
    </row>
    <row r="45" spans="1:8">
      <c r="A45" s="58">
        <f t="shared" si="0"/>
        <v>35</v>
      </c>
      <c r="B45" s="10" t="s">
        <v>359</v>
      </c>
      <c r="C45" s="383">
        <v>0</v>
      </c>
      <c r="D45" s="41"/>
      <c r="E45" s="39" t="s">
        <v>23</v>
      </c>
      <c r="F45" s="58">
        <f t="shared" si="1"/>
        <v>35</v>
      </c>
    </row>
    <row r="46" spans="1:8">
      <c r="A46" s="58">
        <f t="shared" si="0"/>
        <v>36</v>
      </c>
      <c r="B46" s="10" t="s">
        <v>360</v>
      </c>
      <c r="C46" s="577">
        <f>C44+C45</f>
        <v>0</v>
      </c>
      <c r="D46" s="47"/>
      <c r="E46" s="39" t="s">
        <v>526</v>
      </c>
      <c r="F46" s="58">
        <f t="shared" si="1"/>
        <v>36</v>
      </c>
    </row>
    <row r="47" spans="1:8">
      <c r="A47" s="58">
        <f t="shared" si="0"/>
        <v>37</v>
      </c>
      <c r="B47" s="35"/>
      <c r="C47" s="275"/>
      <c r="D47" s="47"/>
      <c r="E47" s="48"/>
      <c r="F47" s="58">
        <f t="shared" si="1"/>
        <v>37</v>
      </c>
    </row>
    <row r="48" spans="1:8" ht="16" thickBot="1">
      <c r="A48" s="58">
        <f t="shared" si="0"/>
        <v>38</v>
      </c>
      <c r="B48" s="14" t="s">
        <v>373</v>
      </c>
      <c r="C48" s="360">
        <v>0</v>
      </c>
      <c r="D48" s="41"/>
      <c r="E48" s="39" t="s">
        <v>23</v>
      </c>
      <c r="F48" s="58">
        <f t="shared" si="1"/>
        <v>38</v>
      </c>
    </row>
    <row r="49" spans="1:8" ht="16" thickTop="1">
      <c r="A49" s="58"/>
      <c r="B49" s="35"/>
      <c r="C49" s="275"/>
      <c r="D49" s="47"/>
      <c r="E49" s="48"/>
      <c r="F49" s="58"/>
    </row>
    <row r="50" spans="1:8">
      <c r="A50" s="58"/>
      <c r="B50" s="35"/>
      <c r="C50" s="275"/>
      <c r="D50" s="47"/>
      <c r="E50" s="48"/>
      <c r="F50" s="58"/>
    </row>
    <row r="51" spans="1:8">
      <c r="A51" s="444" t="s">
        <v>412</v>
      </c>
      <c r="B51" s="5" t="str">
        <f>'Pg2 App XII C3 Comparison'!B57</f>
        <v>Items in BOLD have changed to correct the over-allocation of "Duplicate Charges (Company Energy Use)" Credit in FERC Account no. 929.</v>
      </c>
      <c r="C51" s="38"/>
      <c r="D51" s="38"/>
      <c r="E51" s="38"/>
      <c r="F51" s="58"/>
    </row>
    <row r="52" spans="1:8">
      <c r="A52" s="444"/>
      <c r="B52" s="5"/>
      <c r="C52" s="38"/>
      <c r="D52" s="38"/>
      <c r="E52" s="38"/>
      <c r="F52" s="58"/>
    </row>
    <row r="53" spans="1:8">
      <c r="A53" s="444"/>
      <c r="B53" s="5"/>
      <c r="C53" s="38"/>
      <c r="D53" s="38"/>
      <c r="E53" s="38"/>
      <c r="F53" s="58"/>
    </row>
    <row r="54" spans="1:8">
      <c r="A54" s="58"/>
      <c r="B54" s="807" t="str">
        <f>B2</f>
        <v>SAN DIEGO GAS &amp; ELECTRIC COMPANY</v>
      </c>
      <c r="C54" s="828"/>
      <c r="D54" s="828"/>
      <c r="E54" s="828"/>
      <c r="F54" s="58"/>
    </row>
    <row r="55" spans="1:8">
      <c r="A55" s="58"/>
      <c r="B55" s="807" t="str">
        <f>B3</f>
        <v xml:space="preserve">Derivation of End Use Transmission Rate Base </v>
      </c>
      <c r="C55" s="828"/>
      <c r="D55" s="828"/>
      <c r="E55" s="828"/>
      <c r="F55" s="58"/>
    </row>
    <row r="56" spans="1:8">
      <c r="A56" s="58"/>
      <c r="B56" s="825" t="str">
        <f>B4</f>
        <v>Base Period &amp; True-Up Period 12 - Months Ending December 31, 2019</v>
      </c>
      <c r="C56" s="826"/>
      <c r="D56" s="826"/>
      <c r="E56" s="826"/>
      <c r="F56" s="58"/>
    </row>
    <row r="57" spans="1:8">
      <c r="A57" s="58"/>
      <c r="B57" s="827" t="s">
        <v>1</v>
      </c>
      <c r="C57" s="828"/>
      <c r="D57" s="828"/>
      <c r="E57" s="828"/>
      <c r="F57" s="58"/>
    </row>
    <row r="58" spans="1:8">
      <c r="A58" s="58"/>
      <c r="B58" s="49"/>
      <c r="C58" s="38"/>
      <c r="D58" s="38"/>
      <c r="E58" s="38"/>
      <c r="F58" s="58"/>
    </row>
    <row r="59" spans="1:8">
      <c r="A59" s="58" t="s">
        <v>2</v>
      </c>
      <c r="B59" s="49"/>
      <c r="C59" s="38"/>
      <c r="D59" s="38"/>
      <c r="E59" s="38"/>
      <c r="F59" s="58"/>
    </row>
    <row r="60" spans="1:8">
      <c r="A60" s="58" t="s">
        <v>14</v>
      </c>
      <c r="B60" s="49"/>
      <c r="C60" s="38"/>
      <c r="D60" s="38"/>
      <c r="E60" s="38"/>
      <c r="F60" s="58"/>
    </row>
    <row r="61" spans="1:8">
      <c r="A61" s="58"/>
      <c r="B61" s="14" t="s">
        <v>350</v>
      </c>
      <c r="C61" s="38"/>
      <c r="D61" s="38"/>
      <c r="E61" s="38"/>
      <c r="F61" s="58"/>
    </row>
    <row r="62" spans="1:8">
      <c r="A62" s="58"/>
      <c r="B62" s="42"/>
      <c r="C62" s="41"/>
      <c r="D62" s="41"/>
      <c r="E62" s="48"/>
      <c r="F62" s="58"/>
    </row>
    <row r="63" spans="1:8">
      <c r="A63" s="58">
        <v>1</v>
      </c>
      <c r="B63" s="14" t="s">
        <v>135</v>
      </c>
      <c r="C63" s="41"/>
      <c r="D63" s="41"/>
      <c r="E63" s="48"/>
      <c r="F63" s="58">
        <f t="shared" ref="F63:F87" si="2">A63</f>
        <v>1</v>
      </c>
    </row>
    <row r="64" spans="1:8">
      <c r="A64" s="58">
        <v>2</v>
      </c>
      <c r="B64" s="11" t="s">
        <v>19</v>
      </c>
      <c r="C64" s="276">
        <v>6195881.27220577</v>
      </c>
      <c r="D64" s="444"/>
      <c r="E64" s="39" t="s">
        <v>527</v>
      </c>
      <c r="F64" s="58">
        <f t="shared" si="2"/>
        <v>2</v>
      </c>
      <c r="G64" s="53"/>
      <c r="H64" s="54"/>
    </row>
    <row r="65" spans="1:8">
      <c r="A65" s="58">
        <v>3</v>
      </c>
      <c r="B65" s="11" t="s">
        <v>136</v>
      </c>
      <c r="C65" s="277">
        <v>18117.604240495733</v>
      </c>
      <c r="D65" s="444"/>
      <c r="E65" s="39" t="s">
        <v>528</v>
      </c>
      <c r="F65" s="58">
        <f t="shared" si="2"/>
        <v>3</v>
      </c>
      <c r="G65" s="53"/>
      <c r="H65" s="54"/>
    </row>
    <row r="66" spans="1:8">
      <c r="A66" s="58">
        <v>4</v>
      </c>
      <c r="B66" s="11" t="s">
        <v>10</v>
      </c>
      <c r="C66" s="277">
        <v>42682.373515637191</v>
      </c>
      <c r="D66" s="444"/>
      <c r="E66" s="39" t="s">
        <v>486</v>
      </c>
      <c r="F66" s="58">
        <f t="shared" si="2"/>
        <v>4</v>
      </c>
      <c r="G66" s="53"/>
      <c r="H66" s="55"/>
    </row>
    <row r="67" spans="1:8">
      <c r="A67" s="58">
        <v>5</v>
      </c>
      <c r="B67" s="11" t="s">
        <v>120</v>
      </c>
      <c r="C67" s="580">
        <v>105053.4033222165</v>
      </c>
      <c r="D67" s="444"/>
      <c r="E67" s="39" t="s">
        <v>487</v>
      </c>
      <c r="F67" s="58">
        <f t="shared" si="2"/>
        <v>5</v>
      </c>
      <c r="G67" s="54"/>
      <c r="H67" s="54"/>
    </row>
    <row r="68" spans="1:8">
      <c r="A68" s="58">
        <v>6</v>
      </c>
      <c r="B68" s="11" t="s">
        <v>137</v>
      </c>
      <c r="C68" s="574">
        <f>SUM(C64:C67)</f>
        <v>6361734.6532841194</v>
      </c>
      <c r="D68" s="444"/>
      <c r="E68" s="39" t="s">
        <v>515</v>
      </c>
      <c r="F68" s="58">
        <f t="shared" si="2"/>
        <v>6</v>
      </c>
      <c r="G68" s="53"/>
      <c r="H68" s="54"/>
    </row>
    <row r="69" spans="1:8">
      <c r="A69" s="58">
        <v>7</v>
      </c>
      <c r="B69" s="10"/>
      <c r="C69" s="640"/>
      <c r="D69" s="41"/>
      <c r="E69" s="48"/>
      <c r="F69" s="58">
        <f t="shared" si="2"/>
        <v>7</v>
      </c>
      <c r="G69" s="54"/>
      <c r="H69" s="54"/>
    </row>
    <row r="70" spans="1:8">
      <c r="A70" s="58">
        <v>8</v>
      </c>
      <c r="B70" s="13" t="s">
        <v>138</v>
      </c>
      <c r="C70" s="640"/>
      <c r="D70" s="41"/>
      <c r="E70" s="48"/>
      <c r="F70" s="58">
        <f t="shared" si="2"/>
        <v>8</v>
      </c>
      <c r="G70" s="54"/>
      <c r="H70" s="54"/>
    </row>
    <row r="71" spans="1:8">
      <c r="A71" s="58">
        <v>9</v>
      </c>
      <c r="B71" s="10" t="s">
        <v>139</v>
      </c>
      <c r="C71" s="276">
        <v>1250451.3105387213</v>
      </c>
      <c r="D71" s="444"/>
      <c r="E71" s="39" t="s">
        <v>529</v>
      </c>
      <c r="F71" s="58">
        <f t="shared" si="2"/>
        <v>9</v>
      </c>
      <c r="G71" s="54"/>
      <c r="H71" s="54"/>
    </row>
    <row r="72" spans="1:8">
      <c r="A72" s="58">
        <v>10</v>
      </c>
      <c r="B72" s="10" t="s">
        <v>18</v>
      </c>
      <c r="C72" s="277">
        <v>13927.248703419498</v>
      </c>
      <c r="D72" s="41"/>
      <c r="E72" s="39" t="s">
        <v>530</v>
      </c>
      <c r="F72" s="58">
        <f t="shared" si="2"/>
        <v>10</v>
      </c>
      <c r="G72" s="54"/>
      <c r="H72" s="54"/>
    </row>
    <row r="73" spans="1:8">
      <c r="A73" s="58">
        <v>11</v>
      </c>
      <c r="B73" s="10" t="s">
        <v>140</v>
      </c>
      <c r="C73" s="277">
        <v>17237.727717426224</v>
      </c>
      <c r="D73" s="444"/>
      <c r="E73" s="39" t="s">
        <v>531</v>
      </c>
      <c r="F73" s="58">
        <f t="shared" si="2"/>
        <v>11</v>
      </c>
      <c r="G73" s="54"/>
      <c r="H73" s="54"/>
    </row>
    <row r="74" spans="1:8">
      <c r="A74" s="58">
        <v>12</v>
      </c>
      <c r="B74" s="10" t="s">
        <v>141</v>
      </c>
      <c r="C74" s="580">
        <v>49972.326202179065</v>
      </c>
      <c r="D74" s="444"/>
      <c r="E74" s="39" t="s">
        <v>532</v>
      </c>
      <c r="F74" s="58">
        <f t="shared" si="2"/>
        <v>12</v>
      </c>
      <c r="G74" s="54"/>
      <c r="H74" s="54"/>
    </row>
    <row r="75" spans="1:8">
      <c r="A75" s="58">
        <v>13</v>
      </c>
      <c r="B75" s="235" t="s">
        <v>17</v>
      </c>
      <c r="C75" s="574">
        <f>SUM(C71:C74)</f>
        <v>1331588.6131617459</v>
      </c>
      <c r="D75" s="444"/>
      <c r="E75" s="39" t="s">
        <v>533</v>
      </c>
      <c r="F75" s="58">
        <f t="shared" si="2"/>
        <v>13</v>
      </c>
      <c r="G75" s="54"/>
      <c r="H75" s="54"/>
    </row>
    <row r="76" spans="1:8">
      <c r="A76" s="58">
        <v>14</v>
      </c>
      <c r="B76" s="235"/>
      <c r="C76" s="279"/>
      <c r="D76" s="45"/>
      <c r="E76" s="48"/>
      <c r="F76" s="58">
        <f t="shared" si="2"/>
        <v>14</v>
      </c>
      <c r="G76" s="54"/>
      <c r="H76" s="54"/>
    </row>
    <row r="77" spans="1:8">
      <c r="A77" s="58">
        <v>15</v>
      </c>
      <c r="B77" s="14" t="s">
        <v>119</v>
      </c>
      <c r="C77" s="279"/>
      <c r="D77" s="45"/>
      <c r="E77" s="48"/>
      <c r="F77" s="58">
        <f t="shared" si="2"/>
        <v>15</v>
      </c>
      <c r="G77" s="54"/>
      <c r="H77" s="54"/>
    </row>
    <row r="78" spans="1:8">
      <c r="A78" s="58">
        <v>16</v>
      </c>
      <c r="B78" s="11" t="s">
        <v>19</v>
      </c>
      <c r="C78" s="278">
        <f>C64-C71</f>
        <v>4945429.9616670487</v>
      </c>
      <c r="D78" s="444"/>
      <c r="E78" s="39" t="str">
        <f>"Line "&amp;A64&amp;" Minus Line "&amp;A71</f>
        <v>Line 2 Minus Line 9</v>
      </c>
      <c r="F78" s="58">
        <f t="shared" si="2"/>
        <v>16</v>
      </c>
      <c r="G78" s="54"/>
      <c r="H78" s="54"/>
    </row>
    <row r="79" spans="1:8">
      <c r="A79" s="58">
        <v>17</v>
      </c>
      <c r="B79" s="11" t="s">
        <v>9</v>
      </c>
      <c r="C79" s="279">
        <f>C65-C72</f>
        <v>4190.3555370762351</v>
      </c>
      <c r="D79" s="444"/>
      <c r="E79" s="39" t="str">
        <f>"Line "&amp;A65&amp;" Minus Line "&amp;A72</f>
        <v>Line 3 Minus Line 10</v>
      </c>
      <c r="F79" s="58">
        <f t="shared" si="2"/>
        <v>17</v>
      </c>
      <c r="G79" s="54"/>
      <c r="H79" s="54"/>
    </row>
    <row r="80" spans="1:8">
      <c r="A80" s="58">
        <v>18</v>
      </c>
      <c r="B80" s="11" t="s">
        <v>10</v>
      </c>
      <c r="C80" s="279">
        <f>C66-C73</f>
        <v>25444.645798210968</v>
      </c>
      <c r="D80" s="444"/>
      <c r="E80" s="39" t="str">
        <f>"Line "&amp;A66&amp;" Minus Line "&amp;A73</f>
        <v>Line 4 Minus Line 11</v>
      </c>
      <c r="F80" s="58">
        <f t="shared" si="2"/>
        <v>18</v>
      </c>
    </row>
    <row r="81" spans="1:6">
      <c r="A81" s="58">
        <v>19</v>
      </c>
      <c r="B81" s="11" t="s">
        <v>120</v>
      </c>
      <c r="C81" s="581">
        <f>C67-C74</f>
        <v>55081.077120037437</v>
      </c>
      <c r="D81" s="444"/>
      <c r="E81" s="39" t="str">
        <f>"Line "&amp;A67&amp;" Minus Line "&amp;A74</f>
        <v>Line 5 Minus Line 12</v>
      </c>
      <c r="F81" s="58">
        <f t="shared" si="2"/>
        <v>19</v>
      </c>
    </row>
    <row r="82" spans="1:6" ht="16" thickBot="1">
      <c r="A82" s="58">
        <v>20</v>
      </c>
      <c r="B82" s="10" t="s">
        <v>121</v>
      </c>
      <c r="C82" s="582">
        <f>SUM(C78:C81)</f>
        <v>5030146.040122374</v>
      </c>
      <c r="D82" s="444"/>
      <c r="E82" s="39" t="str">
        <f>"Sum Lines "&amp;A78&amp;" thru "&amp;A81</f>
        <v>Sum Lines 16 thru 19</v>
      </c>
      <c r="F82" s="58">
        <f t="shared" si="2"/>
        <v>20</v>
      </c>
    </row>
    <row r="83" spans="1:6" ht="16" thickTop="1">
      <c r="A83" s="58">
        <v>21</v>
      </c>
      <c r="B83" s="35"/>
      <c r="C83" s="47"/>
      <c r="D83" s="47"/>
      <c r="E83" s="48"/>
      <c r="F83" s="58">
        <f t="shared" si="2"/>
        <v>21</v>
      </c>
    </row>
    <row r="84" spans="1:6">
      <c r="A84" s="58">
        <v>22</v>
      </c>
      <c r="B84" s="14" t="s">
        <v>354</v>
      </c>
      <c r="C84" s="47"/>
      <c r="D84" s="47"/>
      <c r="E84" s="48"/>
      <c r="F84" s="58">
        <f t="shared" si="2"/>
        <v>22</v>
      </c>
    </row>
    <row r="85" spans="1:6">
      <c r="A85" s="58">
        <v>23</v>
      </c>
      <c r="B85" s="11" t="s">
        <v>351</v>
      </c>
      <c r="C85" s="359">
        <v>0</v>
      </c>
      <c r="D85" s="47"/>
      <c r="E85" s="39" t="s">
        <v>23</v>
      </c>
      <c r="F85" s="58">
        <f t="shared" si="2"/>
        <v>23</v>
      </c>
    </row>
    <row r="86" spans="1:6">
      <c r="A86" s="58">
        <v>24</v>
      </c>
      <c r="B86" s="10" t="s">
        <v>352</v>
      </c>
      <c r="C86" s="383">
        <v>0</v>
      </c>
      <c r="D86" s="47"/>
      <c r="E86" s="39" t="s">
        <v>23</v>
      </c>
      <c r="F86" s="58">
        <f t="shared" si="2"/>
        <v>24</v>
      </c>
    </row>
    <row r="87" spans="1:6" ht="16" thickBot="1">
      <c r="A87" s="58">
        <v>25</v>
      </c>
      <c r="B87" s="11" t="s">
        <v>353</v>
      </c>
      <c r="C87" s="357">
        <f>C85-C86</f>
        <v>0</v>
      </c>
      <c r="D87" s="47"/>
      <c r="E87" s="39" t="str">
        <f>"Line "&amp;A85&amp;" Minus Line "&amp;A86</f>
        <v>Line 23 Minus Line 24</v>
      </c>
      <c r="F87" s="58">
        <f t="shared" si="2"/>
        <v>25</v>
      </c>
    </row>
    <row r="88" spans="1:6" ht="16" thickTop="1">
      <c r="A88" s="58"/>
    </row>
  </sheetData>
  <mergeCells count="8">
    <mergeCell ref="B56:E56"/>
    <mergeCell ref="B57:E57"/>
    <mergeCell ref="B2:E2"/>
    <mergeCell ref="B3:E3"/>
    <mergeCell ref="B4:E4"/>
    <mergeCell ref="B5:E5"/>
    <mergeCell ref="B54:E54"/>
    <mergeCell ref="B55:E55"/>
  </mergeCells>
  <printOptions horizontalCentered="1"/>
  <pageMargins left="0.25" right="0.25" top="0.5" bottom="0.5" header="0.35" footer="0.25"/>
  <pageSetup scale="55" orientation="portrait" r:id="rId1"/>
  <headerFooter scaleWithDoc="0" alignWithMargins="0">
    <oddHeader>&amp;C&amp;"Times New Roman,Bold"&amp;7REVISED</oddHeader>
    <oddFooter>&amp;L&amp;F&amp;CPage 12.&amp;P&amp;R&amp;A</oddFooter>
  </headerFooter>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4318A-364E-456A-B32C-BDE1CECC3F2E}">
  <sheetPr>
    <pageSetUpPr fitToPage="1"/>
  </sheetPr>
  <dimension ref="A1:M58"/>
  <sheetViews>
    <sheetView zoomScale="80" zoomScaleNormal="80" workbookViewId="0"/>
  </sheetViews>
  <sheetFormatPr defaultColWidth="8.81640625" defaultRowHeight="15.5"/>
  <cols>
    <col min="1" max="1" width="5.1796875" style="74" customWidth="1"/>
    <col min="2" max="2" width="70.54296875" style="1" customWidth="1"/>
    <col min="3" max="3" width="16.54296875" style="1" customWidth="1"/>
    <col min="4" max="4" width="1.54296875" style="1" customWidth="1"/>
    <col min="5" max="5" width="21.1796875" style="1" customWidth="1"/>
    <col min="6" max="6" width="1.54296875" style="1" customWidth="1"/>
    <col min="7" max="7" width="12.54296875" style="1" customWidth="1"/>
    <col min="8" max="8" width="40.54296875" style="1" customWidth="1"/>
    <col min="9" max="9" width="5.1796875" style="74" customWidth="1"/>
    <col min="10" max="10" width="8.81640625" style="1"/>
    <col min="11" max="11" width="9.36328125" style="1" bestFit="1" customWidth="1"/>
    <col min="12" max="16384" width="8.81640625" style="1"/>
  </cols>
  <sheetData>
    <row r="1" spans="1:11">
      <c r="A1" s="426"/>
      <c r="B1" s="48"/>
      <c r="C1" s="48"/>
      <c r="D1" s="48"/>
      <c r="E1" s="48"/>
      <c r="F1" s="48"/>
      <c r="G1" s="48"/>
      <c r="H1" s="48"/>
      <c r="I1" s="426"/>
    </row>
    <row r="2" spans="1:11">
      <c r="A2" s="426"/>
      <c r="B2" s="807" t="s">
        <v>12</v>
      </c>
      <c r="C2" s="807"/>
      <c r="D2" s="807"/>
      <c r="E2" s="807"/>
      <c r="F2" s="807"/>
      <c r="G2" s="807"/>
      <c r="H2" s="807"/>
      <c r="I2" s="48"/>
    </row>
    <row r="3" spans="1:11">
      <c r="B3" s="807" t="s">
        <v>376</v>
      </c>
      <c r="C3" s="807"/>
      <c r="D3" s="807"/>
      <c r="E3" s="807"/>
      <c r="F3" s="807"/>
      <c r="G3" s="807"/>
      <c r="H3" s="807"/>
      <c r="I3" s="56"/>
    </row>
    <row r="4" spans="1:11">
      <c r="B4" s="807" t="s">
        <v>578</v>
      </c>
      <c r="C4" s="807"/>
      <c r="D4" s="807"/>
      <c r="E4" s="807"/>
      <c r="F4" s="807"/>
      <c r="G4" s="807"/>
      <c r="H4" s="807"/>
      <c r="I4" s="56"/>
    </row>
    <row r="5" spans="1:11">
      <c r="B5" s="807" t="s">
        <v>405</v>
      </c>
      <c r="C5" s="807"/>
      <c r="D5" s="807"/>
      <c r="E5" s="807"/>
      <c r="F5" s="807"/>
      <c r="G5" s="807"/>
      <c r="H5" s="807"/>
      <c r="I5" s="56"/>
    </row>
    <row r="6" spans="1:11">
      <c r="B6" s="808" t="s">
        <v>1</v>
      </c>
      <c r="C6" s="807"/>
      <c r="D6" s="807"/>
      <c r="E6" s="807"/>
      <c r="F6" s="807"/>
      <c r="G6" s="807"/>
      <c r="H6" s="807"/>
      <c r="I6" s="56"/>
    </row>
    <row r="7" spans="1:11">
      <c r="A7" s="426"/>
      <c r="B7" s="48"/>
      <c r="C7" s="38"/>
      <c r="D7" s="38"/>
      <c r="E7" s="38"/>
      <c r="F7" s="38"/>
      <c r="G7" s="38"/>
      <c r="H7" s="38"/>
      <c r="I7" s="426"/>
    </row>
    <row r="8" spans="1:11" ht="16" thickBot="1">
      <c r="A8" s="426"/>
      <c r="B8" s="48"/>
      <c r="C8" s="427" t="s">
        <v>406</v>
      </c>
      <c r="D8" s="428"/>
      <c r="E8" s="427" t="s">
        <v>407</v>
      </c>
      <c r="F8" s="428"/>
      <c r="G8" s="427" t="s">
        <v>408</v>
      </c>
      <c r="H8" s="38"/>
      <c r="I8" s="426"/>
    </row>
    <row r="9" spans="1:11" ht="60">
      <c r="A9" s="429" t="s">
        <v>2</v>
      </c>
      <c r="B9" s="430"/>
      <c r="C9" s="431" t="s">
        <v>427</v>
      </c>
      <c r="D9" s="48"/>
      <c r="E9" s="432" t="s">
        <v>688</v>
      </c>
      <c r="F9" s="433"/>
      <c r="G9" s="434" t="s">
        <v>409</v>
      </c>
      <c r="H9" s="435"/>
      <c r="I9" s="436" t="s">
        <v>2</v>
      </c>
    </row>
    <row r="10" spans="1:11">
      <c r="A10" s="236" t="s">
        <v>14</v>
      </c>
      <c r="B10" s="437" t="s">
        <v>294</v>
      </c>
      <c r="C10" s="437" t="s">
        <v>21</v>
      </c>
      <c r="D10" s="437"/>
      <c r="E10" s="437" t="s">
        <v>21</v>
      </c>
      <c r="F10" s="437"/>
      <c r="G10" s="438" t="s">
        <v>410</v>
      </c>
      <c r="H10" s="437" t="s">
        <v>6</v>
      </c>
      <c r="I10" s="237" t="s">
        <v>14</v>
      </c>
    </row>
    <row r="11" spans="1:11">
      <c r="A11" s="236"/>
      <c r="B11" s="439"/>
      <c r="C11" s="440"/>
      <c r="D11" s="441"/>
      <c r="E11" s="441"/>
      <c r="F11" s="441"/>
      <c r="G11" s="441"/>
      <c r="H11" s="440"/>
      <c r="I11" s="237"/>
    </row>
    <row r="12" spans="1:11">
      <c r="A12" s="236">
        <v>1</v>
      </c>
      <c r="B12" s="11" t="s">
        <v>102</v>
      </c>
      <c r="C12" s="442">
        <f>'Pg3 Rev App XII C3'!C11</f>
        <v>0</v>
      </c>
      <c r="D12" s="442"/>
      <c r="E12" s="442">
        <f>'Pg4 As Filed App XII C3 FERC'!C12</f>
        <v>0</v>
      </c>
      <c r="F12" s="442"/>
      <c r="G12" s="442">
        <f>C12-E12</f>
        <v>0</v>
      </c>
      <c r="H12" s="2" t="s">
        <v>411</v>
      </c>
      <c r="I12" s="237">
        <f>A12</f>
        <v>1</v>
      </c>
      <c r="K12" s="298"/>
    </row>
    <row r="13" spans="1:11">
      <c r="A13" s="236">
        <f>A12+1</f>
        <v>2</v>
      </c>
      <c r="B13" s="10"/>
      <c r="C13" s="443"/>
      <c r="D13" s="443"/>
      <c r="E13" s="443"/>
      <c r="F13" s="443"/>
      <c r="G13" s="443"/>
      <c r="H13" s="48"/>
      <c r="I13" s="237">
        <f>I12+1</f>
        <v>2</v>
      </c>
    </row>
    <row r="14" spans="1:11">
      <c r="A14" s="236">
        <f t="shared" ref="A14:A29" si="0">A13+1</f>
        <v>3</v>
      </c>
      <c r="B14" s="11" t="s">
        <v>103</v>
      </c>
      <c r="C14" s="287">
        <f>'Pg3 Rev App XII C3'!C13</f>
        <v>825.84044954344688</v>
      </c>
      <c r="D14" s="444"/>
      <c r="E14" s="604">
        <f>'Pg4 As Filed App XII C3 FERC'!C14</f>
        <v>825.58393098507941</v>
      </c>
      <c r="F14" s="445"/>
      <c r="G14" s="797">
        <f>C14-E14</f>
        <v>0.25651855836747472</v>
      </c>
      <c r="H14" s="2" t="s">
        <v>413</v>
      </c>
      <c r="I14" s="237">
        <f t="shared" ref="I14:I29" si="1">I13+1</f>
        <v>3</v>
      </c>
      <c r="K14" s="799"/>
    </row>
    <row r="15" spans="1:11">
      <c r="A15" s="236">
        <f t="shared" si="0"/>
        <v>4</v>
      </c>
      <c r="B15" s="10"/>
      <c r="C15" s="443"/>
      <c r="D15" s="443"/>
      <c r="E15" s="443"/>
      <c r="F15" s="443"/>
      <c r="G15" s="443"/>
      <c r="H15" s="446"/>
      <c r="I15" s="237">
        <f t="shared" si="1"/>
        <v>4</v>
      </c>
    </row>
    <row r="16" spans="1:11">
      <c r="A16" s="236">
        <f t="shared" si="0"/>
        <v>5</v>
      </c>
      <c r="B16" s="11" t="s">
        <v>104</v>
      </c>
      <c r="C16" s="292">
        <f>'Pg3 Rev App XII C3'!C15</f>
        <v>7.6948476412275824</v>
      </c>
      <c r="D16" s="287"/>
      <c r="E16" s="292">
        <f>'Pg4 As Filed App XII C3 FERC'!C16</f>
        <v>7.6928518498199878</v>
      </c>
      <c r="F16" s="287"/>
      <c r="G16" s="292">
        <f>C16-E16</f>
        <v>1.9957914075945382E-3</v>
      </c>
      <c r="H16" s="2" t="s">
        <v>414</v>
      </c>
      <c r="I16" s="237">
        <f t="shared" si="1"/>
        <v>5</v>
      </c>
      <c r="K16" s="299"/>
    </row>
    <row r="17" spans="1:13">
      <c r="A17" s="236">
        <f t="shared" si="0"/>
        <v>6</v>
      </c>
      <c r="B17" s="35"/>
      <c r="C17" s="287"/>
      <c r="D17" s="287"/>
      <c r="E17" s="287"/>
      <c r="F17" s="287"/>
      <c r="G17" s="287"/>
      <c r="H17" s="280"/>
      <c r="I17" s="237">
        <f t="shared" si="1"/>
        <v>6</v>
      </c>
      <c r="K17" s="299"/>
    </row>
    <row r="18" spans="1:13">
      <c r="A18" s="236">
        <f t="shared" si="0"/>
        <v>7</v>
      </c>
      <c r="B18" s="447" t="s">
        <v>415</v>
      </c>
      <c r="C18" s="448">
        <f>'Pg3 Rev App XII C3'!C17</f>
        <v>833.5352971846745</v>
      </c>
      <c r="D18" s="444" t="s">
        <v>412</v>
      </c>
      <c r="E18" s="286">
        <f>'Pg4 As Filed App XII C3 FERC'!C18</f>
        <v>833.27678283489945</v>
      </c>
      <c r="F18" s="445"/>
      <c r="G18" s="286">
        <f>G12+G14+G16</f>
        <v>0.25851434977506926</v>
      </c>
      <c r="H18" s="51" t="str">
        <f>"Sum Lines "&amp;A12&amp;", "&amp;A14&amp;", "&amp;A16</f>
        <v>Sum Lines 1, 3, 5</v>
      </c>
      <c r="I18" s="237">
        <f t="shared" si="1"/>
        <v>7</v>
      </c>
      <c r="K18" s="299"/>
    </row>
    <row r="19" spans="1:13">
      <c r="A19" s="236">
        <f t="shared" si="0"/>
        <v>8</v>
      </c>
      <c r="B19" s="35"/>
      <c r="C19" s="443"/>
      <c r="D19" s="443"/>
      <c r="E19" s="443"/>
      <c r="F19" s="443"/>
      <c r="G19" s="443"/>
      <c r="H19" s="345"/>
      <c r="I19" s="237">
        <f t="shared" si="1"/>
        <v>8</v>
      </c>
    </row>
    <row r="20" spans="1:13">
      <c r="A20" s="236">
        <f t="shared" si="0"/>
        <v>9</v>
      </c>
      <c r="B20" s="11" t="s">
        <v>232</v>
      </c>
      <c r="C20" s="287">
        <f>'Pg3 Rev App XII C3'!C19</f>
        <v>-45.242553666695876</v>
      </c>
      <c r="D20" s="444"/>
      <c r="E20" s="605">
        <f>'Pg4 As Filed App XII C3 FERC'!C20</f>
        <v>-45.395790427434719</v>
      </c>
      <c r="F20" s="445"/>
      <c r="G20" s="797">
        <f>C20-E20</f>
        <v>0.15323676073884229</v>
      </c>
      <c r="H20" s="2" t="s">
        <v>416</v>
      </c>
      <c r="I20" s="237">
        <f t="shared" si="1"/>
        <v>9</v>
      </c>
    </row>
    <row r="21" spans="1:13">
      <c r="A21" s="236">
        <f t="shared" si="0"/>
        <v>10</v>
      </c>
      <c r="B21" s="11"/>
      <c r="C21" s="443"/>
      <c r="D21" s="443"/>
      <c r="E21" s="443"/>
      <c r="F21" s="443"/>
      <c r="G21" s="443"/>
      <c r="H21" s="449"/>
      <c r="I21" s="237">
        <f t="shared" si="1"/>
        <v>10</v>
      </c>
    </row>
    <row r="22" spans="1:13">
      <c r="A22" s="236">
        <f t="shared" si="0"/>
        <v>11</v>
      </c>
      <c r="B22" s="11" t="s">
        <v>105</v>
      </c>
      <c r="C22" s="292">
        <f>'Pg3 Rev App XII C3'!C21</f>
        <v>0</v>
      </c>
      <c r="D22" s="287"/>
      <c r="E22" s="292">
        <f>'Pg4 As Filed App XII C3 FERC'!C22</f>
        <v>0</v>
      </c>
      <c r="F22" s="287"/>
      <c r="G22" s="292">
        <f>C22-E22</f>
        <v>0</v>
      </c>
      <c r="H22" s="2" t="s">
        <v>417</v>
      </c>
      <c r="I22" s="237">
        <f t="shared" si="1"/>
        <v>11</v>
      </c>
    </row>
    <row r="23" spans="1:13">
      <c r="A23" s="236">
        <f t="shared" si="0"/>
        <v>12</v>
      </c>
      <c r="B23" s="35"/>
      <c r="C23" s="63"/>
      <c r="D23" s="63"/>
      <c r="E23" s="63"/>
      <c r="F23" s="63"/>
      <c r="G23" s="63"/>
      <c r="H23" s="51"/>
      <c r="I23" s="237">
        <f t="shared" si="1"/>
        <v>12</v>
      </c>
    </row>
    <row r="24" spans="1:13">
      <c r="A24" s="236">
        <f t="shared" si="0"/>
        <v>13</v>
      </c>
      <c r="B24" s="35" t="s">
        <v>295</v>
      </c>
      <c r="C24" s="244">
        <f>'Pg3 Rev App XII C3'!C23</f>
        <v>788.29274351797858</v>
      </c>
      <c r="D24" s="444"/>
      <c r="E24" s="244">
        <f>'Pg4 As Filed App XII C3 FERC'!C24</f>
        <v>787.88099240746476</v>
      </c>
      <c r="F24" s="445"/>
      <c r="G24" s="244">
        <f>G18+G20+G22</f>
        <v>0.41175111051391156</v>
      </c>
      <c r="H24" s="51" t="str">
        <f>"Sum Lines "&amp;A18&amp;", "&amp;A20&amp;", "&amp;A22</f>
        <v>Sum Lines 7, 9, 11</v>
      </c>
      <c r="I24" s="237">
        <f t="shared" si="1"/>
        <v>13</v>
      </c>
      <c r="K24" s="299"/>
    </row>
    <row r="25" spans="1:13">
      <c r="A25" s="236">
        <f t="shared" si="0"/>
        <v>14</v>
      </c>
      <c r="B25" s="323"/>
      <c r="C25" s="76"/>
      <c r="D25" s="76"/>
      <c r="E25" s="76"/>
      <c r="F25" s="76"/>
      <c r="G25" s="76"/>
      <c r="H25" s="51"/>
      <c r="I25" s="237">
        <f t="shared" si="1"/>
        <v>14</v>
      </c>
      <c r="K25" s="299"/>
    </row>
    <row r="26" spans="1:13">
      <c r="A26" s="236">
        <f t="shared" si="0"/>
        <v>15</v>
      </c>
      <c r="B26" s="11" t="s">
        <v>296</v>
      </c>
      <c r="C26" s="245">
        <f>'Pg3 Rev App XII C3'!C25</f>
        <v>0</v>
      </c>
      <c r="D26" s="76"/>
      <c r="E26" s="245">
        <f>'Pg4 As Filed App XII C3 FERC'!C26</f>
        <v>0</v>
      </c>
      <c r="F26" s="76"/>
      <c r="G26" s="245"/>
      <c r="H26" s="2" t="s">
        <v>418</v>
      </c>
      <c r="I26" s="237">
        <f t="shared" si="1"/>
        <v>15</v>
      </c>
      <c r="K26" s="299"/>
    </row>
    <row r="27" spans="1:13">
      <c r="A27" s="236">
        <f t="shared" si="0"/>
        <v>16</v>
      </c>
      <c r="B27" s="38"/>
      <c r="C27" s="451"/>
      <c r="D27" s="451"/>
      <c r="E27" s="451"/>
      <c r="F27" s="451"/>
      <c r="G27" s="452"/>
      <c r="H27" s="51"/>
      <c r="I27" s="237">
        <f t="shared" si="1"/>
        <v>16</v>
      </c>
    </row>
    <row r="28" spans="1:13" ht="16" thickBot="1">
      <c r="A28" s="236">
        <f t="shared" si="0"/>
        <v>17</v>
      </c>
      <c r="B28" s="447" t="s">
        <v>297</v>
      </c>
      <c r="C28" s="453">
        <f>'Pg3 Rev App XII C3'!C27</f>
        <v>788.29274351797858</v>
      </c>
      <c r="D28" s="444"/>
      <c r="E28" s="453">
        <f>'Pg4 As Filed App XII C3 FERC'!C28</f>
        <v>787.88099240746476</v>
      </c>
      <c r="F28" s="445"/>
      <c r="G28" s="798">
        <f>C28-E28</f>
        <v>0.41175111051381919</v>
      </c>
      <c r="H28" s="51" t="str">
        <f>"Line "&amp;A24&amp;" + Line "&amp;A26</f>
        <v>Line 13 + Line 15</v>
      </c>
      <c r="I28" s="237">
        <f t="shared" si="1"/>
        <v>17</v>
      </c>
      <c r="L28" s="298"/>
      <c r="M28" s="300"/>
    </row>
    <row r="29" spans="1:13" ht="16.5" thickTop="1" thickBot="1">
      <c r="A29" s="236">
        <f t="shared" si="0"/>
        <v>18</v>
      </c>
      <c r="B29" s="454"/>
      <c r="C29" s="455"/>
      <c r="D29" s="454"/>
      <c r="E29" s="454"/>
      <c r="F29" s="454"/>
      <c r="G29" s="454"/>
      <c r="H29" s="454"/>
      <c r="I29" s="237">
        <f t="shared" si="1"/>
        <v>18</v>
      </c>
    </row>
    <row r="31" spans="1:13" ht="16" thickBot="1">
      <c r="A31" s="426"/>
      <c r="B31" s="151"/>
      <c r="C31" s="456"/>
      <c r="D31" s="456"/>
      <c r="E31" s="456"/>
      <c r="F31" s="456"/>
      <c r="G31" s="456"/>
      <c r="H31" s="456"/>
      <c r="I31" s="426"/>
    </row>
    <row r="32" spans="1:13" ht="60.5">
      <c r="A32" s="429" t="s">
        <v>2</v>
      </c>
      <c r="B32" s="48"/>
      <c r="C32" s="457" t="str">
        <f>C9</f>
        <v>Revised - Appendix XII Cycle 3</v>
      </c>
      <c r="D32" s="48"/>
      <c r="E32" s="458" t="str">
        <f>E9</f>
        <v>As Filed - Appendix XII Cycle 3 ER21-320, ER22-133 and ER24-175</v>
      </c>
      <c r="F32" s="48"/>
      <c r="G32" s="48" t="str">
        <f>G9</f>
        <v>Difference</v>
      </c>
      <c r="H32" s="48"/>
      <c r="I32" s="436" t="s">
        <v>2</v>
      </c>
    </row>
    <row r="33" spans="1:10">
      <c r="A33" s="236" t="s">
        <v>14</v>
      </c>
      <c r="B33" s="437" t="s">
        <v>298</v>
      </c>
      <c r="C33" s="437" t="str">
        <f>C10</f>
        <v>Amounts</v>
      </c>
      <c r="D33" s="437"/>
      <c r="E33" s="437" t="str">
        <f>E10</f>
        <v>Amounts</v>
      </c>
      <c r="F33" s="437"/>
      <c r="G33" s="437" t="str">
        <f>G10</f>
        <v>Incr (Decr)</v>
      </c>
      <c r="H33" s="437" t="str">
        <f>H10</f>
        <v>Reference</v>
      </c>
      <c r="I33" s="237" t="s">
        <v>14</v>
      </c>
    </row>
    <row r="34" spans="1:10">
      <c r="A34" s="236">
        <f>A29+1</f>
        <v>19</v>
      </c>
      <c r="B34" s="38"/>
      <c r="C34" s="440"/>
      <c r="D34" s="441"/>
      <c r="E34" s="441"/>
      <c r="F34" s="441"/>
      <c r="G34" s="441"/>
      <c r="H34" s="440"/>
      <c r="I34" s="237">
        <f>I29+1</f>
        <v>19</v>
      </c>
    </row>
    <row r="35" spans="1:10">
      <c r="A35" s="236">
        <f>A34+1</f>
        <v>20</v>
      </c>
      <c r="B35" s="11" t="str">
        <f>B12</f>
        <v>Section 1 - Direct Maintenance Expense Cost Component</v>
      </c>
      <c r="C35" s="459">
        <f>'Pg3 Rev App XII C3'!C11</f>
        <v>0</v>
      </c>
      <c r="D35" s="459"/>
      <c r="E35" s="459">
        <f>'Pg4 As Filed App XII C3 FERC'!C35</f>
        <v>0</v>
      </c>
      <c r="F35" s="459"/>
      <c r="G35" s="459">
        <f>C35-E35</f>
        <v>0</v>
      </c>
      <c r="H35" s="2" t="s">
        <v>419</v>
      </c>
      <c r="I35" s="237">
        <f>I34+1</f>
        <v>20</v>
      </c>
    </row>
    <row r="36" spans="1:10">
      <c r="A36" s="236">
        <f t="shared" ref="A36:A54" si="2">A35+1</f>
        <v>21</v>
      </c>
      <c r="B36" s="10"/>
      <c r="C36" s="460"/>
      <c r="D36" s="460"/>
      <c r="E36" s="460"/>
      <c r="F36" s="460"/>
      <c r="G36" s="460"/>
      <c r="H36" s="39"/>
      <c r="I36" s="237">
        <f t="shared" ref="I36:I54" si="3">I35+1</f>
        <v>21</v>
      </c>
    </row>
    <row r="37" spans="1:10">
      <c r="A37" s="236">
        <f t="shared" si="2"/>
        <v>22</v>
      </c>
      <c r="B37" s="11" t="str">
        <f>B14</f>
        <v>Section 2 - Non-Direct Expense Cost Component</v>
      </c>
      <c r="C37" s="461">
        <f>'Pg3 Rev App XII C3'!C36</f>
        <v>68.820037461953902</v>
      </c>
      <c r="D37" s="444" t="s">
        <v>412</v>
      </c>
      <c r="E37" s="462">
        <f>'Pg4 As Filed App XII C3 FERC'!C37</f>
        <v>68.798660915423284</v>
      </c>
      <c r="F37" s="445"/>
      <c r="G37" s="463">
        <f>C37-E37</f>
        <v>2.1376546530618157E-2</v>
      </c>
      <c r="H37" s="2" t="s">
        <v>420</v>
      </c>
      <c r="I37" s="237">
        <f t="shared" si="3"/>
        <v>22</v>
      </c>
    </row>
    <row r="38" spans="1:10">
      <c r="A38" s="236">
        <f t="shared" si="2"/>
        <v>23</v>
      </c>
      <c r="B38" s="10"/>
      <c r="C38" s="228"/>
      <c r="D38" s="464"/>
      <c r="E38" s="464"/>
      <c r="F38" s="464"/>
      <c r="G38" s="464"/>
      <c r="H38" s="465"/>
      <c r="I38" s="237">
        <f t="shared" si="3"/>
        <v>23</v>
      </c>
    </row>
    <row r="39" spans="1:10">
      <c r="A39" s="236">
        <f t="shared" si="2"/>
        <v>24</v>
      </c>
      <c r="B39" s="11" t="str">
        <f>B16</f>
        <v>Section 3 - Cost Component Containing Other Specific Expenses</v>
      </c>
      <c r="C39" s="466">
        <f>'Pg3 Rev App XII C3'!C38</f>
        <v>0.6412373034356319</v>
      </c>
      <c r="D39" s="444"/>
      <c r="E39" s="466">
        <f>'Pg4 As Filed App XII C3 FERC'!C39</f>
        <v>0.64107098748499902</v>
      </c>
      <c r="F39" s="467"/>
      <c r="G39" s="468">
        <f>C39-E39</f>
        <v>1.6631595063287818E-4</v>
      </c>
      <c r="H39" s="2" t="s">
        <v>421</v>
      </c>
      <c r="I39" s="237">
        <f t="shared" si="3"/>
        <v>24</v>
      </c>
    </row>
    <row r="40" spans="1:10">
      <c r="A40" s="236">
        <f t="shared" si="2"/>
        <v>25</v>
      </c>
      <c r="B40" s="35"/>
      <c r="C40" s="464"/>
      <c r="D40" s="464"/>
      <c r="E40" s="464"/>
      <c r="F40" s="464"/>
      <c r="G40" s="464"/>
      <c r="H40" s="280"/>
      <c r="I40" s="237">
        <f t="shared" si="3"/>
        <v>25</v>
      </c>
    </row>
    <row r="41" spans="1:10">
      <c r="A41" s="236">
        <f t="shared" si="2"/>
        <v>26</v>
      </c>
      <c r="B41" s="447" t="s">
        <v>422</v>
      </c>
      <c r="C41" s="469">
        <f>'Pg3 Rev App XII C3'!C40</f>
        <v>69.461274765389533</v>
      </c>
      <c r="D41" s="444" t="s">
        <v>412</v>
      </c>
      <c r="E41" s="470">
        <f>'Pg4 As Filed App XII C3 FERC'!C41</f>
        <v>69.439731902908278</v>
      </c>
      <c r="F41" s="445"/>
      <c r="G41" s="471">
        <f>C41-E41</f>
        <v>2.1542862481254588E-2</v>
      </c>
      <c r="H41" s="51" t="str">
        <f>"Sum Lines "&amp;A35&amp;", "&amp;A37&amp;", "&amp;A39</f>
        <v>Sum Lines 20, 22, 24</v>
      </c>
      <c r="I41" s="237">
        <f t="shared" si="3"/>
        <v>26</v>
      </c>
    </row>
    <row r="42" spans="1:10">
      <c r="A42" s="236">
        <f t="shared" si="2"/>
        <v>27</v>
      </c>
      <c r="B42" s="38"/>
      <c r="C42" s="228"/>
      <c r="D42" s="464"/>
      <c r="E42" s="464"/>
      <c r="F42" s="464"/>
      <c r="G42" s="464"/>
      <c r="H42" s="446"/>
      <c r="I42" s="237">
        <f t="shared" si="3"/>
        <v>27</v>
      </c>
    </row>
    <row r="43" spans="1:10">
      <c r="A43" s="236">
        <f t="shared" si="2"/>
        <v>28</v>
      </c>
      <c r="B43" s="11" t="str">
        <f>LEFT(B20,45)</f>
        <v>Section 4 - True-Up Adjustment Cost Component</v>
      </c>
      <c r="C43" s="461">
        <f>'Pg3 Rev App XII C3'!C42</f>
        <v>-3.7702128055579895</v>
      </c>
      <c r="D43" s="444" t="s">
        <v>412</v>
      </c>
      <c r="E43" s="472">
        <f>'Pg4 As Filed App XII C3 FERC'!C43</f>
        <v>-3.7829825356195599</v>
      </c>
      <c r="F43" s="445"/>
      <c r="G43" s="463">
        <f>C43-E43</f>
        <v>1.2769730061570339E-2</v>
      </c>
      <c r="H43" s="2" t="s">
        <v>423</v>
      </c>
      <c r="I43" s="237">
        <f t="shared" si="3"/>
        <v>28</v>
      </c>
      <c r="J43" s="473"/>
    </row>
    <row r="44" spans="1:10">
      <c r="A44" s="236">
        <f t="shared" si="2"/>
        <v>29</v>
      </c>
      <c r="B44" s="11"/>
      <c r="C44" s="228"/>
      <c r="D44" s="464"/>
      <c r="E44" s="464"/>
      <c r="F44" s="464"/>
      <c r="G44" s="464"/>
      <c r="H44" s="474"/>
      <c r="I44" s="237">
        <f t="shared" si="3"/>
        <v>29</v>
      </c>
    </row>
    <row r="45" spans="1:10">
      <c r="A45" s="236">
        <f t="shared" si="2"/>
        <v>30</v>
      </c>
      <c r="B45" s="11" t="str">
        <f>B22</f>
        <v>Section 5 - Interest True-Up Adjustment Cost Component</v>
      </c>
      <c r="C45" s="467">
        <f>'Pg3 Rev App XII C3'!C44</f>
        <v>0</v>
      </c>
      <c r="D45" s="467"/>
      <c r="E45" s="467">
        <f>'Pg4 As Filed App XII C3 FERC'!C45</f>
        <v>0</v>
      </c>
      <c r="F45" s="467"/>
      <c r="G45" s="467">
        <f>C45-E45</f>
        <v>0</v>
      </c>
      <c r="H45" s="2" t="s">
        <v>424</v>
      </c>
      <c r="I45" s="237">
        <f t="shared" si="3"/>
        <v>30</v>
      </c>
    </row>
    <row r="46" spans="1:10">
      <c r="A46" s="236">
        <f t="shared" si="2"/>
        <v>31</v>
      </c>
      <c r="B46" s="35"/>
      <c r="C46" s="8"/>
      <c r="D46" s="6"/>
      <c r="E46" s="6"/>
      <c r="F46" s="6"/>
      <c r="G46" s="6"/>
      <c r="H46" s="324"/>
      <c r="I46" s="237">
        <f t="shared" si="3"/>
        <v>31</v>
      </c>
    </row>
    <row r="47" spans="1:10">
      <c r="A47" s="236">
        <f t="shared" si="2"/>
        <v>32</v>
      </c>
      <c r="B47" s="11" t="str">
        <f>B26</f>
        <v>Other Adjustments</v>
      </c>
      <c r="C47" s="466">
        <f>'Pg3 Rev App XII C3'!C46</f>
        <v>0</v>
      </c>
      <c r="D47" s="467"/>
      <c r="E47" s="466">
        <f>'Pg4 As Filed App XII C3 FERC'!C47</f>
        <v>0</v>
      </c>
      <c r="F47" s="467"/>
      <c r="G47" s="466">
        <f>C47-E47</f>
        <v>0</v>
      </c>
      <c r="H47" s="2" t="s">
        <v>425</v>
      </c>
      <c r="I47" s="237">
        <f t="shared" si="3"/>
        <v>32</v>
      </c>
    </row>
    <row r="48" spans="1:10">
      <c r="A48" s="236">
        <f t="shared" si="2"/>
        <v>33</v>
      </c>
      <c r="B48" s="35"/>
      <c r="C48" s="8"/>
      <c r="D48" s="6"/>
      <c r="E48" s="6"/>
      <c r="F48" s="6"/>
      <c r="G48" s="6"/>
      <c r="H48" s="324"/>
      <c r="I48" s="237">
        <f t="shared" si="3"/>
        <v>33</v>
      </c>
    </row>
    <row r="49" spans="1:9">
      <c r="A49" s="236">
        <f t="shared" si="2"/>
        <v>34</v>
      </c>
      <c r="B49" s="35" t="s">
        <v>299</v>
      </c>
      <c r="C49" s="475">
        <f>'Pg3 Rev App XII C3'!C48</f>
        <v>65.691061959831544</v>
      </c>
      <c r="D49" s="444" t="s">
        <v>412</v>
      </c>
      <c r="E49" s="476">
        <f>'Pg4 As Filed App XII C3 FERC'!C49</f>
        <v>65.656749367288711</v>
      </c>
      <c r="F49" s="445"/>
      <c r="G49" s="475">
        <f>C49-E49</f>
        <v>3.4312592542832476E-2</v>
      </c>
      <c r="H49" s="51" t="str">
        <f>"Sum Lines "&amp;A41&amp;", "&amp;A43&amp;", "&amp;A45&amp;", "&amp;A47</f>
        <v>Sum Lines 26, 28, 30, 32</v>
      </c>
      <c r="I49" s="237">
        <f t="shared" si="3"/>
        <v>34</v>
      </c>
    </row>
    <row r="50" spans="1:9">
      <c r="A50" s="236">
        <f t="shared" si="2"/>
        <v>35</v>
      </c>
      <c r="B50" s="38"/>
      <c r="C50" s="477"/>
      <c r="D50" s="478"/>
      <c r="E50" s="478"/>
      <c r="F50" s="478"/>
      <c r="G50" s="478"/>
      <c r="H50" s="479"/>
      <c r="I50" s="237">
        <f t="shared" si="3"/>
        <v>35</v>
      </c>
    </row>
    <row r="51" spans="1:9">
      <c r="A51" s="236">
        <f t="shared" si="2"/>
        <v>36</v>
      </c>
      <c r="B51" s="10" t="s">
        <v>243</v>
      </c>
      <c r="C51" s="481">
        <f>'Pg3 Rev App XII C3'!C50</f>
        <v>12</v>
      </c>
      <c r="D51" s="480"/>
      <c r="E51" s="481">
        <f>'Pg4 As Filed App XII C3 FERC'!C51</f>
        <v>12</v>
      </c>
      <c r="F51" s="480"/>
      <c r="G51" s="481">
        <f>C51-E51</f>
        <v>0</v>
      </c>
      <c r="H51" s="2" t="s">
        <v>548</v>
      </c>
      <c r="I51" s="237">
        <f t="shared" si="3"/>
        <v>36</v>
      </c>
    </row>
    <row r="52" spans="1:9">
      <c r="A52" s="236">
        <f t="shared" si="2"/>
        <v>37</v>
      </c>
      <c r="B52" s="38"/>
      <c r="C52" s="477"/>
      <c r="D52" s="478"/>
      <c r="E52" s="478"/>
      <c r="F52" s="478"/>
      <c r="G52" s="478"/>
      <c r="H52" s="482"/>
      <c r="I52" s="237">
        <f t="shared" si="3"/>
        <v>37</v>
      </c>
    </row>
    <row r="53" spans="1:9" ht="16" thickBot="1">
      <c r="A53" s="236">
        <f t="shared" si="2"/>
        <v>38</v>
      </c>
      <c r="B53" s="447" t="str">
        <f>B28</f>
        <v>Total Annual Costs</v>
      </c>
      <c r="C53" s="483">
        <f>'Pg3 Rev App XII C3'!C52</f>
        <v>788.29274351797858</v>
      </c>
      <c r="D53" s="444"/>
      <c r="E53" s="483">
        <f>'Pg4 As Filed App XII C3 FERC'!C53</f>
        <v>787.88099240746453</v>
      </c>
      <c r="F53" s="445"/>
      <c r="G53" s="798">
        <f>C53-E53</f>
        <v>0.41175111051404656</v>
      </c>
      <c r="H53" s="2" t="s">
        <v>426</v>
      </c>
      <c r="I53" s="237">
        <f t="shared" si="3"/>
        <v>38</v>
      </c>
    </row>
    <row r="54" spans="1:9" ht="16.5" thickTop="1" thickBot="1">
      <c r="A54" s="236">
        <f t="shared" si="2"/>
        <v>39</v>
      </c>
      <c r="B54" s="454"/>
      <c r="C54" s="484"/>
      <c r="D54" s="485"/>
      <c r="E54" s="485"/>
      <c r="F54" s="485"/>
      <c r="G54" s="485"/>
      <c r="H54" s="486"/>
      <c r="I54" s="237">
        <f t="shared" si="3"/>
        <v>39</v>
      </c>
    </row>
    <row r="57" spans="1:9">
      <c r="A57" s="444" t="s">
        <v>412</v>
      </c>
      <c r="B57" s="57" t="s">
        <v>707</v>
      </c>
    </row>
    <row r="58" spans="1:9">
      <c r="B58" s="5"/>
    </row>
  </sheetData>
  <mergeCells count="5">
    <mergeCell ref="B2:H2"/>
    <mergeCell ref="B3:H3"/>
    <mergeCell ref="B4:H4"/>
    <mergeCell ref="B5:H5"/>
    <mergeCell ref="B6:H6"/>
  </mergeCells>
  <printOptions horizontalCentered="1"/>
  <pageMargins left="0.5" right="0.5" top="0.5" bottom="0.5" header="0.25" footer="0.25"/>
  <pageSetup scale="55" orientation="portrait" r:id="rId1"/>
  <headerFooter scaleWithDoc="0" alignWithMargins="0">
    <oddFooter>&amp;L&amp;F&amp;CPage 2&amp;R&amp;A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6FA4E-60D9-47B8-BAE2-3CE5092BB7CC}">
  <dimension ref="A1:H91"/>
  <sheetViews>
    <sheetView zoomScale="80" zoomScaleNormal="80" workbookViewId="0"/>
  </sheetViews>
  <sheetFormatPr defaultColWidth="8.81640625" defaultRowHeight="15.5"/>
  <cols>
    <col min="1" max="1" width="5.08984375" style="52" customWidth="1"/>
    <col min="2" max="2" width="83.90625" style="9" customWidth="1"/>
    <col min="3" max="3" width="22.453125" style="9" customWidth="1"/>
    <col min="4" max="4" width="1.6328125" style="9" customWidth="1"/>
    <col min="5" max="5" width="47.36328125" style="9" customWidth="1"/>
    <col min="6" max="6" width="5.08984375" style="52" customWidth="1"/>
    <col min="7" max="16384" width="8.81640625" style="9"/>
  </cols>
  <sheetData>
    <row r="1" spans="1:6">
      <c r="A1" s="642" t="s">
        <v>673</v>
      </c>
    </row>
    <row r="2" spans="1:6">
      <c r="A2" s="58"/>
      <c r="B2" s="38"/>
      <c r="C2" s="40"/>
      <c r="D2" s="40"/>
      <c r="E2" s="487"/>
      <c r="F2" s="58"/>
    </row>
    <row r="3" spans="1:6">
      <c r="A3" s="58"/>
      <c r="B3" s="807" t="s">
        <v>12</v>
      </c>
      <c r="C3" s="828"/>
      <c r="D3" s="828"/>
      <c r="E3" s="828"/>
      <c r="F3" s="58"/>
    </row>
    <row r="4" spans="1:6">
      <c r="A4" s="58" t="s">
        <v>7</v>
      </c>
      <c r="B4" s="807" t="s">
        <v>117</v>
      </c>
      <c r="C4" s="828"/>
      <c r="D4" s="828"/>
      <c r="E4" s="828"/>
      <c r="F4" s="58" t="s">
        <v>7</v>
      </c>
    </row>
    <row r="5" spans="1:6">
      <c r="A5" s="58"/>
      <c r="B5" s="825" t="s">
        <v>434</v>
      </c>
      <c r="C5" s="826"/>
      <c r="D5" s="826"/>
      <c r="E5" s="826"/>
      <c r="F5" s="58"/>
    </row>
    <row r="6" spans="1:6">
      <c r="A6" s="58"/>
      <c r="B6" s="827" t="s">
        <v>1</v>
      </c>
      <c r="C6" s="828"/>
      <c r="D6" s="828"/>
      <c r="E6" s="828"/>
      <c r="F6" s="58"/>
    </row>
    <row r="7" spans="1:6">
      <c r="A7" s="58"/>
      <c r="B7" s="49"/>
      <c r="C7" s="38"/>
      <c r="D7" s="38"/>
      <c r="E7" s="38"/>
      <c r="F7" s="58"/>
    </row>
    <row r="8" spans="1:6">
      <c r="A8" s="58" t="s">
        <v>2</v>
      </c>
      <c r="B8" s="38"/>
      <c r="C8" s="41"/>
      <c r="D8" s="41"/>
      <c r="E8" s="48"/>
      <c r="F8" s="58" t="s">
        <v>2</v>
      </c>
    </row>
    <row r="9" spans="1:6">
      <c r="A9" s="58" t="s">
        <v>14</v>
      </c>
      <c r="B9" s="38" t="s">
        <v>7</v>
      </c>
      <c r="C9" s="728" t="s">
        <v>21</v>
      </c>
      <c r="D9" s="41"/>
      <c r="E9" s="729" t="s">
        <v>6</v>
      </c>
      <c r="F9" s="58" t="s">
        <v>14</v>
      </c>
    </row>
    <row r="10" spans="1:6">
      <c r="A10" s="58"/>
      <c r="B10" s="14" t="s">
        <v>118</v>
      </c>
      <c r="C10" s="43"/>
      <c r="D10" s="41"/>
      <c r="E10" s="48"/>
      <c r="F10" s="58"/>
    </row>
    <row r="11" spans="1:6">
      <c r="A11" s="58"/>
      <c r="B11" s="42"/>
      <c r="C11" s="43"/>
      <c r="D11" s="41"/>
      <c r="E11" s="48"/>
      <c r="F11" s="58"/>
    </row>
    <row r="12" spans="1:6">
      <c r="A12" s="58">
        <v>1</v>
      </c>
      <c r="B12" s="14" t="s">
        <v>119</v>
      </c>
      <c r="C12" s="43"/>
      <c r="D12" s="43"/>
      <c r="E12" s="48"/>
      <c r="F12" s="58">
        <f>A12</f>
        <v>1</v>
      </c>
    </row>
    <row r="13" spans="1:6">
      <c r="A13" s="58">
        <f>A12+1</f>
        <v>2</v>
      </c>
      <c r="B13" s="11" t="s">
        <v>19</v>
      </c>
      <c r="C13" s="730">
        <f>C79</f>
        <v>4945429.9616670487</v>
      </c>
      <c r="D13" s="444" t="s">
        <v>412</v>
      </c>
      <c r="E13" s="39" t="s">
        <v>437</v>
      </c>
      <c r="F13" s="58">
        <f>F12+1</f>
        <v>2</v>
      </c>
    </row>
    <row r="14" spans="1:6">
      <c r="A14" s="58">
        <f t="shared" ref="A14:A49" si="0">A13+1</f>
        <v>3</v>
      </c>
      <c r="B14" s="11" t="s">
        <v>9</v>
      </c>
      <c r="C14" s="557">
        <f>C80</f>
        <v>4190.3555370762351</v>
      </c>
      <c r="D14" s="444" t="s">
        <v>412</v>
      </c>
      <c r="E14" s="39" t="s">
        <v>512</v>
      </c>
      <c r="F14" s="58">
        <f t="shared" ref="F14:F49" si="1">F13+1</f>
        <v>3</v>
      </c>
    </row>
    <row r="15" spans="1:6">
      <c r="A15" s="58">
        <f t="shared" si="0"/>
        <v>4</v>
      </c>
      <c r="B15" s="11" t="s">
        <v>10</v>
      </c>
      <c r="C15" s="557">
        <f>C81</f>
        <v>25444.645798210968</v>
      </c>
      <c r="D15" s="444" t="s">
        <v>412</v>
      </c>
      <c r="E15" s="39" t="s">
        <v>513</v>
      </c>
      <c r="F15" s="58">
        <f t="shared" si="1"/>
        <v>4</v>
      </c>
    </row>
    <row r="16" spans="1:6">
      <c r="A16" s="58">
        <f t="shared" si="0"/>
        <v>5</v>
      </c>
      <c r="B16" s="11" t="s">
        <v>120</v>
      </c>
      <c r="C16" s="731">
        <f>C82</f>
        <v>55081.077120037437</v>
      </c>
      <c r="D16" s="444" t="s">
        <v>412</v>
      </c>
      <c r="E16" s="39" t="s">
        <v>514</v>
      </c>
      <c r="F16" s="58">
        <f t="shared" si="1"/>
        <v>5</v>
      </c>
    </row>
    <row r="17" spans="1:6">
      <c r="A17" s="58">
        <f t="shared" si="0"/>
        <v>6</v>
      </c>
      <c r="B17" s="11" t="s">
        <v>121</v>
      </c>
      <c r="C17" s="577">
        <f>SUM(C13:C16)</f>
        <v>5030146.040122374</v>
      </c>
      <c r="D17" s="444" t="s">
        <v>412</v>
      </c>
      <c r="E17" s="39" t="s">
        <v>515</v>
      </c>
      <c r="F17" s="58">
        <f t="shared" si="1"/>
        <v>6</v>
      </c>
    </row>
    <row r="18" spans="1:6">
      <c r="A18" s="58">
        <f t="shared" si="0"/>
        <v>7</v>
      </c>
      <c r="B18" s="10"/>
      <c r="C18" s="268"/>
      <c r="D18" s="44"/>
      <c r="E18" s="48"/>
      <c r="F18" s="58">
        <f t="shared" si="1"/>
        <v>7</v>
      </c>
    </row>
    <row r="19" spans="1:6">
      <c r="A19" s="58">
        <f t="shared" si="0"/>
        <v>8</v>
      </c>
      <c r="B19" s="14" t="s">
        <v>122</v>
      </c>
      <c r="C19" s="268"/>
      <c r="D19" s="44"/>
      <c r="E19" s="48"/>
      <c r="F19" s="58">
        <f t="shared" si="1"/>
        <v>8</v>
      </c>
    </row>
    <row r="20" spans="1:6">
      <c r="A20" s="58">
        <f t="shared" si="0"/>
        <v>9</v>
      </c>
      <c r="B20" s="11" t="s">
        <v>123</v>
      </c>
      <c r="C20" s="269">
        <v>0</v>
      </c>
      <c r="D20" s="41"/>
      <c r="E20" s="39" t="s">
        <v>516</v>
      </c>
      <c r="F20" s="58">
        <f t="shared" si="1"/>
        <v>9</v>
      </c>
    </row>
    <row r="21" spans="1:6">
      <c r="A21" s="58">
        <f t="shared" si="0"/>
        <v>10</v>
      </c>
      <c r="B21" s="11" t="s">
        <v>124</v>
      </c>
      <c r="C21" s="348">
        <v>0</v>
      </c>
      <c r="D21" s="41"/>
      <c r="E21" s="39" t="s">
        <v>517</v>
      </c>
      <c r="F21" s="58">
        <f t="shared" si="1"/>
        <v>10</v>
      </c>
    </row>
    <row r="22" spans="1:6">
      <c r="A22" s="58">
        <f t="shared" si="0"/>
        <v>11</v>
      </c>
      <c r="B22" s="11" t="s">
        <v>125</v>
      </c>
      <c r="C22" s="575">
        <f>C20+C21</f>
        <v>0</v>
      </c>
      <c r="D22" s="234"/>
      <c r="E22" s="39" t="s">
        <v>518</v>
      </c>
      <c r="F22" s="58">
        <f t="shared" si="1"/>
        <v>11</v>
      </c>
    </row>
    <row r="23" spans="1:6">
      <c r="A23" s="58">
        <f t="shared" si="0"/>
        <v>12</v>
      </c>
      <c r="B23" s="11"/>
      <c r="C23" s="270"/>
      <c r="D23" s="40"/>
      <c r="E23" s="48"/>
      <c r="F23" s="58">
        <f t="shared" si="1"/>
        <v>12</v>
      </c>
    </row>
    <row r="24" spans="1:6">
      <c r="A24" s="58">
        <f t="shared" si="0"/>
        <v>13</v>
      </c>
      <c r="B24" s="14" t="s">
        <v>126</v>
      </c>
      <c r="C24" s="268"/>
      <c r="D24" s="44"/>
      <c r="E24" s="48"/>
      <c r="F24" s="58">
        <f t="shared" si="1"/>
        <v>13</v>
      </c>
    </row>
    <row r="25" spans="1:6">
      <c r="A25" s="58">
        <f t="shared" si="0"/>
        <v>14</v>
      </c>
      <c r="B25" s="10" t="s">
        <v>127</v>
      </c>
      <c r="C25" s="732">
        <v>-857593.88009533263</v>
      </c>
      <c r="D25" s="444" t="s">
        <v>412</v>
      </c>
      <c r="E25" s="39" t="s">
        <v>637</v>
      </c>
      <c r="F25" s="58">
        <f t="shared" si="1"/>
        <v>14</v>
      </c>
    </row>
    <row r="26" spans="1:6">
      <c r="A26" s="58">
        <f t="shared" si="0"/>
        <v>15</v>
      </c>
      <c r="B26" s="10" t="s">
        <v>128</v>
      </c>
      <c r="C26" s="272">
        <v>0</v>
      </c>
      <c r="D26" s="41"/>
      <c r="E26" s="39" t="s">
        <v>520</v>
      </c>
      <c r="F26" s="58">
        <f t="shared" si="1"/>
        <v>15</v>
      </c>
    </row>
    <row r="27" spans="1:6">
      <c r="A27" s="58">
        <f t="shared" si="0"/>
        <v>16</v>
      </c>
      <c r="B27" s="11" t="s">
        <v>129</v>
      </c>
      <c r="C27" s="577">
        <f>SUM(C25:C26)</f>
        <v>-857593.88009533263</v>
      </c>
      <c r="D27" s="444" t="s">
        <v>412</v>
      </c>
      <c r="E27" s="39" t="s">
        <v>521</v>
      </c>
      <c r="F27" s="58">
        <f t="shared" si="1"/>
        <v>16</v>
      </c>
    </row>
    <row r="28" spans="1:6">
      <c r="A28" s="58">
        <f t="shared" si="0"/>
        <v>17</v>
      </c>
      <c r="B28" s="38"/>
      <c r="C28" s="273"/>
      <c r="D28" s="45"/>
      <c r="E28" s="48"/>
      <c r="F28" s="58">
        <f t="shared" si="1"/>
        <v>17</v>
      </c>
    </row>
    <row r="29" spans="1:6">
      <c r="A29" s="58">
        <f t="shared" si="0"/>
        <v>18</v>
      </c>
      <c r="B29" s="14" t="s">
        <v>130</v>
      </c>
      <c r="C29" s="273"/>
      <c r="D29" s="45"/>
      <c r="E29" s="48"/>
      <c r="F29" s="58">
        <f t="shared" si="1"/>
        <v>18</v>
      </c>
    </row>
    <row r="30" spans="1:6">
      <c r="A30" s="58">
        <f t="shared" si="0"/>
        <v>19</v>
      </c>
      <c r="B30" s="11" t="s">
        <v>131</v>
      </c>
      <c r="C30" s="730">
        <v>50518.825858040269</v>
      </c>
      <c r="D30" s="444" t="s">
        <v>412</v>
      </c>
      <c r="E30" s="39" t="s">
        <v>638</v>
      </c>
      <c r="F30" s="58">
        <f t="shared" si="1"/>
        <v>19</v>
      </c>
    </row>
    <row r="31" spans="1:6">
      <c r="A31" s="58">
        <f t="shared" si="0"/>
        <v>20</v>
      </c>
      <c r="B31" s="11" t="s">
        <v>132</v>
      </c>
      <c r="C31" s="557">
        <v>25304.310534432308</v>
      </c>
      <c r="D31" s="444" t="s">
        <v>412</v>
      </c>
      <c r="E31" s="39" t="s">
        <v>639</v>
      </c>
      <c r="F31" s="58">
        <f t="shared" si="1"/>
        <v>20</v>
      </c>
    </row>
    <row r="32" spans="1:6">
      <c r="A32" s="58">
        <f t="shared" si="0"/>
        <v>21</v>
      </c>
      <c r="B32" s="11" t="s">
        <v>133</v>
      </c>
      <c r="C32" s="731">
        <v>9105.1562138611462</v>
      </c>
      <c r="D32" s="444" t="s">
        <v>412</v>
      </c>
      <c r="E32" s="39" t="s">
        <v>640</v>
      </c>
      <c r="F32" s="58">
        <f t="shared" si="1"/>
        <v>21</v>
      </c>
    </row>
    <row r="33" spans="1:6">
      <c r="A33" s="58">
        <f t="shared" si="0"/>
        <v>22</v>
      </c>
      <c r="B33" s="11" t="s">
        <v>234</v>
      </c>
      <c r="C33" s="577">
        <f>SUM(C30:C32)</f>
        <v>84928.292606333722</v>
      </c>
      <c r="D33" s="444" t="s">
        <v>412</v>
      </c>
      <c r="E33" s="39" t="s">
        <v>522</v>
      </c>
      <c r="F33" s="58">
        <f t="shared" si="1"/>
        <v>22</v>
      </c>
    </row>
    <row r="34" spans="1:6">
      <c r="A34" s="58">
        <f t="shared" si="0"/>
        <v>23</v>
      </c>
      <c r="B34" s="35"/>
      <c r="C34" s="274"/>
      <c r="D34" s="46"/>
      <c r="E34" s="48"/>
      <c r="F34" s="58">
        <f t="shared" si="1"/>
        <v>23</v>
      </c>
    </row>
    <row r="35" spans="1:6">
      <c r="A35" s="58">
        <f t="shared" si="0"/>
        <v>24</v>
      </c>
      <c r="B35" s="11" t="s">
        <v>134</v>
      </c>
      <c r="C35" s="733">
        <v>0</v>
      </c>
      <c r="D35" s="41"/>
      <c r="E35" s="39" t="s">
        <v>523</v>
      </c>
      <c r="F35" s="58">
        <f t="shared" si="1"/>
        <v>24</v>
      </c>
    </row>
    <row r="36" spans="1:6">
      <c r="A36" s="58">
        <f t="shared" si="0"/>
        <v>25</v>
      </c>
      <c r="B36" s="11"/>
      <c r="C36" s="274"/>
      <c r="D36" s="46"/>
      <c r="E36" s="48"/>
      <c r="F36" s="58">
        <f t="shared" si="1"/>
        <v>25</v>
      </c>
    </row>
    <row r="37" spans="1:6" ht="16" thickBot="1">
      <c r="A37" s="58">
        <f t="shared" si="0"/>
        <v>26</v>
      </c>
      <c r="B37" s="11" t="s">
        <v>233</v>
      </c>
      <c r="C37" s="579">
        <f>C17+C22+C27+C33+C35</f>
        <v>4257480.4526333744</v>
      </c>
      <c r="D37" s="444" t="s">
        <v>412</v>
      </c>
      <c r="E37" s="39" t="s">
        <v>524</v>
      </c>
      <c r="F37" s="58">
        <f t="shared" si="1"/>
        <v>26</v>
      </c>
    </row>
    <row r="38" spans="1:6" ht="16" thickTop="1">
      <c r="A38" s="58">
        <f t="shared" si="0"/>
        <v>27</v>
      </c>
      <c r="B38" s="35"/>
      <c r="C38" s="275"/>
      <c r="D38" s="47"/>
      <c r="E38" s="48"/>
      <c r="F38" s="58">
        <f t="shared" si="1"/>
        <v>27</v>
      </c>
    </row>
    <row r="39" spans="1:6">
      <c r="A39" s="58">
        <f t="shared" si="0"/>
        <v>28</v>
      </c>
      <c r="B39" s="14" t="s">
        <v>371</v>
      </c>
      <c r="C39" s="275"/>
      <c r="D39" s="47"/>
      <c r="E39" s="48"/>
      <c r="F39" s="58">
        <f t="shared" si="1"/>
        <v>28</v>
      </c>
    </row>
    <row r="40" spans="1:6">
      <c r="A40" s="58">
        <f t="shared" si="0"/>
        <v>29</v>
      </c>
      <c r="B40" s="11" t="s">
        <v>355</v>
      </c>
      <c r="C40" s="359">
        <v>0</v>
      </c>
      <c r="D40" s="358"/>
      <c r="E40" s="39" t="s">
        <v>23</v>
      </c>
      <c r="F40" s="58">
        <f t="shared" si="1"/>
        <v>29</v>
      </c>
    </row>
    <row r="41" spans="1:6">
      <c r="A41" s="58">
        <f t="shared" si="0"/>
        <v>30</v>
      </c>
      <c r="B41" s="11" t="s">
        <v>356</v>
      </c>
      <c r="C41" s="382">
        <v>0</v>
      </c>
      <c r="D41" s="41"/>
      <c r="E41" s="39" t="s">
        <v>23</v>
      </c>
      <c r="F41" s="58">
        <f t="shared" si="1"/>
        <v>30</v>
      </c>
    </row>
    <row r="42" spans="1:6">
      <c r="A42" s="58">
        <f t="shared" si="0"/>
        <v>31</v>
      </c>
      <c r="B42" s="10" t="s">
        <v>357</v>
      </c>
      <c r="C42" s="577">
        <f>C40+C41</f>
        <v>0</v>
      </c>
      <c r="D42" s="47"/>
      <c r="E42" s="39" t="s">
        <v>525</v>
      </c>
      <c r="F42" s="58">
        <f t="shared" si="1"/>
        <v>31</v>
      </c>
    </row>
    <row r="43" spans="1:6">
      <c r="A43" s="58">
        <f t="shared" si="0"/>
        <v>32</v>
      </c>
      <c r="B43" s="35"/>
      <c r="C43" s="275"/>
      <c r="D43" s="47"/>
      <c r="E43" s="48"/>
      <c r="F43" s="58">
        <f t="shared" si="1"/>
        <v>32</v>
      </c>
    </row>
    <row r="44" spans="1:6">
      <c r="A44" s="58">
        <f t="shared" si="0"/>
        <v>33</v>
      </c>
      <c r="B44" s="14" t="s">
        <v>372</v>
      </c>
      <c r="C44" s="275"/>
      <c r="D44" s="47"/>
      <c r="E44" s="48"/>
      <c r="F44" s="58">
        <f t="shared" si="1"/>
        <v>33</v>
      </c>
    </row>
    <row r="45" spans="1:6">
      <c r="A45" s="58">
        <f t="shared" si="0"/>
        <v>34</v>
      </c>
      <c r="B45" s="11" t="s">
        <v>358</v>
      </c>
      <c r="C45" s="359">
        <v>0</v>
      </c>
      <c r="D45" s="41"/>
      <c r="E45" s="39" t="s">
        <v>23</v>
      </c>
      <c r="F45" s="58">
        <f t="shared" si="1"/>
        <v>34</v>
      </c>
    </row>
    <row r="46" spans="1:6">
      <c r="A46" s="58">
        <f t="shared" si="0"/>
        <v>35</v>
      </c>
      <c r="B46" s="10" t="s">
        <v>359</v>
      </c>
      <c r="C46" s="734">
        <v>0</v>
      </c>
      <c r="D46" s="41"/>
      <c r="E46" s="39" t="s">
        <v>23</v>
      </c>
      <c r="F46" s="58">
        <f t="shared" si="1"/>
        <v>35</v>
      </c>
    </row>
    <row r="47" spans="1:6">
      <c r="A47" s="58">
        <f t="shared" si="0"/>
        <v>36</v>
      </c>
      <c r="B47" s="10" t="s">
        <v>360</v>
      </c>
      <c r="C47" s="577">
        <f>C45+C46</f>
        <v>0</v>
      </c>
      <c r="D47" s="47"/>
      <c r="E47" s="39" t="s">
        <v>526</v>
      </c>
      <c r="F47" s="58">
        <f t="shared" si="1"/>
        <v>36</v>
      </c>
    </row>
    <row r="48" spans="1:6">
      <c r="A48" s="58">
        <f t="shared" si="0"/>
        <v>37</v>
      </c>
      <c r="B48" s="35"/>
      <c r="C48" s="275"/>
      <c r="D48" s="47"/>
      <c r="E48" s="48"/>
      <c r="F48" s="58">
        <f t="shared" si="1"/>
        <v>37</v>
      </c>
    </row>
    <row r="49" spans="1:6" ht="16" thickBot="1">
      <c r="A49" s="58">
        <f t="shared" si="0"/>
        <v>38</v>
      </c>
      <c r="B49" s="14" t="s">
        <v>373</v>
      </c>
      <c r="C49" s="360">
        <v>0</v>
      </c>
      <c r="D49" s="41"/>
      <c r="E49" s="39" t="s">
        <v>23</v>
      </c>
      <c r="F49" s="58">
        <f t="shared" si="1"/>
        <v>38</v>
      </c>
    </row>
    <row r="50" spans="1:6" ht="16" thickTop="1">
      <c r="A50" s="58"/>
      <c r="B50" s="35"/>
      <c r="C50" s="275"/>
      <c r="D50" s="47"/>
      <c r="E50" s="48"/>
      <c r="F50" s="58"/>
    </row>
    <row r="51" spans="1:6">
      <c r="A51" s="58"/>
      <c r="B51" s="35"/>
      <c r="C51" s="275"/>
      <c r="D51" s="47"/>
      <c r="E51" s="48"/>
      <c r="F51" s="58"/>
    </row>
    <row r="52" spans="1:6">
      <c r="A52" s="444" t="s">
        <v>412</v>
      </c>
      <c r="B52" s="5" t="s">
        <v>647</v>
      </c>
      <c r="C52" s="38"/>
      <c r="D52" s="38"/>
      <c r="E52" s="38"/>
      <c r="F52" s="58"/>
    </row>
    <row r="53" spans="1:6">
      <c r="A53" s="444"/>
      <c r="B53" s="5"/>
      <c r="C53" s="38"/>
      <c r="D53" s="38"/>
      <c r="E53" s="38"/>
      <c r="F53" s="58"/>
    </row>
    <row r="54" spans="1:6">
      <c r="A54" s="444"/>
      <c r="B54" s="5"/>
      <c r="C54" s="38"/>
      <c r="D54" s="38"/>
      <c r="E54" s="38"/>
      <c r="F54" s="58"/>
    </row>
    <row r="55" spans="1:6">
      <c r="A55" s="58"/>
      <c r="B55" s="807" t="str">
        <f>B3</f>
        <v>SAN DIEGO GAS &amp; ELECTRIC COMPANY</v>
      </c>
      <c r="C55" s="828"/>
      <c r="D55" s="828"/>
      <c r="E55" s="828"/>
      <c r="F55" s="58"/>
    </row>
    <row r="56" spans="1:6">
      <c r="A56" s="58"/>
      <c r="B56" s="807" t="str">
        <f>B4</f>
        <v xml:space="preserve">Derivation of End Use Transmission Rate Base </v>
      </c>
      <c r="C56" s="828"/>
      <c r="D56" s="828"/>
      <c r="E56" s="828"/>
      <c r="F56" s="58"/>
    </row>
    <row r="57" spans="1:6">
      <c r="A57" s="58"/>
      <c r="B57" s="825" t="str">
        <f>B5</f>
        <v>Base Period &amp; True-Up Period 12 - Months Ending December 31, 2019</v>
      </c>
      <c r="C57" s="826"/>
      <c r="D57" s="826"/>
      <c r="E57" s="826"/>
      <c r="F57" s="58"/>
    </row>
    <row r="58" spans="1:6">
      <c r="A58" s="58"/>
      <c r="B58" s="827" t="s">
        <v>1</v>
      </c>
      <c r="C58" s="828"/>
      <c r="D58" s="828"/>
      <c r="E58" s="828"/>
      <c r="F58" s="58"/>
    </row>
    <row r="59" spans="1:6">
      <c r="A59" s="58"/>
      <c r="B59" s="49"/>
      <c r="C59" s="38"/>
      <c r="D59" s="38"/>
      <c r="E59" s="38"/>
      <c r="F59" s="58"/>
    </row>
    <row r="60" spans="1:6">
      <c r="A60" s="58" t="s">
        <v>2</v>
      </c>
      <c r="B60" s="49"/>
      <c r="C60" s="38"/>
      <c r="D60" s="38"/>
      <c r="E60" s="38"/>
      <c r="F60" s="58"/>
    </row>
    <row r="61" spans="1:6">
      <c r="A61" s="58" t="s">
        <v>14</v>
      </c>
      <c r="B61" s="49"/>
      <c r="C61" s="38"/>
      <c r="D61" s="38"/>
      <c r="E61" s="38"/>
      <c r="F61" s="58"/>
    </row>
    <row r="62" spans="1:6">
      <c r="A62" s="58"/>
      <c r="B62" s="14" t="s">
        <v>350</v>
      </c>
      <c r="C62" s="38"/>
      <c r="D62" s="38"/>
      <c r="E62" s="38"/>
      <c r="F62" s="58"/>
    </row>
    <row r="63" spans="1:6">
      <c r="A63" s="58"/>
      <c r="B63" s="42"/>
      <c r="C63" s="41"/>
      <c r="D63" s="41"/>
      <c r="E63" s="48"/>
      <c r="F63" s="58"/>
    </row>
    <row r="64" spans="1:6">
      <c r="A64" s="58">
        <v>1</v>
      </c>
      <c r="B64" s="14" t="s">
        <v>135</v>
      </c>
      <c r="C64" s="41"/>
      <c r="D64" s="41"/>
      <c r="E64" s="48"/>
      <c r="F64" s="58">
        <f t="shared" ref="F64:F88" si="2">A64</f>
        <v>1</v>
      </c>
    </row>
    <row r="65" spans="1:8">
      <c r="A65" s="58">
        <v>2</v>
      </c>
      <c r="B65" s="11" t="s">
        <v>19</v>
      </c>
      <c r="C65" s="735">
        <v>6195881.27220577</v>
      </c>
      <c r="D65" s="444" t="s">
        <v>412</v>
      </c>
      <c r="E65" s="39" t="s">
        <v>641</v>
      </c>
      <c r="F65" s="58">
        <f t="shared" si="2"/>
        <v>2</v>
      </c>
      <c r="G65" s="53"/>
      <c r="H65" s="54"/>
    </row>
    <row r="66" spans="1:8">
      <c r="A66" s="58">
        <v>3</v>
      </c>
      <c r="B66" s="11" t="s">
        <v>136</v>
      </c>
      <c r="C66" s="736">
        <v>18117.604240495733</v>
      </c>
      <c r="D66" s="444" t="s">
        <v>412</v>
      </c>
      <c r="E66" s="39" t="s">
        <v>642</v>
      </c>
      <c r="F66" s="58">
        <f t="shared" si="2"/>
        <v>3</v>
      </c>
      <c r="G66" s="53"/>
      <c r="H66" s="54"/>
    </row>
    <row r="67" spans="1:8">
      <c r="A67" s="58">
        <v>4</v>
      </c>
      <c r="B67" s="11" t="s">
        <v>10</v>
      </c>
      <c r="C67" s="736">
        <v>42682.373515637191</v>
      </c>
      <c r="D67" s="444" t="s">
        <v>412</v>
      </c>
      <c r="E67" s="39" t="s">
        <v>622</v>
      </c>
      <c r="F67" s="58">
        <f t="shared" si="2"/>
        <v>4</v>
      </c>
      <c r="G67" s="53"/>
      <c r="H67" s="55"/>
    </row>
    <row r="68" spans="1:8">
      <c r="A68" s="58">
        <v>5</v>
      </c>
      <c r="B68" s="11" t="s">
        <v>120</v>
      </c>
      <c r="C68" s="737">
        <v>105053.4033222165</v>
      </c>
      <c r="D68" s="444" t="s">
        <v>412</v>
      </c>
      <c r="E68" s="39" t="s">
        <v>623</v>
      </c>
      <c r="F68" s="58">
        <f t="shared" si="2"/>
        <v>5</v>
      </c>
      <c r="G68" s="54"/>
      <c r="H68" s="54"/>
    </row>
    <row r="69" spans="1:8">
      <c r="A69" s="58">
        <v>6</v>
      </c>
      <c r="B69" s="11" t="s">
        <v>137</v>
      </c>
      <c r="C69" s="577">
        <f>SUM(C65:C68)</f>
        <v>6361734.6532841194</v>
      </c>
      <c r="D69" s="444" t="s">
        <v>412</v>
      </c>
      <c r="E69" s="39" t="s">
        <v>515</v>
      </c>
      <c r="F69" s="58">
        <f t="shared" si="2"/>
        <v>6</v>
      </c>
      <c r="G69" s="53"/>
      <c r="H69" s="54"/>
    </row>
    <row r="70" spans="1:8">
      <c r="A70" s="58">
        <v>7</v>
      </c>
      <c r="B70" s="10"/>
      <c r="C70" s="738"/>
      <c r="D70" s="41"/>
      <c r="E70" s="48"/>
      <c r="F70" s="58">
        <f t="shared" si="2"/>
        <v>7</v>
      </c>
      <c r="G70" s="54"/>
      <c r="H70" s="54"/>
    </row>
    <row r="71" spans="1:8">
      <c r="A71" s="58">
        <v>8</v>
      </c>
      <c r="B71" s="13" t="s">
        <v>138</v>
      </c>
      <c r="C71" s="738"/>
      <c r="D71" s="41"/>
      <c r="E71" s="48"/>
      <c r="F71" s="58">
        <f t="shared" si="2"/>
        <v>8</v>
      </c>
      <c r="G71" s="54"/>
      <c r="H71" s="54"/>
    </row>
    <row r="72" spans="1:8">
      <c r="A72" s="58">
        <v>9</v>
      </c>
      <c r="B72" s="10" t="s">
        <v>139</v>
      </c>
      <c r="C72" s="735">
        <v>1250451.3105387213</v>
      </c>
      <c r="D72" s="444" t="s">
        <v>412</v>
      </c>
      <c r="E72" s="39" t="s">
        <v>643</v>
      </c>
      <c r="F72" s="58">
        <f t="shared" si="2"/>
        <v>9</v>
      </c>
      <c r="G72" s="54"/>
      <c r="H72" s="54"/>
    </row>
    <row r="73" spans="1:8">
      <c r="A73" s="58">
        <v>10</v>
      </c>
      <c r="B73" s="10" t="s">
        <v>18</v>
      </c>
      <c r="C73" s="277">
        <v>13927.248703419498</v>
      </c>
      <c r="D73" s="41"/>
      <c r="E73" s="39" t="s">
        <v>644</v>
      </c>
      <c r="F73" s="58">
        <f t="shared" si="2"/>
        <v>10</v>
      </c>
      <c r="G73" s="54"/>
      <c r="H73" s="54"/>
    </row>
    <row r="74" spans="1:8">
      <c r="A74" s="58">
        <v>11</v>
      </c>
      <c r="B74" s="10" t="s">
        <v>140</v>
      </c>
      <c r="C74" s="736">
        <v>17237.727717426224</v>
      </c>
      <c r="D74" s="444" t="s">
        <v>412</v>
      </c>
      <c r="E74" s="39" t="s">
        <v>645</v>
      </c>
      <c r="F74" s="58">
        <f t="shared" si="2"/>
        <v>11</v>
      </c>
      <c r="G74" s="54"/>
      <c r="H74" s="54"/>
    </row>
    <row r="75" spans="1:8">
      <c r="A75" s="58">
        <v>12</v>
      </c>
      <c r="B75" s="10" t="s">
        <v>141</v>
      </c>
      <c r="C75" s="737">
        <v>49972.326202179065</v>
      </c>
      <c r="D75" s="444" t="s">
        <v>412</v>
      </c>
      <c r="E75" s="39" t="s">
        <v>646</v>
      </c>
      <c r="F75" s="58">
        <f t="shared" si="2"/>
        <v>12</v>
      </c>
      <c r="G75" s="54"/>
      <c r="H75" s="54"/>
    </row>
    <row r="76" spans="1:8">
      <c r="A76" s="58">
        <v>13</v>
      </c>
      <c r="B76" s="235" t="s">
        <v>17</v>
      </c>
      <c r="C76" s="577">
        <f>SUM(C72:C75)</f>
        <v>1331588.6131617459</v>
      </c>
      <c r="D76" s="444" t="s">
        <v>412</v>
      </c>
      <c r="E76" s="39" t="s">
        <v>533</v>
      </c>
      <c r="F76" s="58">
        <f t="shared" si="2"/>
        <v>13</v>
      </c>
      <c r="G76" s="54"/>
      <c r="H76" s="54"/>
    </row>
    <row r="77" spans="1:8">
      <c r="A77" s="58">
        <v>14</v>
      </c>
      <c r="B77" s="235"/>
      <c r="C77" s="273"/>
      <c r="D77" s="45"/>
      <c r="E77" s="48"/>
      <c r="F77" s="58">
        <f t="shared" si="2"/>
        <v>14</v>
      </c>
      <c r="G77" s="54"/>
      <c r="H77" s="54"/>
    </row>
    <row r="78" spans="1:8">
      <c r="A78" s="58">
        <v>15</v>
      </c>
      <c r="B78" s="14" t="s">
        <v>119</v>
      </c>
      <c r="C78" s="273"/>
      <c r="D78" s="45"/>
      <c r="E78" s="48"/>
      <c r="F78" s="58">
        <f t="shared" si="2"/>
        <v>15</v>
      </c>
      <c r="G78" s="54"/>
      <c r="H78" s="54"/>
    </row>
    <row r="79" spans="1:8">
      <c r="A79" s="58">
        <v>16</v>
      </c>
      <c r="B79" s="11" t="s">
        <v>19</v>
      </c>
      <c r="C79" s="739">
        <f>C65-C72</f>
        <v>4945429.9616670487</v>
      </c>
      <c r="D79" s="444" t="s">
        <v>412</v>
      </c>
      <c r="E79" s="39" t="str">
        <f>"Line "&amp;A65&amp;" Minus Line "&amp;A72</f>
        <v>Line 2 Minus Line 9</v>
      </c>
      <c r="F79" s="58">
        <f t="shared" si="2"/>
        <v>16</v>
      </c>
      <c r="G79" s="54"/>
      <c r="H79" s="54"/>
    </row>
    <row r="80" spans="1:8">
      <c r="A80" s="58">
        <v>17</v>
      </c>
      <c r="B80" s="11" t="s">
        <v>9</v>
      </c>
      <c r="C80" s="273">
        <f>C66-C73</f>
        <v>4190.3555370762351</v>
      </c>
      <c r="D80" s="444" t="s">
        <v>412</v>
      </c>
      <c r="E80" s="39" t="str">
        <f>"Line "&amp;A66&amp;" Minus Line "&amp;A73</f>
        <v>Line 3 Minus Line 10</v>
      </c>
      <c r="F80" s="58">
        <f t="shared" si="2"/>
        <v>17</v>
      </c>
      <c r="G80" s="54"/>
      <c r="H80" s="54"/>
    </row>
    <row r="81" spans="1:6">
      <c r="A81" s="58">
        <v>18</v>
      </c>
      <c r="B81" s="11" t="s">
        <v>10</v>
      </c>
      <c r="C81" s="273">
        <f>C67-C74</f>
        <v>25444.645798210968</v>
      </c>
      <c r="D81" s="444" t="s">
        <v>412</v>
      </c>
      <c r="E81" s="39" t="str">
        <f>"Line "&amp;A67&amp;" Minus Line "&amp;A74</f>
        <v>Line 4 Minus Line 11</v>
      </c>
      <c r="F81" s="58">
        <f t="shared" si="2"/>
        <v>18</v>
      </c>
    </row>
    <row r="82" spans="1:6">
      <c r="A82" s="58">
        <v>19</v>
      </c>
      <c r="B82" s="11" t="s">
        <v>120</v>
      </c>
      <c r="C82" s="740">
        <f>C68-C75</f>
        <v>55081.077120037437</v>
      </c>
      <c r="D82" s="444" t="s">
        <v>412</v>
      </c>
      <c r="E82" s="39" t="str">
        <f>"Line "&amp;A68&amp;" Minus Line "&amp;A75</f>
        <v>Line 5 Minus Line 12</v>
      </c>
      <c r="F82" s="58">
        <f t="shared" si="2"/>
        <v>19</v>
      </c>
    </row>
    <row r="83" spans="1:6" ht="16" thickBot="1">
      <c r="A83" s="58">
        <v>20</v>
      </c>
      <c r="B83" s="10" t="s">
        <v>121</v>
      </c>
      <c r="C83" s="741">
        <f>SUM(C79:C82)</f>
        <v>5030146.040122374</v>
      </c>
      <c r="D83" s="444" t="s">
        <v>412</v>
      </c>
      <c r="E83" s="39" t="str">
        <f>"Sum Lines "&amp;A79&amp;" thru "&amp;A82</f>
        <v>Sum Lines 16 thru 19</v>
      </c>
      <c r="F83" s="58">
        <f t="shared" si="2"/>
        <v>20</v>
      </c>
    </row>
    <row r="84" spans="1:6" ht="16" thickTop="1">
      <c r="A84" s="58">
        <v>21</v>
      </c>
      <c r="B84" s="35"/>
      <c r="C84" s="47"/>
      <c r="D84" s="47"/>
      <c r="E84" s="48"/>
      <c r="F84" s="58">
        <f t="shared" si="2"/>
        <v>21</v>
      </c>
    </row>
    <row r="85" spans="1:6">
      <c r="A85" s="58">
        <v>22</v>
      </c>
      <c r="B85" s="14" t="s">
        <v>354</v>
      </c>
      <c r="C85" s="47"/>
      <c r="D85" s="47"/>
      <c r="E85" s="48"/>
      <c r="F85" s="58">
        <f t="shared" si="2"/>
        <v>22</v>
      </c>
    </row>
    <row r="86" spans="1:6">
      <c r="A86" s="58">
        <v>23</v>
      </c>
      <c r="B86" s="11" t="s">
        <v>351</v>
      </c>
      <c r="C86" s="359">
        <v>0</v>
      </c>
      <c r="D86" s="47"/>
      <c r="E86" s="39" t="s">
        <v>23</v>
      </c>
      <c r="F86" s="58">
        <f t="shared" si="2"/>
        <v>23</v>
      </c>
    </row>
    <row r="87" spans="1:6">
      <c r="A87" s="58">
        <v>24</v>
      </c>
      <c r="B87" s="10" t="s">
        <v>352</v>
      </c>
      <c r="C87" s="734">
        <v>0</v>
      </c>
      <c r="D87" s="47"/>
      <c r="E87" s="39" t="s">
        <v>23</v>
      </c>
      <c r="F87" s="58">
        <f t="shared" si="2"/>
        <v>24</v>
      </c>
    </row>
    <row r="88" spans="1:6" ht="16" thickBot="1">
      <c r="A88" s="58">
        <v>25</v>
      </c>
      <c r="B88" s="11" t="s">
        <v>353</v>
      </c>
      <c r="C88" s="357">
        <f>C86-C87</f>
        <v>0</v>
      </c>
      <c r="D88" s="47"/>
      <c r="E88" s="39" t="str">
        <f>"Line "&amp;A86&amp;" Minus Line "&amp;A87</f>
        <v>Line 23 Minus Line 24</v>
      </c>
      <c r="F88" s="58">
        <f t="shared" si="2"/>
        <v>25</v>
      </c>
    </row>
    <row r="89" spans="1:6" ht="16" thickTop="1">
      <c r="A89" s="58"/>
    </row>
    <row r="91" spans="1:6">
      <c r="A91" s="444" t="s">
        <v>412</v>
      </c>
      <c r="B91" s="5" t="s">
        <v>647</v>
      </c>
    </row>
  </sheetData>
  <mergeCells count="8">
    <mergeCell ref="B3:E3"/>
    <mergeCell ref="B55:E55"/>
    <mergeCell ref="B58:E58"/>
    <mergeCell ref="B4:E4"/>
    <mergeCell ref="B5:E5"/>
    <mergeCell ref="B6:E6"/>
    <mergeCell ref="B56:E56"/>
    <mergeCell ref="B57:E57"/>
  </mergeCells>
  <printOptions horizontalCentered="1"/>
  <pageMargins left="0.5" right="0.5" top="0.5" bottom="0.5" header="0.35" footer="0.25"/>
  <pageSetup scale="56" orientation="portrait" r:id="rId1"/>
  <headerFooter scaleWithDoc="0" alignWithMargins="0">
    <oddHeader>&amp;C&amp;"Times New Roman,Bold"&amp;7AS FILED AV-4 WITH COST ADJ INCL IN APPENDIX XII CYCLE 6 (ER24-175)</oddHeader>
    <oddFooter>&amp;L&amp;F&amp;CPage 13.&amp;P&amp;R&amp;A</oddFooter>
  </headerFooter>
  <rowBreaks count="1" manualBreakCount="1">
    <brk id="5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FE3A6-6CB7-4A2A-B554-3BD8340E36E2}">
  <dimension ref="A1:J97"/>
  <sheetViews>
    <sheetView zoomScale="80" zoomScaleNormal="80" workbookViewId="0"/>
  </sheetViews>
  <sheetFormatPr defaultColWidth="9.1796875" defaultRowHeight="15.5"/>
  <cols>
    <col min="1" max="1" width="5.1796875" style="52" customWidth="1"/>
    <col min="2" max="2" width="12.54296875" style="60" customWidth="1"/>
    <col min="3" max="3" width="20" style="60" customWidth="1"/>
    <col min="4" max="8" width="21.54296875" style="60" customWidth="1"/>
    <col min="9" max="9" width="5.1796875" style="52" customWidth="1"/>
    <col min="10" max="10" width="13.54296875" style="60" customWidth="1"/>
    <col min="11" max="11" width="12.54296875" style="60" customWidth="1"/>
    <col min="12" max="16384" width="9.1796875" style="60"/>
  </cols>
  <sheetData>
    <row r="1" spans="1:9">
      <c r="D1" s="584"/>
    </row>
    <row r="2" spans="1:9">
      <c r="B2" s="829" t="s">
        <v>12</v>
      </c>
      <c r="C2" s="829"/>
      <c r="D2" s="829"/>
      <c r="E2" s="829"/>
      <c r="F2" s="829"/>
      <c r="G2" s="829"/>
      <c r="H2" s="829"/>
      <c r="I2" s="282"/>
    </row>
    <row r="3" spans="1:9">
      <c r="B3" s="829" t="s">
        <v>376</v>
      </c>
      <c r="C3" s="829"/>
      <c r="D3" s="829"/>
      <c r="E3" s="829"/>
      <c r="F3" s="829"/>
      <c r="G3" s="829"/>
      <c r="H3" s="829"/>
      <c r="I3" s="282"/>
    </row>
    <row r="4" spans="1:9">
      <c r="B4" s="830" t="s">
        <v>577</v>
      </c>
      <c r="C4" s="830"/>
      <c r="D4" s="830"/>
      <c r="E4" s="830"/>
      <c r="F4" s="830"/>
      <c r="G4" s="830"/>
      <c r="H4" s="830"/>
      <c r="I4" s="282"/>
    </row>
    <row r="5" spans="1:9">
      <c r="B5" s="830" t="s">
        <v>543</v>
      </c>
      <c r="C5" s="830"/>
      <c r="D5" s="830"/>
      <c r="E5" s="830"/>
      <c r="F5" s="830"/>
      <c r="G5" s="830"/>
      <c r="H5" s="830"/>
      <c r="I5" s="282"/>
    </row>
    <row r="6" spans="1:9">
      <c r="B6" s="831" t="s">
        <v>1</v>
      </c>
      <c r="C6" s="831"/>
      <c r="D6" s="831"/>
      <c r="E6" s="831"/>
      <c r="F6" s="831"/>
      <c r="G6" s="831"/>
      <c r="H6" s="831"/>
      <c r="I6" s="282"/>
    </row>
    <row r="7" spans="1:9">
      <c r="A7" s="282"/>
      <c r="B7" s="282"/>
      <c r="C7" s="282"/>
      <c r="D7" s="282"/>
      <c r="E7" s="282"/>
      <c r="F7" s="282"/>
      <c r="G7" s="282"/>
      <c r="H7" s="282"/>
      <c r="I7" s="282"/>
    </row>
    <row r="8" spans="1:9">
      <c r="A8" s="74" t="s">
        <v>2</v>
      </c>
      <c r="B8" s="172"/>
      <c r="I8" s="74" t="s">
        <v>2</v>
      </c>
    </row>
    <row r="9" spans="1:9">
      <c r="A9" s="346" t="s">
        <v>14</v>
      </c>
      <c r="B9" s="172"/>
      <c r="I9" s="346" t="s">
        <v>14</v>
      </c>
    </row>
    <row r="10" spans="1:9">
      <c r="A10" s="74">
        <v>1</v>
      </c>
      <c r="C10" s="283" t="s">
        <v>244</v>
      </c>
      <c r="D10" s="283" t="s">
        <v>245</v>
      </c>
      <c r="E10" s="283" t="s">
        <v>246</v>
      </c>
      <c r="F10" s="283" t="s">
        <v>247</v>
      </c>
      <c r="G10" s="283" t="s">
        <v>248</v>
      </c>
      <c r="H10" s="283" t="s">
        <v>249</v>
      </c>
      <c r="I10" s="74">
        <v>1</v>
      </c>
    </row>
    <row r="11" spans="1:9">
      <c r="A11" s="74">
        <f t="shared" ref="A11:A69" si="0">A10+1</f>
        <v>2</v>
      </c>
      <c r="B11" s="585" t="s">
        <v>255</v>
      </c>
      <c r="C11" s="74"/>
      <c r="D11" s="160" t="s">
        <v>534</v>
      </c>
      <c r="E11" s="74"/>
      <c r="F11" s="74" t="s">
        <v>535</v>
      </c>
      <c r="G11" s="74" t="s">
        <v>536</v>
      </c>
      <c r="H11" s="160" t="s">
        <v>537</v>
      </c>
      <c r="I11" s="74">
        <f t="shared" ref="I11:I69" si="1">I10+1</f>
        <v>2</v>
      </c>
    </row>
    <row r="12" spans="1:9">
      <c r="A12" s="74">
        <f t="shared" si="0"/>
        <v>3</v>
      </c>
      <c r="C12" s="283"/>
      <c r="F12" s="152" t="s">
        <v>256</v>
      </c>
      <c r="H12" s="152" t="s">
        <v>256</v>
      </c>
      <c r="I12" s="74">
        <f t="shared" si="1"/>
        <v>3</v>
      </c>
    </row>
    <row r="13" spans="1:9">
      <c r="A13" s="74">
        <f t="shared" si="0"/>
        <v>4</v>
      </c>
      <c r="C13" s="283"/>
      <c r="D13" s="152" t="s">
        <v>257</v>
      </c>
      <c r="E13" s="152"/>
      <c r="F13" s="152" t="s">
        <v>258</v>
      </c>
      <c r="H13" s="152" t="s">
        <v>258</v>
      </c>
      <c r="I13" s="74">
        <f t="shared" si="1"/>
        <v>4</v>
      </c>
    </row>
    <row r="14" spans="1:9">
      <c r="A14" s="74">
        <f t="shared" si="0"/>
        <v>5</v>
      </c>
      <c r="C14" s="152"/>
      <c r="D14" s="152" t="s">
        <v>258</v>
      </c>
      <c r="E14" s="152" t="s">
        <v>257</v>
      </c>
      <c r="F14" s="152" t="s">
        <v>261</v>
      </c>
      <c r="H14" s="152" t="s">
        <v>261</v>
      </c>
      <c r="I14" s="74">
        <f t="shared" si="1"/>
        <v>5</v>
      </c>
    </row>
    <row r="15" spans="1:9">
      <c r="A15" s="74">
        <f t="shared" si="0"/>
        <v>6</v>
      </c>
      <c r="C15" s="152"/>
      <c r="D15" s="152" t="s">
        <v>261</v>
      </c>
      <c r="E15" s="152" t="s">
        <v>264</v>
      </c>
      <c r="F15" s="152" t="s">
        <v>265</v>
      </c>
      <c r="G15" s="152"/>
      <c r="H15" s="152" t="s">
        <v>265</v>
      </c>
      <c r="I15" s="74">
        <f t="shared" si="1"/>
        <v>6</v>
      </c>
    </row>
    <row r="16" spans="1:9" ht="18">
      <c r="A16" s="74">
        <f t="shared" si="0"/>
        <v>7</v>
      </c>
      <c r="B16" s="586" t="s">
        <v>13</v>
      </c>
      <c r="C16" s="586" t="s">
        <v>266</v>
      </c>
      <c r="D16" s="347" t="s">
        <v>265</v>
      </c>
      <c r="E16" s="347" t="s">
        <v>538</v>
      </c>
      <c r="F16" s="347" t="s">
        <v>271</v>
      </c>
      <c r="G16" s="587" t="s">
        <v>264</v>
      </c>
      <c r="H16" s="347" t="s">
        <v>272</v>
      </c>
      <c r="I16" s="74">
        <f t="shared" si="1"/>
        <v>7</v>
      </c>
    </row>
    <row r="17" spans="1:10">
      <c r="A17" s="74">
        <f t="shared" si="0"/>
        <v>8</v>
      </c>
      <c r="B17" s="588" t="s">
        <v>273</v>
      </c>
      <c r="C17" s="296">
        <v>2019</v>
      </c>
      <c r="D17" s="597">
        <f>'Pg2 App XII C3 Comparison'!G28/12</f>
        <v>3.4312592542818265E-2</v>
      </c>
      <c r="E17" s="589">
        <v>4.4000000000000003E-3</v>
      </c>
      <c r="F17" s="778">
        <f>+D17</f>
        <v>3.4312592542818265E-2</v>
      </c>
      <c r="G17" s="779">
        <f>(D17/2)*E17</f>
        <v>7.5487703594200186E-5</v>
      </c>
      <c r="H17" s="780">
        <f t="shared" ref="H17:H69" si="2">F17+G17</f>
        <v>3.4388080246412468E-2</v>
      </c>
      <c r="I17" s="74">
        <f t="shared" si="1"/>
        <v>8</v>
      </c>
      <c r="J17" s="288"/>
    </row>
    <row r="18" spans="1:10">
      <c r="A18" s="74">
        <f t="shared" si="0"/>
        <v>9</v>
      </c>
      <c r="B18" s="588" t="s">
        <v>274</v>
      </c>
      <c r="C18" s="296">
        <f>C17</f>
        <v>2019</v>
      </c>
      <c r="D18" s="598">
        <f>D17</f>
        <v>3.4312592542818265E-2</v>
      </c>
      <c r="E18" s="589">
        <v>4.0000000000000001E-3</v>
      </c>
      <c r="F18" s="781">
        <f t="shared" ref="F18:F69" si="3">H17+D18</f>
        <v>6.8700672789230727E-2</v>
      </c>
      <c r="G18" s="782">
        <f t="shared" ref="G18:G67" si="4">(H17+F18)/2*E18</f>
        <v>2.0617750607128637E-4</v>
      </c>
      <c r="H18" s="783">
        <f t="shared" si="2"/>
        <v>6.8906850295302011E-2</v>
      </c>
      <c r="I18" s="74">
        <f t="shared" si="1"/>
        <v>9</v>
      </c>
      <c r="J18" s="288"/>
    </row>
    <row r="19" spans="1:10">
      <c r="A19" s="74">
        <f t="shared" si="0"/>
        <v>10</v>
      </c>
      <c r="B19" s="588" t="s">
        <v>275</v>
      </c>
      <c r="C19" s="296">
        <f t="shared" ref="C19:D27" si="5">C18</f>
        <v>2019</v>
      </c>
      <c r="D19" s="598">
        <f t="shared" si="5"/>
        <v>3.4312592542818265E-2</v>
      </c>
      <c r="E19" s="589">
        <v>4.4000000000000003E-3</v>
      </c>
      <c r="F19" s="781">
        <f t="shared" si="3"/>
        <v>0.10321944283812028</v>
      </c>
      <c r="G19" s="782">
        <f t="shared" si="4"/>
        <v>3.7867784489352906E-4</v>
      </c>
      <c r="H19" s="783">
        <f t="shared" si="2"/>
        <v>0.1035981206830138</v>
      </c>
      <c r="I19" s="74">
        <f t="shared" si="1"/>
        <v>10</v>
      </c>
      <c r="J19" s="288"/>
    </row>
    <row r="20" spans="1:10">
      <c r="A20" s="74">
        <f t="shared" si="0"/>
        <v>11</v>
      </c>
      <c r="B20" s="588" t="s">
        <v>276</v>
      </c>
      <c r="C20" s="296">
        <f t="shared" si="5"/>
        <v>2019</v>
      </c>
      <c r="D20" s="598">
        <f t="shared" si="5"/>
        <v>3.4312592542818265E-2</v>
      </c>
      <c r="E20" s="589">
        <v>4.4999999999999997E-3</v>
      </c>
      <c r="F20" s="781">
        <f t="shared" si="3"/>
        <v>0.13791071322583207</v>
      </c>
      <c r="G20" s="782">
        <f t="shared" si="4"/>
        <v>5.4339487629490317E-4</v>
      </c>
      <c r="H20" s="783">
        <f t="shared" si="2"/>
        <v>0.13845410810212697</v>
      </c>
      <c r="I20" s="74">
        <f t="shared" si="1"/>
        <v>11</v>
      </c>
      <c r="J20" s="288"/>
    </row>
    <row r="21" spans="1:10">
      <c r="A21" s="74">
        <f t="shared" si="0"/>
        <v>12</v>
      </c>
      <c r="B21" s="588" t="s">
        <v>277</v>
      </c>
      <c r="C21" s="296">
        <f t="shared" si="5"/>
        <v>2019</v>
      </c>
      <c r="D21" s="598">
        <f t="shared" si="5"/>
        <v>3.4312592542818265E-2</v>
      </c>
      <c r="E21" s="589">
        <v>4.5999999999999999E-3</v>
      </c>
      <c r="F21" s="781">
        <f t="shared" si="3"/>
        <v>0.17276670064494523</v>
      </c>
      <c r="G21" s="782">
        <f t="shared" si="4"/>
        <v>7.1580786011826605E-4</v>
      </c>
      <c r="H21" s="783">
        <f t="shared" si="2"/>
        <v>0.1734825085050635</v>
      </c>
      <c r="I21" s="74">
        <f t="shared" si="1"/>
        <v>12</v>
      </c>
      <c r="J21" s="288"/>
    </row>
    <row r="22" spans="1:10">
      <c r="A22" s="74">
        <f t="shared" si="0"/>
        <v>13</v>
      </c>
      <c r="B22" s="588" t="s">
        <v>278</v>
      </c>
      <c r="C22" s="296">
        <f t="shared" si="5"/>
        <v>2019</v>
      </c>
      <c r="D22" s="598">
        <f t="shared" si="5"/>
        <v>3.4312592542818265E-2</v>
      </c>
      <c r="E22" s="589">
        <v>4.4999999999999997E-3</v>
      </c>
      <c r="F22" s="781">
        <f t="shared" si="3"/>
        <v>0.20779510104788176</v>
      </c>
      <c r="G22" s="782">
        <f t="shared" si="4"/>
        <v>8.5787462149412679E-4</v>
      </c>
      <c r="H22" s="783">
        <f t="shared" si="2"/>
        <v>0.20865297566937588</v>
      </c>
      <c r="I22" s="74">
        <f t="shared" si="1"/>
        <v>13</v>
      </c>
      <c r="J22" s="288"/>
    </row>
    <row r="23" spans="1:10">
      <c r="A23" s="74">
        <f t="shared" si="0"/>
        <v>14</v>
      </c>
      <c r="B23" s="588" t="s">
        <v>279</v>
      </c>
      <c r="C23" s="296">
        <f t="shared" si="5"/>
        <v>2019</v>
      </c>
      <c r="D23" s="598">
        <f t="shared" si="5"/>
        <v>3.4312592542818265E-2</v>
      </c>
      <c r="E23" s="589">
        <v>4.7000000000000002E-3</v>
      </c>
      <c r="F23" s="781">
        <f t="shared" si="3"/>
        <v>0.24296556821219414</v>
      </c>
      <c r="G23" s="782">
        <f t="shared" si="4"/>
        <v>1.0613035781216896E-3</v>
      </c>
      <c r="H23" s="783">
        <f t="shared" si="2"/>
        <v>0.24402687179031585</v>
      </c>
      <c r="I23" s="74">
        <f t="shared" si="1"/>
        <v>14</v>
      </c>
      <c r="J23" s="288"/>
    </row>
    <row r="24" spans="1:10">
      <c r="A24" s="74">
        <f t="shared" si="0"/>
        <v>15</v>
      </c>
      <c r="B24" s="588" t="s">
        <v>280</v>
      </c>
      <c r="C24" s="296">
        <f t="shared" si="5"/>
        <v>2019</v>
      </c>
      <c r="D24" s="598">
        <f t="shared" si="5"/>
        <v>3.4312592542818265E-2</v>
      </c>
      <c r="E24" s="589">
        <v>4.7000000000000002E-3</v>
      </c>
      <c r="F24" s="781">
        <f t="shared" si="3"/>
        <v>0.27833946433313411</v>
      </c>
      <c r="G24" s="782">
        <f t="shared" si="4"/>
        <v>1.2275608898901075E-3</v>
      </c>
      <c r="H24" s="783">
        <f t="shared" si="2"/>
        <v>0.27956702522302423</v>
      </c>
      <c r="I24" s="74">
        <f t="shared" si="1"/>
        <v>15</v>
      </c>
      <c r="J24" s="288"/>
    </row>
    <row r="25" spans="1:10">
      <c r="A25" s="74">
        <f t="shared" si="0"/>
        <v>16</v>
      </c>
      <c r="B25" s="588" t="s">
        <v>281</v>
      </c>
      <c r="C25" s="296">
        <f t="shared" si="5"/>
        <v>2019</v>
      </c>
      <c r="D25" s="598">
        <f t="shared" si="5"/>
        <v>3.4312592542818265E-2</v>
      </c>
      <c r="E25" s="589">
        <v>4.4999999999999997E-3</v>
      </c>
      <c r="F25" s="781">
        <f t="shared" si="3"/>
        <v>0.3138796177658425</v>
      </c>
      <c r="G25" s="782">
        <f t="shared" si="4"/>
        <v>1.3352549467249501E-3</v>
      </c>
      <c r="H25" s="783">
        <f t="shared" si="2"/>
        <v>0.31521487271256743</v>
      </c>
      <c r="I25" s="74">
        <f t="shared" si="1"/>
        <v>16</v>
      </c>
      <c r="J25" s="288"/>
    </row>
    <row r="26" spans="1:10">
      <c r="A26" s="74">
        <f t="shared" si="0"/>
        <v>17</v>
      </c>
      <c r="B26" s="588" t="s">
        <v>282</v>
      </c>
      <c r="C26" s="296">
        <f t="shared" si="5"/>
        <v>2019</v>
      </c>
      <c r="D26" s="598">
        <f t="shared" si="5"/>
        <v>3.4312592542818265E-2</v>
      </c>
      <c r="E26" s="589">
        <v>4.5999999999999999E-3</v>
      </c>
      <c r="F26" s="781">
        <f t="shared" si="3"/>
        <v>0.34952746525538569</v>
      </c>
      <c r="G26" s="782">
        <f t="shared" si="4"/>
        <v>1.5289073773262921E-3</v>
      </c>
      <c r="H26" s="783">
        <f t="shared" si="2"/>
        <v>0.351056372632712</v>
      </c>
      <c r="I26" s="74">
        <f t="shared" si="1"/>
        <v>17</v>
      </c>
      <c r="J26" s="288"/>
    </row>
    <row r="27" spans="1:10">
      <c r="A27" s="74">
        <f t="shared" si="0"/>
        <v>18</v>
      </c>
      <c r="B27" s="588" t="s">
        <v>283</v>
      </c>
      <c r="C27" s="296">
        <f t="shared" si="5"/>
        <v>2019</v>
      </c>
      <c r="D27" s="598">
        <f t="shared" si="5"/>
        <v>3.4312592542818265E-2</v>
      </c>
      <c r="E27" s="589">
        <v>4.4999999999999997E-3</v>
      </c>
      <c r="F27" s="781">
        <f t="shared" si="3"/>
        <v>0.38536896517553026</v>
      </c>
      <c r="G27" s="782">
        <f t="shared" si="4"/>
        <v>1.6569570100685449E-3</v>
      </c>
      <c r="H27" s="783">
        <f t="shared" si="2"/>
        <v>0.38702592218559884</v>
      </c>
      <c r="I27" s="74">
        <f t="shared" si="1"/>
        <v>18</v>
      </c>
      <c r="J27" s="288"/>
    </row>
    <row r="28" spans="1:10">
      <c r="A28" s="74">
        <f t="shared" si="0"/>
        <v>19</v>
      </c>
      <c r="B28" s="590" t="s">
        <v>284</v>
      </c>
      <c r="C28" s="297">
        <f>C27</f>
        <v>2019</v>
      </c>
      <c r="D28" s="599">
        <f>D27</f>
        <v>3.4312592542818265E-2</v>
      </c>
      <c r="E28" s="591">
        <v>4.5999999999999999E-3</v>
      </c>
      <c r="F28" s="784">
        <f t="shared" si="3"/>
        <v>0.4213385147284171</v>
      </c>
      <c r="G28" s="785">
        <f t="shared" si="4"/>
        <v>1.8592382049022367E-3</v>
      </c>
      <c r="H28" s="786">
        <f t="shared" si="2"/>
        <v>0.42319775293331935</v>
      </c>
      <c r="I28" s="74">
        <f t="shared" si="1"/>
        <v>19</v>
      </c>
      <c r="J28" s="288"/>
    </row>
    <row r="29" spans="1:10">
      <c r="A29" s="74">
        <f t="shared" si="0"/>
        <v>20</v>
      </c>
      <c r="B29" s="588" t="s">
        <v>273</v>
      </c>
      <c r="C29" s="296">
        <f>C28+1</f>
        <v>2020</v>
      </c>
      <c r="D29" s="384"/>
      <c r="E29" s="589">
        <v>4.1999999999999997E-3</v>
      </c>
      <c r="F29" s="781">
        <f t="shared" si="3"/>
        <v>0.42319775293331935</v>
      </c>
      <c r="G29" s="782">
        <f t="shared" si="4"/>
        <v>1.7774305623199412E-3</v>
      </c>
      <c r="H29" s="783">
        <f t="shared" si="2"/>
        <v>0.42497518349563929</v>
      </c>
      <c r="I29" s="74">
        <f t="shared" si="1"/>
        <v>20</v>
      </c>
      <c r="J29" s="288"/>
    </row>
    <row r="30" spans="1:10">
      <c r="A30" s="74">
        <f t="shared" si="0"/>
        <v>21</v>
      </c>
      <c r="B30" s="588" t="s">
        <v>274</v>
      </c>
      <c r="C30" s="296">
        <f>C29</f>
        <v>2020</v>
      </c>
      <c r="D30" s="384"/>
      <c r="E30" s="589">
        <v>3.8999999999999998E-3</v>
      </c>
      <c r="F30" s="781">
        <f t="shared" si="3"/>
        <v>0.42497518349563929</v>
      </c>
      <c r="G30" s="782">
        <f t="shared" si="4"/>
        <v>1.6574032156329932E-3</v>
      </c>
      <c r="H30" s="783">
        <f t="shared" si="2"/>
        <v>0.4266325867112723</v>
      </c>
      <c r="I30" s="74">
        <f t="shared" si="1"/>
        <v>21</v>
      </c>
      <c r="J30" s="288"/>
    </row>
    <row r="31" spans="1:10">
      <c r="A31" s="74">
        <f t="shared" si="0"/>
        <v>22</v>
      </c>
      <c r="B31" s="588" t="s">
        <v>275</v>
      </c>
      <c r="C31" s="296">
        <f t="shared" ref="C31:C39" si="6">C30</f>
        <v>2020</v>
      </c>
      <c r="D31" s="384"/>
      <c r="E31" s="589">
        <v>4.1999999999999997E-3</v>
      </c>
      <c r="F31" s="781">
        <f t="shared" si="3"/>
        <v>0.4266325867112723</v>
      </c>
      <c r="G31" s="782">
        <f t="shared" si="4"/>
        <v>1.7918568641873435E-3</v>
      </c>
      <c r="H31" s="783">
        <f t="shared" si="2"/>
        <v>0.42842444357545967</v>
      </c>
      <c r="I31" s="74">
        <f t="shared" si="1"/>
        <v>22</v>
      </c>
      <c r="J31" s="288"/>
    </row>
    <row r="32" spans="1:10">
      <c r="A32" s="74">
        <f t="shared" si="0"/>
        <v>23</v>
      </c>
      <c r="B32" s="588" t="s">
        <v>276</v>
      </c>
      <c r="C32" s="296">
        <f t="shared" si="6"/>
        <v>2020</v>
      </c>
      <c r="D32" s="384"/>
      <c r="E32" s="589">
        <v>3.8999999999999998E-3</v>
      </c>
      <c r="F32" s="781">
        <f t="shared" si="3"/>
        <v>0.42842444357545967</v>
      </c>
      <c r="G32" s="782">
        <f t="shared" si="4"/>
        <v>1.6708553299442925E-3</v>
      </c>
      <c r="H32" s="783">
        <f t="shared" si="2"/>
        <v>0.43009529890540393</v>
      </c>
      <c r="I32" s="74">
        <f t="shared" si="1"/>
        <v>23</v>
      </c>
      <c r="J32" s="288"/>
    </row>
    <row r="33" spans="1:10">
      <c r="A33" s="74">
        <f t="shared" si="0"/>
        <v>24</v>
      </c>
      <c r="B33" s="588" t="s">
        <v>277</v>
      </c>
      <c r="C33" s="296">
        <f t="shared" si="6"/>
        <v>2020</v>
      </c>
      <c r="D33" s="384"/>
      <c r="E33" s="589">
        <v>4.0000000000000001E-3</v>
      </c>
      <c r="F33" s="781">
        <f t="shared" si="3"/>
        <v>0.43009529890540393</v>
      </c>
      <c r="G33" s="782">
        <f t="shared" si="4"/>
        <v>1.7203811956216157E-3</v>
      </c>
      <c r="H33" s="783">
        <f t="shared" si="2"/>
        <v>0.43181568010102556</v>
      </c>
      <c r="I33" s="74">
        <f t="shared" si="1"/>
        <v>24</v>
      </c>
      <c r="J33" s="288"/>
    </row>
    <row r="34" spans="1:10">
      <c r="A34" s="74">
        <f t="shared" si="0"/>
        <v>25</v>
      </c>
      <c r="B34" s="588" t="s">
        <v>278</v>
      </c>
      <c r="C34" s="296">
        <f t="shared" si="6"/>
        <v>2020</v>
      </c>
      <c r="D34" s="384"/>
      <c r="E34" s="589">
        <v>3.8999999999999998E-3</v>
      </c>
      <c r="F34" s="781">
        <f t="shared" si="3"/>
        <v>0.43181568010102556</v>
      </c>
      <c r="G34" s="782">
        <f t="shared" si="4"/>
        <v>1.6840811523939996E-3</v>
      </c>
      <c r="H34" s="783">
        <f t="shared" si="2"/>
        <v>0.43349976125341955</v>
      </c>
      <c r="I34" s="74">
        <f t="shared" si="1"/>
        <v>25</v>
      </c>
      <c r="J34" s="288"/>
    </row>
    <row r="35" spans="1:10">
      <c r="A35" s="74">
        <f t="shared" si="0"/>
        <v>26</v>
      </c>
      <c r="B35" s="588" t="s">
        <v>279</v>
      </c>
      <c r="C35" s="296">
        <f t="shared" si="6"/>
        <v>2020</v>
      </c>
      <c r="D35" s="384"/>
      <c r="E35" s="589">
        <v>2.8999999999999998E-3</v>
      </c>
      <c r="F35" s="781">
        <f t="shared" si="3"/>
        <v>0.43349976125341955</v>
      </c>
      <c r="G35" s="782">
        <f t="shared" si="4"/>
        <v>1.2571493076349166E-3</v>
      </c>
      <c r="H35" s="783">
        <f t="shared" si="2"/>
        <v>0.43475691056105448</v>
      </c>
      <c r="I35" s="74">
        <f t="shared" si="1"/>
        <v>26</v>
      </c>
      <c r="J35" s="288"/>
    </row>
    <row r="36" spans="1:10">
      <c r="A36" s="74">
        <f t="shared" si="0"/>
        <v>27</v>
      </c>
      <c r="B36" s="588" t="s">
        <v>280</v>
      </c>
      <c r="C36" s="296">
        <f t="shared" si="6"/>
        <v>2020</v>
      </c>
      <c r="D36" s="384"/>
      <c r="E36" s="589">
        <v>2.8999999999999998E-3</v>
      </c>
      <c r="F36" s="781">
        <f t="shared" si="3"/>
        <v>0.43475691056105448</v>
      </c>
      <c r="G36" s="782">
        <f t="shared" si="4"/>
        <v>1.2607950406270578E-3</v>
      </c>
      <c r="H36" s="783">
        <f t="shared" si="2"/>
        <v>0.43601770560168152</v>
      </c>
      <c r="I36" s="74">
        <f t="shared" si="1"/>
        <v>27</v>
      </c>
      <c r="J36" s="288"/>
    </row>
    <row r="37" spans="1:10">
      <c r="A37" s="74">
        <f t="shared" si="0"/>
        <v>28</v>
      </c>
      <c r="B37" s="588" t="s">
        <v>281</v>
      </c>
      <c r="C37" s="296">
        <f t="shared" si="6"/>
        <v>2020</v>
      </c>
      <c r="D37" s="384"/>
      <c r="E37" s="589">
        <v>2.8E-3</v>
      </c>
      <c r="F37" s="781">
        <f t="shared" si="3"/>
        <v>0.43601770560168152</v>
      </c>
      <c r="G37" s="782">
        <f t="shared" si="4"/>
        <v>1.2208495756847082E-3</v>
      </c>
      <c r="H37" s="783">
        <f t="shared" si="2"/>
        <v>0.43723855517736621</v>
      </c>
      <c r="I37" s="74">
        <f t="shared" si="1"/>
        <v>28</v>
      </c>
      <c r="J37" s="288"/>
    </row>
    <row r="38" spans="1:10">
      <c r="A38" s="74">
        <f t="shared" si="0"/>
        <v>29</v>
      </c>
      <c r="B38" s="588" t="s">
        <v>282</v>
      </c>
      <c r="C38" s="296">
        <f t="shared" si="6"/>
        <v>2020</v>
      </c>
      <c r="D38" s="384"/>
      <c r="E38" s="589">
        <v>2.8E-3</v>
      </c>
      <c r="F38" s="781">
        <f t="shared" si="3"/>
        <v>0.43723855517736621</v>
      </c>
      <c r="G38" s="782">
        <f t="shared" si="4"/>
        <v>1.2242679544966254E-3</v>
      </c>
      <c r="H38" s="783">
        <f t="shared" si="2"/>
        <v>0.43846282313186286</v>
      </c>
      <c r="I38" s="74">
        <f t="shared" si="1"/>
        <v>29</v>
      </c>
      <c r="J38" s="288"/>
    </row>
    <row r="39" spans="1:10">
      <c r="A39" s="74">
        <f t="shared" si="0"/>
        <v>30</v>
      </c>
      <c r="B39" s="588" t="s">
        <v>283</v>
      </c>
      <c r="C39" s="296">
        <f t="shared" si="6"/>
        <v>2020</v>
      </c>
      <c r="D39" s="384"/>
      <c r="E39" s="589">
        <v>2.7000000000000001E-3</v>
      </c>
      <c r="F39" s="781">
        <f t="shared" si="3"/>
        <v>0.43846282313186286</v>
      </c>
      <c r="G39" s="782">
        <f t="shared" si="4"/>
        <v>1.1838496224560297E-3</v>
      </c>
      <c r="H39" s="783">
        <f t="shared" si="2"/>
        <v>0.4396466727543189</v>
      </c>
      <c r="I39" s="74">
        <f t="shared" si="1"/>
        <v>30</v>
      </c>
      <c r="J39" s="288"/>
    </row>
    <row r="40" spans="1:10">
      <c r="A40" s="74">
        <f t="shared" si="0"/>
        <v>31</v>
      </c>
      <c r="B40" s="590" t="s">
        <v>284</v>
      </c>
      <c r="C40" s="297">
        <f>C39</f>
        <v>2020</v>
      </c>
      <c r="D40" s="291"/>
      <c r="E40" s="591">
        <v>2.8E-3</v>
      </c>
      <c r="F40" s="784">
        <f t="shared" si="3"/>
        <v>0.4396466727543189</v>
      </c>
      <c r="G40" s="785">
        <f t="shared" si="4"/>
        <v>1.2310106837120928E-3</v>
      </c>
      <c r="H40" s="786">
        <f t="shared" si="2"/>
        <v>0.44087768343803102</v>
      </c>
      <c r="I40" s="74">
        <f t="shared" si="1"/>
        <v>31</v>
      </c>
      <c r="J40" s="288"/>
    </row>
    <row r="41" spans="1:10">
      <c r="A41" s="74">
        <f t="shared" si="0"/>
        <v>32</v>
      </c>
      <c r="B41" s="588" t="s">
        <v>273</v>
      </c>
      <c r="C41" s="296">
        <f>C40+1</f>
        <v>2021</v>
      </c>
      <c r="D41" s="384"/>
      <c r="E41" s="589">
        <v>2.8E-3</v>
      </c>
      <c r="F41" s="781">
        <f t="shared" si="3"/>
        <v>0.44087768343803102</v>
      </c>
      <c r="G41" s="782">
        <f t="shared" si="4"/>
        <v>1.2344575136264868E-3</v>
      </c>
      <c r="H41" s="783">
        <f t="shared" si="2"/>
        <v>0.44211214095165752</v>
      </c>
      <c r="I41" s="74">
        <f t="shared" si="1"/>
        <v>32</v>
      </c>
      <c r="J41" s="288"/>
    </row>
    <row r="42" spans="1:10">
      <c r="A42" s="74">
        <f t="shared" si="0"/>
        <v>33</v>
      </c>
      <c r="B42" s="588" t="s">
        <v>274</v>
      </c>
      <c r="C42" s="296">
        <f>C41</f>
        <v>2021</v>
      </c>
      <c r="D42" s="384"/>
      <c r="E42" s="589">
        <v>2.5000000000000001E-3</v>
      </c>
      <c r="F42" s="781">
        <f t="shared" si="3"/>
        <v>0.44211214095165752</v>
      </c>
      <c r="G42" s="782">
        <f t="shared" si="4"/>
        <v>1.1052803523791438E-3</v>
      </c>
      <c r="H42" s="783">
        <f t="shared" si="2"/>
        <v>0.44321742130403669</v>
      </c>
      <c r="I42" s="74">
        <f t="shared" si="1"/>
        <v>33</v>
      </c>
      <c r="J42" s="288"/>
    </row>
    <row r="43" spans="1:10">
      <c r="A43" s="74">
        <f t="shared" si="0"/>
        <v>34</v>
      </c>
      <c r="B43" s="588" t="s">
        <v>275</v>
      </c>
      <c r="C43" s="296">
        <f t="shared" ref="C43:C51" si="7">C42</f>
        <v>2021</v>
      </c>
      <c r="D43" s="384"/>
      <c r="E43" s="589">
        <v>2.8E-3</v>
      </c>
      <c r="F43" s="781">
        <f t="shared" si="3"/>
        <v>0.44321742130403669</v>
      </c>
      <c r="G43" s="782">
        <f t="shared" si="4"/>
        <v>1.2410087796513028E-3</v>
      </c>
      <c r="H43" s="783">
        <f t="shared" si="2"/>
        <v>0.44445843008368796</v>
      </c>
      <c r="I43" s="74">
        <f t="shared" si="1"/>
        <v>34</v>
      </c>
      <c r="J43" s="288"/>
    </row>
    <row r="44" spans="1:10">
      <c r="A44" s="74">
        <f t="shared" si="0"/>
        <v>35</v>
      </c>
      <c r="B44" s="588" t="s">
        <v>276</v>
      </c>
      <c r="C44" s="296">
        <f t="shared" si="7"/>
        <v>2021</v>
      </c>
      <c r="D44" s="384"/>
      <c r="E44" s="589">
        <v>2.7000000000000001E-3</v>
      </c>
      <c r="F44" s="781">
        <f t="shared" si="3"/>
        <v>0.44445843008368796</v>
      </c>
      <c r="G44" s="782">
        <f t="shared" si="4"/>
        <v>1.2000377612259576E-3</v>
      </c>
      <c r="H44" s="783">
        <f t="shared" si="2"/>
        <v>0.44565846784491392</v>
      </c>
      <c r="I44" s="74">
        <f t="shared" si="1"/>
        <v>35</v>
      </c>
      <c r="J44" s="288"/>
    </row>
    <row r="45" spans="1:10">
      <c r="A45" s="74">
        <f t="shared" si="0"/>
        <v>36</v>
      </c>
      <c r="B45" s="588" t="s">
        <v>277</v>
      </c>
      <c r="C45" s="296">
        <f t="shared" si="7"/>
        <v>2021</v>
      </c>
      <c r="D45" s="384"/>
      <c r="E45" s="589">
        <v>2.8E-3</v>
      </c>
      <c r="F45" s="781">
        <f t="shared" si="3"/>
        <v>0.44565846784491392</v>
      </c>
      <c r="G45" s="782">
        <f t="shared" si="4"/>
        <v>1.2478437099657589E-3</v>
      </c>
      <c r="H45" s="783">
        <f t="shared" si="2"/>
        <v>0.4469063115548797</v>
      </c>
      <c r="I45" s="74">
        <f t="shared" si="1"/>
        <v>36</v>
      </c>
      <c r="J45" s="288"/>
    </row>
    <row r="46" spans="1:10">
      <c r="A46" s="74">
        <f t="shared" si="0"/>
        <v>37</v>
      </c>
      <c r="B46" s="588" t="s">
        <v>278</v>
      </c>
      <c r="C46" s="296">
        <f t="shared" si="7"/>
        <v>2021</v>
      </c>
      <c r="D46" s="384"/>
      <c r="E46" s="589">
        <v>2.7000000000000001E-3</v>
      </c>
      <c r="F46" s="781">
        <f t="shared" si="3"/>
        <v>0.4469063115548797</v>
      </c>
      <c r="G46" s="782">
        <f t="shared" si="4"/>
        <v>1.2066470411981752E-3</v>
      </c>
      <c r="H46" s="783">
        <f t="shared" si="2"/>
        <v>0.44811295859607786</v>
      </c>
      <c r="I46" s="74">
        <f t="shared" si="1"/>
        <v>37</v>
      </c>
      <c r="J46" s="288"/>
    </row>
    <row r="47" spans="1:10">
      <c r="A47" s="74">
        <f t="shared" si="0"/>
        <v>38</v>
      </c>
      <c r="B47" s="588" t="s">
        <v>279</v>
      </c>
      <c r="C47" s="296">
        <f t="shared" si="7"/>
        <v>2021</v>
      </c>
      <c r="D47" s="384"/>
      <c r="E47" s="589">
        <v>2.8E-3</v>
      </c>
      <c r="F47" s="781">
        <f t="shared" si="3"/>
        <v>0.44811295859607786</v>
      </c>
      <c r="G47" s="782">
        <f t="shared" si="4"/>
        <v>1.254716284069018E-3</v>
      </c>
      <c r="H47" s="783">
        <f t="shared" si="2"/>
        <v>0.44936767488014689</v>
      </c>
      <c r="I47" s="74">
        <f t="shared" si="1"/>
        <v>38</v>
      </c>
      <c r="J47" s="288"/>
    </row>
    <row r="48" spans="1:10">
      <c r="A48" s="74">
        <f t="shared" si="0"/>
        <v>39</v>
      </c>
      <c r="B48" s="588" t="s">
        <v>280</v>
      </c>
      <c r="C48" s="296">
        <f t="shared" si="7"/>
        <v>2021</v>
      </c>
      <c r="D48" s="384"/>
      <c r="E48" s="589">
        <v>2.8E-3</v>
      </c>
      <c r="F48" s="781">
        <f t="shared" si="3"/>
        <v>0.44936767488014689</v>
      </c>
      <c r="G48" s="782">
        <f t="shared" si="4"/>
        <v>1.2582294896644113E-3</v>
      </c>
      <c r="H48" s="783">
        <f t="shared" si="2"/>
        <v>0.45062590436981131</v>
      </c>
      <c r="I48" s="74">
        <f t="shared" si="1"/>
        <v>39</v>
      </c>
      <c r="J48" s="288"/>
    </row>
    <row r="49" spans="1:10">
      <c r="A49" s="74">
        <f t="shared" si="0"/>
        <v>40</v>
      </c>
      <c r="B49" s="588" t="s">
        <v>281</v>
      </c>
      <c r="C49" s="296">
        <f t="shared" si="7"/>
        <v>2021</v>
      </c>
      <c r="D49" s="384"/>
      <c r="E49" s="589">
        <v>2.7000000000000001E-3</v>
      </c>
      <c r="F49" s="781">
        <f t="shared" si="3"/>
        <v>0.45062590436981131</v>
      </c>
      <c r="G49" s="782">
        <f t="shared" si="4"/>
        <v>1.2166899417984905E-3</v>
      </c>
      <c r="H49" s="783">
        <f t="shared" si="2"/>
        <v>0.45184259431160978</v>
      </c>
      <c r="I49" s="74">
        <f t="shared" si="1"/>
        <v>40</v>
      </c>
      <c r="J49" s="288"/>
    </row>
    <row r="50" spans="1:10">
      <c r="A50" s="74">
        <f t="shared" si="0"/>
        <v>41</v>
      </c>
      <c r="B50" s="588" t="s">
        <v>282</v>
      </c>
      <c r="C50" s="296">
        <f t="shared" si="7"/>
        <v>2021</v>
      </c>
      <c r="D50" s="384"/>
      <c r="E50" s="589">
        <v>2.8E-3</v>
      </c>
      <c r="F50" s="781">
        <f t="shared" si="3"/>
        <v>0.45184259431160978</v>
      </c>
      <c r="G50" s="782">
        <f t="shared" si="4"/>
        <v>1.2651592640725074E-3</v>
      </c>
      <c r="H50" s="783">
        <f t="shared" si="2"/>
        <v>0.45310775357568228</v>
      </c>
      <c r="I50" s="74">
        <f t="shared" si="1"/>
        <v>41</v>
      </c>
      <c r="J50" s="288"/>
    </row>
    <row r="51" spans="1:10">
      <c r="A51" s="74">
        <f t="shared" si="0"/>
        <v>42</v>
      </c>
      <c r="B51" s="588" t="s">
        <v>283</v>
      </c>
      <c r="C51" s="296">
        <f t="shared" si="7"/>
        <v>2021</v>
      </c>
      <c r="D51" s="384"/>
      <c r="E51" s="589">
        <v>2.7000000000000001E-3</v>
      </c>
      <c r="F51" s="781">
        <f t="shared" si="3"/>
        <v>0.45310775357568228</v>
      </c>
      <c r="G51" s="782">
        <f t="shared" si="4"/>
        <v>1.2233909346543422E-3</v>
      </c>
      <c r="H51" s="783">
        <f t="shared" si="2"/>
        <v>0.45433114451033663</v>
      </c>
      <c r="I51" s="74">
        <f t="shared" si="1"/>
        <v>42</v>
      </c>
      <c r="J51" s="288"/>
    </row>
    <row r="52" spans="1:10">
      <c r="A52" s="74">
        <f t="shared" si="0"/>
        <v>43</v>
      </c>
      <c r="B52" s="590" t="s">
        <v>284</v>
      </c>
      <c r="C52" s="297">
        <f>C51</f>
        <v>2021</v>
      </c>
      <c r="D52" s="291"/>
      <c r="E52" s="591">
        <v>2.8E-3</v>
      </c>
      <c r="F52" s="784">
        <f t="shared" si="3"/>
        <v>0.45433114451033663</v>
      </c>
      <c r="G52" s="785">
        <f t="shared" si="4"/>
        <v>1.2721272046289425E-3</v>
      </c>
      <c r="H52" s="786">
        <f t="shared" si="2"/>
        <v>0.45560327171496556</v>
      </c>
      <c r="I52" s="74">
        <f t="shared" si="1"/>
        <v>43</v>
      </c>
      <c r="J52" s="288"/>
    </row>
    <row r="53" spans="1:10">
      <c r="A53" s="74">
        <f t="shared" si="0"/>
        <v>44</v>
      </c>
      <c r="B53" s="588" t="s">
        <v>273</v>
      </c>
      <c r="C53" s="296">
        <v>2022</v>
      </c>
      <c r="D53" s="384"/>
      <c r="E53" s="589">
        <v>2.8E-3</v>
      </c>
      <c r="F53" s="781">
        <f t="shared" si="3"/>
        <v>0.45560327171496556</v>
      </c>
      <c r="G53" s="787">
        <f t="shared" si="4"/>
        <v>1.2756891608019035E-3</v>
      </c>
      <c r="H53" s="783">
        <f t="shared" si="2"/>
        <v>0.45687896087576746</v>
      </c>
      <c r="I53" s="74">
        <f t="shared" si="1"/>
        <v>44</v>
      </c>
      <c r="J53" s="288"/>
    </row>
    <row r="54" spans="1:10">
      <c r="A54" s="74">
        <f t="shared" si="0"/>
        <v>45</v>
      </c>
      <c r="B54" s="588" t="s">
        <v>274</v>
      </c>
      <c r="C54" s="296">
        <v>2022</v>
      </c>
      <c r="D54" s="384"/>
      <c r="E54" s="589">
        <v>2.5000000000000001E-3</v>
      </c>
      <c r="F54" s="781">
        <f t="shared" si="3"/>
        <v>0.45687896087576746</v>
      </c>
      <c r="G54" s="787">
        <f t="shared" si="4"/>
        <v>1.1421974021894187E-3</v>
      </c>
      <c r="H54" s="783">
        <f t="shared" si="2"/>
        <v>0.45802115827795686</v>
      </c>
      <c r="I54" s="74">
        <f t="shared" si="1"/>
        <v>45</v>
      </c>
      <c r="J54" s="288"/>
    </row>
    <row r="55" spans="1:10">
      <c r="A55" s="74">
        <f t="shared" si="0"/>
        <v>46</v>
      </c>
      <c r="B55" s="588" t="s">
        <v>275</v>
      </c>
      <c r="C55" s="296">
        <v>2022</v>
      </c>
      <c r="D55" s="384"/>
      <c r="E55" s="589">
        <v>2.8E-3</v>
      </c>
      <c r="F55" s="781">
        <f t="shared" si="3"/>
        <v>0.45802115827795686</v>
      </c>
      <c r="G55" s="787">
        <f t="shared" si="4"/>
        <v>1.2824592431782793E-3</v>
      </c>
      <c r="H55" s="783">
        <f t="shared" si="2"/>
        <v>0.45930361752113513</v>
      </c>
      <c r="I55" s="74">
        <f t="shared" si="1"/>
        <v>46</v>
      </c>
      <c r="J55" s="288"/>
    </row>
    <row r="56" spans="1:10">
      <c r="A56" s="74">
        <f t="shared" si="0"/>
        <v>47</v>
      </c>
      <c r="B56" s="588" t="s">
        <v>276</v>
      </c>
      <c r="C56" s="296">
        <v>2022</v>
      </c>
      <c r="D56" s="384"/>
      <c r="E56" s="589">
        <v>2.7000000000000001E-3</v>
      </c>
      <c r="F56" s="781">
        <f t="shared" si="3"/>
        <v>0.45930361752113513</v>
      </c>
      <c r="G56" s="787">
        <f t="shared" si="4"/>
        <v>1.2401197673070649E-3</v>
      </c>
      <c r="H56" s="783">
        <f t="shared" si="2"/>
        <v>0.46054373728844222</v>
      </c>
      <c r="I56" s="74">
        <f t="shared" si="1"/>
        <v>47</v>
      </c>
      <c r="J56" s="288"/>
    </row>
    <row r="57" spans="1:10">
      <c r="A57" s="74">
        <f t="shared" si="0"/>
        <v>48</v>
      </c>
      <c r="B57" s="588" t="s">
        <v>277</v>
      </c>
      <c r="C57" s="296">
        <v>2022</v>
      </c>
      <c r="D57" s="384"/>
      <c r="E57" s="589">
        <v>2.8E-3</v>
      </c>
      <c r="F57" s="781">
        <f t="shared" si="3"/>
        <v>0.46054373728844222</v>
      </c>
      <c r="G57" s="787">
        <f t="shared" si="4"/>
        <v>1.2895224644076382E-3</v>
      </c>
      <c r="H57" s="783">
        <f t="shared" si="2"/>
        <v>0.46183325975284983</v>
      </c>
      <c r="I57" s="74">
        <f t="shared" si="1"/>
        <v>48</v>
      </c>
      <c r="J57" s="288"/>
    </row>
    <row r="58" spans="1:10">
      <c r="A58" s="74">
        <f t="shared" si="0"/>
        <v>49</v>
      </c>
      <c r="B58" s="588" t="s">
        <v>278</v>
      </c>
      <c r="C58" s="296">
        <v>2022</v>
      </c>
      <c r="D58" s="384"/>
      <c r="E58" s="589">
        <v>2.7000000000000001E-3</v>
      </c>
      <c r="F58" s="781">
        <f t="shared" si="3"/>
        <v>0.46183325975284983</v>
      </c>
      <c r="G58" s="787">
        <f t="shared" si="4"/>
        <v>1.2469498013326947E-3</v>
      </c>
      <c r="H58" s="783">
        <f t="shared" si="2"/>
        <v>0.46308020955418255</v>
      </c>
      <c r="I58" s="74">
        <f t="shared" si="1"/>
        <v>49</v>
      </c>
      <c r="J58" s="288"/>
    </row>
    <row r="59" spans="1:10">
      <c r="A59" s="74">
        <f t="shared" si="0"/>
        <v>50</v>
      </c>
      <c r="B59" s="588" t="s">
        <v>279</v>
      </c>
      <c r="C59" s="296">
        <v>2022</v>
      </c>
      <c r="D59" s="384"/>
      <c r="E59" s="589">
        <v>3.0999999999999999E-3</v>
      </c>
      <c r="F59" s="781">
        <f t="shared" si="3"/>
        <v>0.46308020955418255</v>
      </c>
      <c r="G59" s="787">
        <f t="shared" si="4"/>
        <v>1.4355486496179658E-3</v>
      </c>
      <c r="H59" s="783">
        <f t="shared" si="2"/>
        <v>0.46451575820380053</v>
      </c>
      <c r="I59" s="74">
        <f t="shared" si="1"/>
        <v>50</v>
      </c>
      <c r="J59" s="288"/>
    </row>
    <row r="60" spans="1:10">
      <c r="A60" s="74">
        <f t="shared" si="0"/>
        <v>51</v>
      </c>
      <c r="B60" s="588" t="s">
        <v>280</v>
      </c>
      <c r="C60" s="296">
        <v>2022</v>
      </c>
      <c r="D60" s="384"/>
      <c r="E60" s="589">
        <v>3.0999999999999999E-3</v>
      </c>
      <c r="F60" s="781">
        <f t="shared" si="3"/>
        <v>0.46451575820380053</v>
      </c>
      <c r="G60" s="787">
        <f t="shared" si="4"/>
        <v>1.4399988504317817E-3</v>
      </c>
      <c r="H60" s="783">
        <f t="shared" si="2"/>
        <v>0.46595575705423231</v>
      </c>
      <c r="I60" s="74">
        <f t="shared" si="1"/>
        <v>51</v>
      </c>
      <c r="J60" s="288"/>
    </row>
    <row r="61" spans="1:10">
      <c r="A61" s="74">
        <f t="shared" si="0"/>
        <v>52</v>
      </c>
      <c r="B61" s="588" t="s">
        <v>281</v>
      </c>
      <c r="C61" s="296">
        <v>2022</v>
      </c>
      <c r="D61" s="384"/>
      <c r="E61" s="589">
        <v>3.0000000000000001E-3</v>
      </c>
      <c r="F61" s="781">
        <f t="shared" si="3"/>
        <v>0.46595575705423231</v>
      </c>
      <c r="G61" s="787">
        <f t="shared" si="4"/>
        <v>1.397867271162697E-3</v>
      </c>
      <c r="H61" s="783">
        <f t="shared" si="2"/>
        <v>0.46735362432539501</v>
      </c>
      <c r="I61" s="74">
        <f t="shared" si="1"/>
        <v>52</v>
      </c>
      <c r="J61" s="288"/>
    </row>
    <row r="62" spans="1:10">
      <c r="A62" s="74">
        <f t="shared" si="0"/>
        <v>53</v>
      </c>
      <c r="B62" s="588" t="s">
        <v>282</v>
      </c>
      <c r="C62" s="296">
        <v>2022</v>
      </c>
      <c r="D62" s="384"/>
      <c r="E62" s="589">
        <v>4.1999999999999997E-3</v>
      </c>
      <c r="F62" s="781">
        <f t="shared" si="3"/>
        <v>0.46735362432539501</v>
      </c>
      <c r="G62" s="787">
        <f t="shared" si="4"/>
        <v>1.9628852221666589E-3</v>
      </c>
      <c r="H62" s="783">
        <f t="shared" si="2"/>
        <v>0.46931650954756166</v>
      </c>
      <c r="I62" s="74">
        <f t="shared" si="1"/>
        <v>53</v>
      </c>
      <c r="J62" s="288"/>
    </row>
    <row r="63" spans="1:10">
      <c r="A63" s="74">
        <f t="shared" si="0"/>
        <v>54</v>
      </c>
      <c r="B63" s="588" t="s">
        <v>283</v>
      </c>
      <c r="C63" s="296">
        <v>2022</v>
      </c>
      <c r="D63" s="384"/>
      <c r="E63" s="589">
        <v>4.0000000000000001E-3</v>
      </c>
      <c r="F63" s="781">
        <f t="shared" si="3"/>
        <v>0.46931650954756166</v>
      </c>
      <c r="G63" s="787">
        <f t="shared" si="4"/>
        <v>1.8772660381902466E-3</v>
      </c>
      <c r="H63" s="783">
        <f t="shared" si="2"/>
        <v>0.47119377558575193</v>
      </c>
      <c r="I63" s="74">
        <f t="shared" si="1"/>
        <v>54</v>
      </c>
      <c r="J63" s="288"/>
    </row>
    <row r="64" spans="1:10">
      <c r="A64" s="74">
        <f t="shared" si="0"/>
        <v>55</v>
      </c>
      <c r="B64" s="590" t="s">
        <v>284</v>
      </c>
      <c r="C64" s="297">
        <v>2022</v>
      </c>
      <c r="D64" s="291"/>
      <c r="E64" s="591">
        <v>4.1999999999999997E-3</v>
      </c>
      <c r="F64" s="784">
        <f t="shared" si="3"/>
        <v>0.47119377558575193</v>
      </c>
      <c r="G64" s="785">
        <f t="shared" si="4"/>
        <v>1.979013857460158E-3</v>
      </c>
      <c r="H64" s="786">
        <f t="shared" si="2"/>
        <v>0.47317278944321206</v>
      </c>
      <c r="I64" s="74">
        <f t="shared" si="1"/>
        <v>55</v>
      </c>
      <c r="J64" s="288"/>
    </row>
    <row r="65" spans="1:10">
      <c r="A65" s="74">
        <f t="shared" si="0"/>
        <v>56</v>
      </c>
      <c r="B65" s="588" t="s">
        <v>273</v>
      </c>
      <c r="C65" s="296">
        <v>2023</v>
      </c>
      <c r="D65" s="384"/>
      <c r="E65" s="589">
        <v>5.4000000000000003E-3</v>
      </c>
      <c r="F65" s="781">
        <f t="shared" si="3"/>
        <v>0.47317278944321206</v>
      </c>
      <c r="G65" s="787">
        <f t="shared" si="4"/>
        <v>2.5551330629933451E-3</v>
      </c>
      <c r="H65" s="783">
        <f t="shared" si="2"/>
        <v>0.47572792250620538</v>
      </c>
      <c r="I65" s="74">
        <f t="shared" si="1"/>
        <v>56</v>
      </c>
      <c r="J65" s="288"/>
    </row>
    <row r="66" spans="1:10">
      <c r="A66" s="74">
        <f t="shared" si="0"/>
        <v>57</v>
      </c>
      <c r="B66" s="588" t="s">
        <v>274</v>
      </c>
      <c r="C66" s="296">
        <v>2023</v>
      </c>
      <c r="D66" s="384"/>
      <c r="E66" s="589">
        <v>4.7999999999999996E-3</v>
      </c>
      <c r="F66" s="781">
        <f t="shared" si="3"/>
        <v>0.47572792250620538</v>
      </c>
      <c r="G66" s="787">
        <f t="shared" si="4"/>
        <v>2.2834940280297856E-3</v>
      </c>
      <c r="H66" s="783">
        <f t="shared" si="2"/>
        <v>0.47801141653423518</v>
      </c>
      <c r="I66" s="74">
        <f t="shared" si="1"/>
        <v>57</v>
      </c>
      <c r="J66" s="288"/>
    </row>
    <row r="67" spans="1:10">
      <c r="A67" s="74">
        <f t="shared" si="0"/>
        <v>58</v>
      </c>
      <c r="B67" s="588" t="s">
        <v>275</v>
      </c>
      <c r="C67" s="296">
        <v>2023</v>
      </c>
      <c r="D67" s="384"/>
      <c r="E67" s="589">
        <v>5.4000000000000003E-3</v>
      </c>
      <c r="F67" s="781">
        <f t="shared" si="3"/>
        <v>0.47801141653423518</v>
      </c>
      <c r="G67" s="787">
        <f t="shared" si="4"/>
        <v>2.5812616492848703E-3</v>
      </c>
      <c r="H67" s="783">
        <f t="shared" si="2"/>
        <v>0.48059267818352003</v>
      </c>
      <c r="I67" s="74">
        <f t="shared" si="1"/>
        <v>58</v>
      </c>
      <c r="J67" s="288"/>
    </row>
    <row r="68" spans="1:10">
      <c r="A68" s="74">
        <f t="shared" si="0"/>
        <v>59</v>
      </c>
      <c r="B68" s="588" t="s">
        <v>276</v>
      </c>
      <c r="C68" s="296">
        <v>2023</v>
      </c>
      <c r="D68" s="384"/>
      <c r="E68" s="589">
        <v>6.1999999999999998E-3</v>
      </c>
      <c r="F68" s="781">
        <f t="shared" si="3"/>
        <v>0.48059267818352003</v>
      </c>
      <c r="G68" s="787">
        <f>(H67+F68)/2*E68</f>
        <v>2.9796746047378239E-3</v>
      </c>
      <c r="H68" s="783">
        <f t="shared" si="2"/>
        <v>0.48357235278825783</v>
      </c>
      <c r="I68" s="74">
        <f t="shared" si="1"/>
        <v>59</v>
      </c>
      <c r="J68" s="288"/>
    </row>
    <row r="69" spans="1:10">
      <c r="A69" s="74">
        <f t="shared" si="0"/>
        <v>60</v>
      </c>
      <c r="B69" s="588" t="s">
        <v>277</v>
      </c>
      <c r="C69" s="296">
        <v>2023</v>
      </c>
      <c r="D69" s="384"/>
      <c r="E69" s="589">
        <v>6.4000000000000003E-3</v>
      </c>
      <c r="F69" s="781">
        <f t="shared" si="3"/>
        <v>0.48357235278825783</v>
      </c>
      <c r="G69" s="787">
        <f>(H68+F69)/2*E69</f>
        <v>3.0948630578448502E-3</v>
      </c>
      <c r="H69" s="783">
        <f t="shared" si="2"/>
        <v>0.48666721584610267</v>
      </c>
      <c r="I69" s="74">
        <f t="shared" si="1"/>
        <v>60</v>
      </c>
      <c r="J69" s="288"/>
    </row>
    <row r="70" spans="1:10">
      <c r="A70" s="74">
        <f>A69+1</f>
        <v>61</v>
      </c>
      <c r="B70" s="588" t="s">
        <v>278</v>
      </c>
      <c r="C70" s="296">
        <v>2023</v>
      </c>
      <c r="D70" s="384"/>
      <c r="E70" s="589">
        <v>6.1999999999999998E-3</v>
      </c>
      <c r="F70" s="781">
        <f>H69+D70</f>
        <v>0.48666721584610267</v>
      </c>
      <c r="G70" s="787">
        <f>(H69+F70)/2*E70</f>
        <v>3.0173367382458367E-3</v>
      </c>
      <c r="H70" s="783">
        <f>F70+G70</f>
        <v>0.48968455258434851</v>
      </c>
      <c r="I70" s="74">
        <f>I69+1</f>
        <v>61</v>
      </c>
      <c r="J70" s="288"/>
    </row>
    <row r="71" spans="1:10">
      <c r="A71" s="74">
        <f t="shared" ref="A71:A89" si="8">A70+1</f>
        <v>62</v>
      </c>
      <c r="B71" s="588" t="s">
        <v>279</v>
      </c>
      <c r="C71" s="296">
        <v>2023</v>
      </c>
      <c r="D71" s="384"/>
      <c r="E71" s="589">
        <v>6.7999999999999996E-3</v>
      </c>
      <c r="F71" s="781">
        <f t="shared" ref="F71:F81" si="9">H70+D71</f>
        <v>0.48968455258434851</v>
      </c>
      <c r="G71" s="787">
        <f t="shared" ref="G71:G81" si="10">(H70+F71)/2*E71</f>
        <v>3.3298549575735696E-3</v>
      </c>
      <c r="H71" s="783">
        <f t="shared" ref="H71:H88" si="11">F71+G71</f>
        <v>0.49301440754192211</v>
      </c>
      <c r="I71" s="74">
        <f t="shared" ref="I71:I89" si="12">I70+1</f>
        <v>62</v>
      </c>
      <c r="J71" s="288"/>
    </row>
    <row r="72" spans="1:10">
      <c r="A72" s="74">
        <f t="shared" si="8"/>
        <v>63</v>
      </c>
      <c r="B72" s="588" t="s">
        <v>280</v>
      </c>
      <c r="C72" s="296">
        <v>2023</v>
      </c>
      <c r="D72" s="384"/>
      <c r="E72" s="589">
        <v>6.7999999999999996E-3</v>
      </c>
      <c r="F72" s="781">
        <f t="shared" si="9"/>
        <v>0.49301440754192211</v>
      </c>
      <c r="G72" s="787">
        <f t="shared" si="10"/>
        <v>3.35249797128507E-3</v>
      </c>
      <c r="H72" s="783">
        <f t="shared" si="11"/>
        <v>0.49636690551320717</v>
      </c>
      <c r="I72" s="74">
        <f t="shared" si="12"/>
        <v>63</v>
      </c>
      <c r="J72" s="288"/>
    </row>
    <row r="73" spans="1:10">
      <c r="A73" s="74">
        <f t="shared" si="8"/>
        <v>64</v>
      </c>
      <c r="B73" s="588" t="s">
        <v>281</v>
      </c>
      <c r="C73" s="296">
        <v>2023</v>
      </c>
      <c r="D73" s="384"/>
      <c r="E73" s="589">
        <v>6.6E-3</v>
      </c>
      <c r="F73" s="781">
        <f t="shared" si="9"/>
        <v>0.49636690551320717</v>
      </c>
      <c r="G73" s="787">
        <f t="shared" si="10"/>
        <v>3.2760215763871672E-3</v>
      </c>
      <c r="H73" s="783">
        <f t="shared" si="11"/>
        <v>0.49964292708959435</v>
      </c>
      <c r="I73" s="74">
        <f t="shared" si="12"/>
        <v>64</v>
      </c>
      <c r="J73" s="288"/>
    </row>
    <row r="74" spans="1:10">
      <c r="A74" s="74">
        <f t="shared" si="8"/>
        <v>65</v>
      </c>
      <c r="B74" s="588" t="s">
        <v>282</v>
      </c>
      <c r="C74" s="296">
        <v>2023</v>
      </c>
      <c r="D74" s="384"/>
      <c r="E74" s="589">
        <v>7.1000000000000004E-3</v>
      </c>
      <c r="F74" s="781">
        <f t="shared" si="9"/>
        <v>0.49964292708959435</v>
      </c>
      <c r="G74" s="787">
        <f t="shared" si="10"/>
        <v>3.5474647823361201E-3</v>
      </c>
      <c r="H74" s="783">
        <f t="shared" si="11"/>
        <v>0.50319039187193049</v>
      </c>
      <c r="I74" s="74">
        <f t="shared" si="12"/>
        <v>65</v>
      </c>
      <c r="J74" s="288"/>
    </row>
    <row r="75" spans="1:10">
      <c r="A75" s="74">
        <f t="shared" si="8"/>
        <v>66</v>
      </c>
      <c r="B75" s="588" t="s">
        <v>283</v>
      </c>
      <c r="C75" s="296">
        <v>2023</v>
      </c>
      <c r="D75" s="384"/>
      <c r="E75" s="589">
        <v>6.8999999999999999E-3</v>
      </c>
      <c r="F75" s="781">
        <f t="shared" si="9"/>
        <v>0.50319039187193049</v>
      </c>
      <c r="G75" s="787">
        <f t="shared" si="10"/>
        <v>3.4720137039163201E-3</v>
      </c>
      <c r="H75" s="783">
        <f t="shared" si="11"/>
        <v>0.50666240557584685</v>
      </c>
      <c r="I75" s="74">
        <f t="shared" si="12"/>
        <v>66</v>
      </c>
      <c r="J75" s="288"/>
    </row>
    <row r="76" spans="1:10">
      <c r="A76" s="74">
        <f t="shared" si="8"/>
        <v>67</v>
      </c>
      <c r="B76" s="590" t="s">
        <v>284</v>
      </c>
      <c r="C76" s="297">
        <v>2023</v>
      </c>
      <c r="D76" s="291"/>
      <c r="E76" s="610">
        <v>7.1000000000000004E-3</v>
      </c>
      <c r="F76" s="784">
        <f t="shared" si="9"/>
        <v>0.50666240557584685</v>
      </c>
      <c r="G76" s="785">
        <f t="shared" si="10"/>
        <v>3.5973030795885129E-3</v>
      </c>
      <c r="H76" s="786">
        <f t="shared" si="11"/>
        <v>0.51025970865543535</v>
      </c>
      <c r="I76" s="74">
        <f t="shared" si="12"/>
        <v>67</v>
      </c>
      <c r="J76" s="288"/>
    </row>
    <row r="77" spans="1:10">
      <c r="A77" s="74">
        <f t="shared" si="8"/>
        <v>68</v>
      </c>
      <c r="B77" s="588" t="s">
        <v>273</v>
      </c>
      <c r="C77" s="296">
        <v>2024</v>
      </c>
      <c r="D77" s="313"/>
      <c r="E77" s="589">
        <v>7.1999999999999998E-3</v>
      </c>
      <c r="F77" s="781">
        <f t="shared" si="9"/>
        <v>0.51025970865543535</v>
      </c>
      <c r="G77" s="782">
        <f t="shared" si="10"/>
        <v>3.6738699023191345E-3</v>
      </c>
      <c r="H77" s="783">
        <f t="shared" si="11"/>
        <v>0.51393357855775446</v>
      </c>
      <c r="I77" s="74">
        <f t="shared" si="12"/>
        <v>68</v>
      </c>
      <c r="J77" s="288"/>
    </row>
    <row r="78" spans="1:10">
      <c r="A78" s="74">
        <f t="shared" si="8"/>
        <v>69</v>
      </c>
      <c r="B78" s="588" t="s">
        <v>274</v>
      </c>
      <c r="C78" s="296">
        <v>2024</v>
      </c>
      <c r="D78" s="313"/>
      <c r="E78" s="589">
        <v>6.7999999999999996E-3</v>
      </c>
      <c r="F78" s="781">
        <f t="shared" si="9"/>
        <v>0.51393357855775446</v>
      </c>
      <c r="G78" s="782">
        <f t="shared" si="10"/>
        <v>3.4947483341927301E-3</v>
      </c>
      <c r="H78" s="783">
        <f t="shared" si="11"/>
        <v>0.51742832689194718</v>
      </c>
      <c r="I78" s="74">
        <f t="shared" si="12"/>
        <v>69</v>
      </c>
      <c r="J78" s="288"/>
    </row>
    <row r="79" spans="1:10">
      <c r="A79" s="74">
        <f t="shared" si="8"/>
        <v>70</v>
      </c>
      <c r="B79" s="588" t="s">
        <v>275</v>
      </c>
      <c r="C79" s="296">
        <v>2024</v>
      </c>
      <c r="D79" s="313"/>
      <c r="E79" s="589">
        <v>7.1999999999999998E-3</v>
      </c>
      <c r="F79" s="781">
        <f t="shared" si="9"/>
        <v>0.51742832689194718</v>
      </c>
      <c r="G79" s="782">
        <f t="shared" si="10"/>
        <v>3.7254839536220194E-3</v>
      </c>
      <c r="H79" s="783">
        <f t="shared" si="11"/>
        <v>0.52115381084556922</v>
      </c>
      <c r="I79" s="74">
        <f t="shared" si="12"/>
        <v>70</v>
      </c>
      <c r="J79" s="288"/>
    </row>
    <row r="80" spans="1:10">
      <c r="A80" s="74">
        <f t="shared" si="8"/>
        <v>71</v>
      </c>
      <c r="B80" s="588" t="s">
        <v>276</v>
      </c>
      <c r="C80" s="296">
        <v>2024</v>
      </c>
      <c r="D80" s="313"/>
      <c r="E80" s="589">
        <v>7.0000000000000001E-3</v>
      </c>
      <c r="F80" s="781">
        <f t="shared" si="9"/>
        <v>0.52115381084556922</v>
      </c>
      <c r="G80" s="782">
        <f t="shared" si="10"/>
        <v>3.6480766759189845E-3</v>
      </c>
      <c r="H80" s="783">
        <f t="shared" si="11"/>
        <v>0.52480188752148815</v>
      </c>
      <c r="I80" s="74">
        <f t="shared" si="12"/>
        <v>71</v>
      </c>
      <c r="J80" s="288"/>
    </row>
    <row r="81" spans="1:10">
      <c r="A81" s="74">
        <f t="shared" si="8"/>
        <v>72</v>
      </c>
      <c r="B81" s="588" t="s">
        <v>277</v>
      </c>
      <c r="C81" s="296">
        <v>2024</v>
      </c>
      <c r="D81" s="313"/>
      <c r="E81" s="589">
        <v>7.1999999999999998E-3</v>
      </c>
      <c r="F81" s="781">
        <f t="shared" si="9"/>
        <v>0.52480188752148815</v>
      </c>
      <c r="G81" s="782">
        <f t="shared" si="10"/>
        <v>3.7785735901547145E-3</v>
      </c>
      <c r="H81" s="783">
        <f t="shared" si="11"/>
        <v>0.52858046111164292</v>
      </c>
      <c r="I81" s="74">
        <f t="shared" si="12"/>
        <v>72</v>
      </c>
      <c r="J81" s="288"/>
    </row>
    <row r="82" spans="1:10">
      <c r="A82" s="74">
        <f t="shared" si="8"/>
        <v>73</v>
      </c>
      <c r="B82" s="588" t="s">
        <v>278</v>
      </c>
      <c r="C82" s="296">
        <v>2024</v>
      </c>
      <c r="D82" s="656"/>
      <c r="E82" s="589">
        <v>7.0000000000000001E-3</v>
      </c>
      <c r="F82" s="781">
        <f>H81+D82</f>
        <v>0.52858046111164292</v>
      </c>
      <c r="G82" s="787">
        <f>(H81+F82)/2*E82</f>
        <v>3.7000632277815007E-3</v>
      </c>
      <c r="H82" s="783">
        <f t="shared" si="11"/>
        <v>0.53228052433942441</v>
      </c>
      <c r="I82" s="74">
        <f t="shared" si="12"/>
        <v>73</v>
      </c>
      <c r="J82" s="288"/>
    </row>
    <row r="83" spans="1:10">
      <c r="A83" s="74">
        <f t="shared" si="8"/>
        <v>74</v>
      </c>
      <c r="B83" s="588" t="s">
        <v>279</v>
      </c>
      <c r="C83" s="296">
        <v>2024</v>
      </c>
      <c r="D83" s="313"/>
      <c r="E83" s="589">
        <v>7.1999999999999998E-3</v>
      </c>
      <c r="F83" s="781">
        <f t="shared" ref="F83:F88" si="13">H82+D83</f>
        <v>0.53228052433942441</v>
      </c>
      <c r="G83" s="787">
        <f t="shared" ref="G83:G88" si="14">(H82+F83)/2*E83</f>
        <v>3.8324197752438558E-3</v>
      </c>
      <c r="H83" s="783">
        <f t="shared" si="11"/>
        <v>0.53611294411466826</v>
      </c>
      <c r="I83" s="74">
        <f t="shared" si="12"/>
        <v>74</v>
      </c>
      <c r="J83" s="288"/>
    </row>
    <row r="84" spans="1:10">
      <c r="A84" s="74">
        <f t="shared" si="8"/>
        <v>75</v>
      </c>
      <c r="B84" s="588" t="s">
        <v>280</v>
      </c>
      <c r="C84" s="296">
        <v>2024</v>
      </c>
      <c r="D84" s="313"/>
      <c r="E84" s="589">
        <v>7.1999999999999998E-3</v>
      </c>
      <c r="F84" s="781">
        <f t="shared" si="13"/>
        <v>0.53611294411466826</v>
      </c>
      <c r="G84" s="787">
        <f t="shared" si="14"/>
        <v>3.8600131976256114E-3</v>
      </c>
      <c r="H84" s="783">
        <f t="shared" si="11"/>
        <v>0.53997295731229389</v>
      </c>
      <c r="I84" s="74">
        <f t="shared" si="12"/>
        <v>75</v>
      </c>
      <c r="J84" s="288"/>
    </row>
    <row r="85" spans="1:10">
      <c r="A85" s="74">
        <f t="shared" si="8"/>
        <v>76</v>
      </c>
      <c r="B85" s="588" t="s">
        <v>281</v>
      </c>
      <c r="C85" s="296">
        <v>2024</v>
      </c>
      <c r="D85" s="313"/>
      <c r="E85" s="589">
        <v>7.0000000000000001E-3</v>
      </c>
      <c r="F85" s="781">
        <f t="shared" si="13"/>
        <v>0.53997295731229389</v>
      </c>
      <c r="G85" s="787">
        <f t="shared" si="14"/>
        <v>3.7798107011860573E-3</v>
      </c>
      <c r="H85" s="783">
        <f t="shared" si="11"/>
        <v>0.54375276801347994</v>
      </c>
      <c r="I85" s="74">
        <f t="shared" si="12"/>
        <v>76</v>
      </c>
      <c r="J85" s="288"/>
    </row>
    <row r="86" spans="1:10">
      <c r="A86" s="74">
        <f t="shared" si="8"/>
        <v>77</v>
      </c>
      <c r="B86" s="588" t="s">
        <v>282</v>
      </c>
      <c r="C86" s="296">
        <v>2024</v>
      </c>
      <c r="D86" s="313"/>
      <c r="E86" s="657">
        <v>7.0000000000000001E-3</v>
      </c>
      <c r="F86" s="781">
        <f t="shared" si="13"/>
        <v>0.54375276801347994</v>
      </c>
      <c r="G86" s="787">
        <f t="shared" si="14"/>
        <v>3.8062693760943598E-3</v>
      </c>
      <c r="H86" s="783">
        <f t="shared" si="11"/>
        <v>0.54755903738957434</v>
      </c>
      <c r="I86" s="74">
        <f t="shared" si="12"/>
        <v>77</v>
      </c>
      <c r="J86" s="288"/>
    </row>
    <row r="87" spans="1:10">
      <c r="A87" s="74">
        <f t="shared" si="8"/>
        <v>78</v>
      </c>
      <c r="B87" s="588" t="s">
        <v>283</v>
      </c>
      <c r="C87" s="296">
        <v>2024</v>
      </c>
      <c r="D87" s="313"/>
      <c r="E87" s="657">
        <v>7.0000000000000001E-3</v>
      </c>
      <c r="F87" s="781">
        <f t="shared" si="13"/>
        <v>0.54755903738957434</v>
      </c>
      <c r="G87" s="787">
        <f t="shared" si="14"/>
        <v>3.8329132617270206E-3</v>
      </c>
      <c r="H87" s="783">
        <f t="shared" si="11"/>
        <v>0.55139195065130131</v>
      </c>
      <c r="I87" s="74">
        <f t="shared" si="12"/>
        <v>78</v>
      </c>
      <c r="J87" s="288"/>
    </row>
    <row r="88" spans="1:10">
      <c r="A88" s="74">
        <f t="shared" si="8"/>
        <v>79</v>
      </c>
      <c r="B88" s="590" t="s">
        <v>284</v>
      </c>
      <c r="C88" s="297">
        <v>2024</v>
      </c>
      <c r="D88" s="658"/>
      <c r="E88" s="659">
        <v>7.0000000000000001E-3</v>
      </c>
      <c r="F88" s="784">
        <f t="shared" si="13"/>
        <v>0.55139195065130131</v>
      </c>
      <c r="G88" s="785">
        <f t="shared" si="14"/>
        <v>3.8597436545591093E-3</v>
      </c>
      <c r="H88" s="788">
        <f t="shared" si="11"/>
        <v>0.55525169430586041</v>
      </c>
      <c r="I88" s="74">
        <f t="shared" si="12"/>
        <v>79</v>
      </c>
      <c r="J88" s="288"/>
    </row>
    <row r="89" spans="1:10" ht="16" thickBot="1">
      <c r="A89" s="74">
        <f t="shared" si="8"/>
        <v>80</v>
      </c>
      <c r="D89" s="789">
        <f>SUM(D17:D88)</f>
        <v>0.41175111051381919</v>
      </c>
      <c r="E89" s="592"/>
      <c r="F89" s="593"/>
      <c r="G89" s="790">
        <f>SUM(G17:G88)</f>
        <v>0.14350058379204117</v>
      </c>
      <c r="H89" s="594"/>
      <c r="I89" s="74">
        <f t="shared" si="12"/>
        <v>80</v>
      </c>
    </row>
    <row r="90" spans="1:10" ht="16" thickTop="1">
      <c r="D90" s="293"/>
      <c r="E90" s="293"/>
      <c r="F90" s="293"/>
      <c r="G90" s="319"/>
      <c r="H90" s="319"/>
    </row>
    <row r="91" spans="1:10">
      <c r="D91" s="293"/>
      <c r="E91" s="293"/>
      <c r="F91" s="293"/>
      <c r="G91" s="319"/>
      <c r="H91" s="319"/>
    </row>
    <row r="92" spans="1:10" ht="18">
      <c r="A92" s="294">
        <v>1</v>
      </c>
      <c r="B92" s="60" t="s">
        <v>286</v>
      </c>
      <c r="C92" s="61"/>
    </row>
    <row r="93" spans="1:10" ht="18">
      <c r="A93" s="294">
        <v>2</v>
      </c>
      <c r="B93" s="60" t="s">
        <v>539</v>
      </c>
    </row>
    <row r="94" spans="1:10" ht="18">
      <c r="A94" s="294">
        <v>3</v>
      </c>
      <c r="B94" s="60" t="s">
        <v>540</v>
      </c>
    </row>
    <row r="95" spans="1:10">
      <c r="B95" s="60" t="s">
        <v>541</v>
      </c>
    </row>
    <row r="96" spans="1:10">
      <c r="A96" s="595"/>
      <c r="B96" s="596" t="s">
        <v>542</v>
      </c>
      <c r="C96" s="596"/>
    </row>
    <row r="97" spans="1:3">
      <c r="A97" s="660"/>
      <c r="B97" s="661" t="s">
        <v>589</v>
      </c>
      <c r="C97" s="661"/>
    </row>
  </sheetData>
  <mergeCells count="5">
    <mergeCell ref="B2:H2"/>
    <mergeCell ref="B4:H4"/>
    <mergeCell ref="B5:H5"/>
    <mergeCell ref="B6:H6"/>
    <mergeCell ref="B3:H3"/>
  </mergeCells>
  <printOptions horizontalCentered="1"/>
  <pageMargins left="0.25" right="0.25" top="0.5" bottom="0.75" header="0.35" footer="0.25"/>
  <pageSetup scale="65" fitToWidth="2" fitToHeight="2" orientation="portrait" r:id="rId1"/>
  <headerFooter scaleWithDoc="0" alignWithMargins="0">
    <oddFooter>&amp;L&amp;F&amp;CPage 14.&amp;P&amp;R&amp;A</oddFooter>
  </headerFooter>
  <rowBreaks count="1" manualBreakCount="1">
    <brk id="6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07DAC-B4EC-41FF-8343-B91E696BCC80}">
  <sheetPr>
    <pageSetUpPr fitToPage="1"/>
  </sheetPr>
  <dimension ref="A1:J57"/>
  <sheetViews>
    <sheetView zoomScale="80" zoomScaleNormal="80" workbookViewId="0"/>
  </sheetViews>
  <sheetFormatPr defaultColWidth="8.81640625" defaultRowHeight="15.5"/>
  <cols>
    <col min="1" max="1" width="5.1796875" style="74" customWidth="1"/>
    <col min="2" max="2" width="73.1796875" style="1" bestFit="1" customWidth="1"/>
    <col min="3" max="3" width="17.54296875" style="1" customWidth="1"/>
    <col min="4" max="4" width="1.54296875" style="1" customWidth="1"/>
    <col min="5" max="5" width="51.453125" style="1" bestFit="1" customWidth="1"/>
    <col min="6" max="6" width="5.1796875" style="74" customWidth="1"/>
    <col min="7" max="16384" width="8.81640625" style="1"/>
  </cols>
  <sheetData>
    <row r="1" spans="1:8">
      <c r="A1" s="426"/>
      <c r="B1" s="48"/>
      <c r="C1" s="48"/>
      <c r="D1" s="48"/>
      <c r="E1" s="487"/>
      <c r="F1" s="426"/>
    </row>
    <row r="2" spans="1:8">
      <c r="A2" s="426"/>
      <c r="B2" s="807" t="s">
        <v>12</v>
      </c>
      <c r="C2" s="807"/>
      <c r="D2" s="807"/>
      <c r="E2" s="807"/>
      <c r="F2" s="48"/>
    </row>
    <row r="3" spans="1:8">
      <c r="B3" s="807" t="s">
        <v>376</v>
      </c>
      <c r="C3" s="807"/>
      <c r="D3" s="807"/>
      <c r="E3" s="807"/>
      <c r="F3" s="56"/>
    </row>
    <row r="4" spans="1:8">
      <c r="B4" s="807" t="s">
        <v>379</v>
      </c>
      <c r="C4" s="807"/>
      <c r="D4" s="807"/>
      <c r="E4" s="807"/>
      <c r="F4" s="56"/>
    </row>
    <row r="5" spans="1:8">
      <c r="A5" s="426"/>
      <c r="B5" s="809" t="s">
        <v>428</v>
      </c>
      <c r="C5" s="809"/>
      <c r="D5" s="809"/>
      <c r="E5" s="809"/>
      <c r="F5" s="426"/>
    </row>
    <row r="6" spans="1:8">
      <c r="B6" s="808" t="s">
        <v>1</v>
      </c>
      <c r="C6" s="807"/>
      <c r="D6" s="807"/>
      <c r="E6" s="807"/>
      <c r="F6" s="56"/>
    </row>
    <row r="7" spans="1:8" ht="16" thickBot="1">
      <c r="A7" s="426"/>
      <c r="B7" s="48"/>
      <c r="C7" s="38"/>
      <c r="D7" s="454"/>
      <c r="E7" s="38"/>
      <c r="F7" s="426"/>
    </row>
    <row r="8" spans="1:8">
      <c r="A8" s="236" t="s">
        <v>2</v>
      </c>
      <c r="B8" s="227"/>
      <c r="C8" s="488"/>
      <c r="D8" s="48"/>
      <c r="E8" s="435"/>
      <c r="F8" s="237" t="s">
        <v>2</v>
      </c>
    </row>
    <row r="9" spans="1:8">
      <c r="A9" s="236" t="s">
        <v>14</v>
      </c>
      <c r="B9" s="341" t="s">
        <v>294</v>
      </c>
      <c r="C9" s="489" t="s">
        <v>21</v>
      </c>
      <c r="D9" s="437"/>
      <c r="E9" s="437" t="s">
        <v>6</v>
      </c>
      <c r="F9" s="237" t="s">
        <v>14</v>
      </c>
    </row>
    <row r="10" spans="1:8">
      <c r="A10" s="236"/>
      <c r="B10" s="490"/>
      <c r="C10" s="491"/>
      <c r="D10" s="441"/>
      <c r="E10" s="440"/>
      <c r="F10" s="237"/>
    </row>
    <row r="11" spans="1:8">
      <c r="A11" s="236">
        <v>1</v>
      </c>
      <c r="B11" s="350" t="s">
        <v>102</v>
      </c>
      <c r="C11" s="606">
        <v>0</v>
      </c>
      <c r="D11" s="442"/>
      <c r="E11" s="280" t="s">
        <v>429</v>
      </c>
      <c r="F11" s="237">
        <f>A11</f>
        <v>1</v>
      </c>
      <c r="H11" s="298"/>
    </row>
    <row r="12" spans="1:8">
      <c r="A12" s="236">
        <f>A11+1</f>
        <v>2</v>
      </c>
      <c r="B12" s="301"/>
      <c r="C12" s="339"/>
      <c r="D12" s="443"/>
      <c r="E12" s="48"/>
      <c r="F12" s="237">
        <f>F11+1</f>
        <v>2</v>
      </c>
    </row>
    <row r="13" spans="1:8">
      <c r="A13" s="236">
        <f t="shared" ref="A13:A28" si="0">A12+1</f>
        <v>3</v>
      </c>
      <c r="B13" s="350" t="s">
        <v>103</v>
      </c>
      <c r="C13" s="343">
        <f>'Pg5 Rev Sec 2-Non-Dir Exp'!E35</f>
        <v>825.84044954344688</v>
      </c>
      <c r="D13" s="444"/>
      <c r="E13" s="280" t="s">
        <v>546</v>
      </c>
      <c r="F13" s="237">
        <f t="shared" ref="F13:F28" si="1">F12+1</f>
        <v>3</v>
      </c>
      <c r="H13" s="299"/>
    </row>
    <row r="14" spans="1:8">
      <c r="A14" s="236">
        <f t="shared" si="0"/>
        <v>4</v>
      </c>
      <c r="B14" s="301"/>
      <c r="C14" s="339"/>
      <c r="D14" s="443"/>
      <c r="E14" s="446"/>
      <c r="F14" s="237">
        <f t="shared" si="1"/>
        <v>4</v>
      </c>
    </row>
    <row r="15" spans="1:8">
      <c r="A15" s="236">
        <f t="shared" si="0"/>
        <v>5</v>
      </c>
      <c r="B15" s="11" t="s">
        <v>104</v>
      </c>
      <c r="C15" s="608">
        <v>7.6948476412275824</v>
      </c>
      <c r="D15" s="287"/>
      <c r="E15" s="280" t="s">
        <v>547</v>
      </c>
      <c r="F15" s="237">
        <f t="shared" si="1"/>
        <v>5</v>
      </c>
      <c r="H15" s="299"/>
    </row>
    <row r="16" spans="1:8">
      <c r="A16" s="236">
        <f t="shared" si="0"/>
        <v>6</v>
      </c>
      <c r="B16" s="35"/>
      <c r="C16" s="343"/>
      <c r="D16" s="287"/>
      <c r="E16" s="280"/>
      <c r="F16" s="237">
        <f t="shared" si="1"/>
        <v>6</v>
      </c>
      <c r="H16" s="299"/>
    </row>
    <row r="17" spans="1:10">
      <c r="A17" s="236">
        <f t="shared" si="0"/>
        <v>7</v>
      </c>
      <c r="B17" s="342" t="s">
        <v>415</v>
      </c>
      <c r="C17" s="492">
        <f>C11+C13+C15</f>
        <v>833.5352971846745</v>
      </c>
      <c r="D17" s="444" t="s">
        <v>412</v>
      </c>
      <c r="E17" s="51" t="s">
        <v>430</v>
      </c>
      <c r="F17" s="237">
        <f t="shared" si="1"/>
        <v>7</v>
      </c>
      <c r="H17" s="299"/>
    </row>
    <row r="18" spans="1:10">
      <c r="A18" s="236">
        <f t="shared" si="0"/>
        <v>8</v>
      </c>
      <c r="B18" s="50"/>
      <c r="C18" s="339"/>
      <c r="D18" s="443"/>
      <c r="E18" s="345"/>
      <c r="F18" s="237">
        <f t="shared" si="1"/>
        <v>8</v>
      </c>
    </row>
    <row r="19" spans="1:10">
      <c r="A19" s="236">
        <f t="shared" si="0"/>
        <v>9</v>
      </c>
      <c r="B19" s="350" t="s">
        <v>232</v>
      </c>
      <c r="C19" s="343">
        <f>'Pg7 Rev Sec 4-TU'!M30</f>
        <v>-45.242553666695876</v>
      </c>
      <c r="D19" s="444"/>
      <c r="E19" s="280" t="s">
        <v>575</v>
      </c>
      <c r="F19" s="237">
        <f t="shared" si="1"/>
        <v>9</v>
      </c>
    </row>
    <row r="20" spans="1:10">
      <c r="A20" s="236">
        <f t="shared" si="0"/>
        <v>10</v>
      </c>
      <c r="B20" s="350"/>
      <c r="C20" s="339"/>
      <c r="D20" s="443"/>
      <c r="E20" s="449"/>
      <c r="F20" s="237">
        <f t="shared" si="1"/>
        <v>10</v>
      </c>
    </row>
    <row r="21" spans="1:10">
      <c r="A21" s="236">
        <f t="shared" si="0"/>
        <v>11</v>
      </c>
      <c r="B21" s="350" t="s">
        <v>105</v>
      </c>
      <c r="C21" s="608">
        <v>0</v>
      </c>
      <c r="D21" s="287"/>
      <c r="E21" s="51" t="s">
        <v>431</v>
      </c>
      <c r="F21" s="237">
        <f t="shared" si="1"/>
        <v>11</v>
      </c>
    </row>
    <row r="22" spans="1:10">
      <c r="A22" s="236">
        <f t="shared" si="0"/>
        <v>12</v>
      </c>
      <c r="B22" s="35"/>
      <c r="C22" s="340"/>
      <c r="D22" s="63"/>
      <c r="E22" s="51"/>
      <c r="F22" s="237">
        <f t="shared" si="1"/>
        <v>12</v>
      </c>
    </row>
    <row r="23" spans="1:10">
      <c r="A23" s="236">
        <f t="shared" si="0"/>
        <v>13</v>
      </c>
      <c r="B23" s="35" t="s">
        <v>295</v>
      </c>
      <c r="C23" s="66">
        <f>C17+C19+C21</f>
        <v>788.29274351797858</v>
      </c>
      <c r="D23" s="444"/>
      <c r="E23" s="51" t="s">
        <v>432</v>
      </c>
      <c r="F23" s="237">
        <f t="shared" si="1"/>
        <v>13</v>
      </c>
      <c r="H23" s="299"/>
    </row>
    <row r="24" spans="1:10">
      <c r="A24" s="236">
        <f t="shared" si="0"/>
        <v>14</v>
      </c>
      <c r="B24" s="323"/>
      <c r="C24" s="67"/>
      <c r="D24" s="76"/>
      <c r="E24" s="51"/>
      <c r="F24" s="237">
        <f t="shared" si="1"/>
        <v>14</v>
      </c>
      <c r="H24" s="299"/>
    </row>
    <row r="25" spans="1:10">
      <c r="A25" s="236">
        <f t="shared" si="0"/>
        <v>15</v>
      </c>
      <c r="B25" s="11" t="s">
        <v>296</v>
      </c>
      <c r="C25" s="533">
        <v>0</v>
      </c>
      <c r="D25" s="76"/>
      <c r="E25" s="51" t="s">
        <v>316</v>
      </c>
      <c r="F25" s="237">
        <f t="shared" si="1"/>
        <v>15</v>
      </c>
      <c r="H25" s="299"/>
    </row>
    <row r="26" spans="1:10">
      <c r="A26" s="236">
        <f t="shared" si="0"/>
        <v>16</v>
      </c>
      <c r="B26" s="38"/>
      <c r="C26" s="493"/>
      <c r="D26" s="451"/>
      <c r="E26" s="51"/>
      <c r="F26" s="237">
        <f t="shared" si="1"/>
        <v>16</v>
      </c>
    </row>
    <row r="27" spans="1:10" ht="16" thickBot="1">
      <c r="A27" s="236">
        <f t="shared" si="0"/>
        <v>17</v>
      </c>
      <c r="B27" s="342" t="s">
        <v>297</v>
      </c>
      <c r="C27" s="795">
        <f>C23+C25</f>
        <v>788.29274351797858</v>
      </c>
      <c r="D27" s="444"/>
      <c r="E27" s="51" t="s">
        <v>433</v>
      </c>
      <c r="F27" s="237">
        <f t="shared" si="1"/>
        <v>17</v>
      </c>
      <c r="I27" s="298"/>
      <c r="J27" s="300"/>
    </row>
    <row r="28" spans="1:10" ht="16.5" thickTop="1" thickBot="1">
      <c r="A28" s="236">
        <f t="shared" si="0"/>
        <v>18</v>
      </c>
      <c r="B28" s="494"/>
      <c r="C28" s="495"/>
      <c r="D28" s="454"/>
      <c r="E28" s="454"/>
      <c r="F28" s="237">
        <f t="shared" si="1"/>
        <v>18</v>
      </c>
    </row>
    <row r="30" spans="1:10" ht="16" thickBot="1">
      <c r="A30" s="426"/>
      <c r="B30" s="151"/>
      <c r="C30" s="456"/>
      <c r="D30" s="456"/>
      <c r="E30" s="456"/>
      <c r="F30" s="426"/>
    </row>
    <row r="31" spans="1:10">
      <c r="A31" s="236" t="s">
        <v>2</v>
      </c>
      <c r="B31" s="34"/>
      <c r="C31" s="488"/>
      <c r="D31" s="48"/>
      <c r="E31" s="48"/>
      <c r="F31" s="237" t="s">
        <v>2</v>
      </c>
    </row>
    <row r="32" spans="1:10">
      <c r="A32" s="236" t="s">
        <v>14</v>
      </c>
      <c r="B32" s="341" t="s">
        <v>298</v>
      </c>
      <c r="C32" s="489" t="str">
        <f>C9</f>
        <v>Amounts</v>
      </c>
      <c r="D32" s="437"/>
      <c r="E32" s="437" t="str">
        <f>E9</f>
        <v>Reference</v>
      </c>
      <c r="F32" s="237" t="s">
        <v>14</v>
      </c>
    </row>
    <row r="33" spans="1:6">
      <c r="A33" s="236">
        <f>A28+1</f>
        <v>19</v>
      </c>
      <c r="B33" s="33"/>
      <c r="C33" s="491"/>
      <c r="D33" s="441"/>
      <c r="E33" s="440"/>
      <c r="F33" s="237">
        <f>F28+1</f>
        <v>19</v>
      </c>
    </row>
    <row r="34" spans="1:6">
      <c r="A34" s="236">
        <f>A33+1</f>
        <v>20</v>
      </c>
      <c r="B34" s="350" t="str">
        <f>B11</f>
        <v>Section 1 - Direct Maintenance Expense Cost Component</v>
      </c>
      <c r="C34" s="496">
        <f>C11/12</f>
        <v>0</v>
      </c>
      <c r="D34" s="459"/>
      <c r="E34" s="280" t="str">
        <f>"Line "&amp;A11&amp;" / "&amp;C50&amp;" Months"</f>
        <v>Line 1 / 12 Months</v>
      </c>
      <c r="F34" s="237">
        <f>F33+1</f>
        <v>20</v>
      </c>
    </row>
    <row r="35" spans="1:6">
      <c r="A35" s="236">
        <f t="shared" ref="A35:A53" si="2">A34+1</f>
        <v>21</v>
      </c>
      <c r="B35" s="301"/>
      <c r="C35" s="497"/>
      <c r="D35" s="460"/>
      <c r="E35" s="39"/>
      <c r="F35" s="237">
        <f t="shared" ref="F35:F53" si="3">F34+1</f>
        <v>21</v>
      </c>
    </row>
    <row r="36" spans="1:6">
      <c r="A36" s="236">
        <f t="shared" si="2"/>
        <v>22</v>
      </c>
      <c r="B36" s="350" t="str">
        <f>B13</f>
        <v>Section 2 - Non-Direct Expense Cost Component</v>
      </c>
      <c r="C36" s="498">
        <f>C13/12</f>
        <v>68.820037461953902</v>
      </c>
      <c r="D36" s="444" t="s">
        <v>412</v>
      </c>
      <c r="E36" s="280" t="str">
        <f>"Line "&amp;A13&amp;" / "&amp;C50&amp;" Months"</f>
        <v>Line 3 / 12 Months</v>
      </c>
      <c r="F36" s="237">
        <f t="shared" si="3"/>
        <v>22</v>
      </c>
    </row>
    <row r="37" spans="1:6">
      <c r="A37" s="236">
        <f t="shared" si="2"/>
        <v>23</v>
      </c>
      <c r="B37" s="301"/>
      <c r="C37" s="499"/>
      <c r="D37" s="464"/>
      <c r="E37" s="465"/>
      <c r="F37" s="237">
        <f t="shared" si="3"/>
        <v>23</v>
      </c>
    </row>
    <row r="38" spans="1:6">
      <c r="A38" s="236">
        <f t="shared" si="2"/>
        <v>24</v>
      </c>
      <c r="B38" s="350" t="str">
        <f>B15</f>
        <v>Section 3 - Cost Component Containing Other Specific Expenses</v>
      </c>
      <c r="C38" s="349">
        <f>C15/12</f>
        <v>0.6412373034356319</v>
      </c>
      <c r="D38" s="467"/>
      <c r="E38" s="280" t="str">
        <f>"Line "&amp;A15&amp;" / "&amp;C50&amp;" Months"</f>
        <v>Line 5 / 12 Months</v>
      </c>
      <c r="F38" s="237">
        <f t="shared" si="3"/>
        <v>24</v>
      </c>
    </row>
    <row r="39" spans="1:6">
      <c r="A39" s="236">
        <f t="shared" si="2"/>
        <v>25</v>
      </c>
      <c r="B39" s="50"/>
      <c r="C39" s="500"/>
      <c r="D39" s="464"/>
      <c r="E39" s="280"/>
      <c r="F39" s="237">
        <f t="shared" si="3"/>
        <v>25</v>
      </c>
    </row>
    <row r="40" spans="1:6">
      <c r="A40" s="236">
        <f t="shared" si="2"/>
        <v>26</v>
      </c>
      <c r="B40" s="342" t="s">
        <v>422</v>
      </c>
      <c r="C40" s="501">
        <f>C34+C36+C38</f>
        <v>69.461274765389533</v>
      </c>
      <c r="D40" s="444" t="s">
        <v>412</v>
      </c>
      <c r="E40" s="51" t="str">
        <f>"Sum Lines "&amp;A34&amp;", "&amp;A36&amp;", "&amp;A38</f>
        <v>Sum Lines 20, 22, 24</v>
      </c>
      <c r="F40" s="237">
        <f t="shared" si="3"/>
        <v>26</v>
      </c>
    </row>
    <row r="41" spans="1:6">
      <c r="A41" s="236">
        <f t="shared" si="2"/>
        <v>27</v>
      </c>
      <c r="B41" s="33"/>
      <c r="C41" s="499"/>
      <c r="D41" s="464"/>
      <c r="E41" s="446"/>
      <c r="F41" s="237">
        <f t="shared" si="3"/>
        <v>27</v>
      </c>
    </row>
    <row r="42" spans="1:6">
      <c r="A42" s="236">
        <f t="shared" si="2"/>
        <v>28</v>
      </c>
      <c r="B42" s="350" t="str">
        <f>LEFT(B19,45)</f>
        <v>Section 4 - True-Up Adjustment Cost Component</v>
      </c>
      <c r="C42" s="498">
        <f>C19/12</f>
        <v>-3.7702128055579895</v>
      </c>
      <c r="D42" s="444" t="s">
        <v>412</v>
      </c>
      <c r="E42" s="280" t="str">
        <f>"Line "&amp;A19&amp;" / "&amp;C50&amp;" Months"</f>
        <v>Line 9 / 12 Months</v>
      </c>
      <c r="F42" s="237">
        <f t="shared" si="3"/>
        <v>28</v>
      </c>
    </row>
    <row r="43" spans="1:6">
      <c r="A43" s="236">
        <f t="shared" si="2"/>
        <v>29</v>
      </c>
      <c r="B43" s="350"/>
      <c r="C43" s="499"/>
      <c r="D43" s="464"/>
      <c r="E43" s="474"/>
      <c r="F43" s="237">
        <f t="shared" si="3"/>
        <v>29</v>
      </c>
    </row>
    <row r="44" spans="1:6">
      <c r="A44" s="236">
        <f t="shared" si="2"/>
        <v>30</v>
      </c>
      <c r="B44" s="350" t="str">
        <f>B21</f>
        <v>Section 5 - Interest True-Up Adjustment Cost Component</v>
      </c>
      <c r="C44" s="502">
        <f>C21/12</f>
        <v>0</v>
      </c>
      <c r="D44" s="467"/>
      <c r="E44" s="51" t="str">
        <f>"Line "&amp;A21&amp;" / "&amp;C50&amp;" Months"</f>
        <v>Line 11 / 12 Months</v>
      </c>
      <c r="F44" s="237">
        <f t="shared" si="3"/>
        <v>30</v>
      </c>
    </row>
    <row r="45" spans="1:6">
      <c r="A45" s="236">
        <f t="shared" si="2"/>
        <v>31</v>
      </c>
      <c r="B45" s="50"/>
      <c r="C45" s="325"/>
      <c r="D45" s="6"/>
      <c r="E45" s="324"/>
      <c r="F45" s="237">
        <f t="shared" si="3"/>
        <v>31</v>
      </c>
    </row>
    <row r="46" spans="1:6">
      <c r="A46" s="236">
        <f t="shared" si="2"/>
        <v>32</v>
      </c>
      <c r="B46" s="11" t="str">
        <f>B25</f>
        <v>Other Adjustments</v>
      </c>
      <c r="C46" s="349">
        <f>C25/12</f>
        <v>0</v>
      </c>
      <c r="D46" s="467"/>
      <c r="E46" s="51" t="str">
        <f>"Line "&amp;A25&amp;" / "&amp;C50&amp;" Months"</f>
        <v>Line 15 / 12 Months</v>
      </c>
      <c r="F46" s="237">
        <f t="shared" si="3"/>
        <v>32</v>
      </c>
    </row>
    <row r="47" spans="1:6">
      <c r="A47" s="236">
        <f t="shared" si="2"/>
        <v>33</v>
      </c>
      <c r="B47" s="35"/>
      <c r="C47" s="325"/>
      <c r="D47" s="6"/>
      <c r="E47" s="324"/>
      <c r="F47" s="237">
        <f t="shared" si="3"/>
        <v>33</v>
      </c>
    </row>
    <row r="48" spans="1:6" ht="16" thickBot="1">
      <c r="A48" s="236">
        <f t="shared" si="2"/>
        <v>34</v>
      </c>
      <c r="B48" s="35" t="s">
        <v>299</v>
      </c>
      <c r="C48" s="351">
        <f>C40+C42+C44+C46</f>
        <v>65.691061959831544</v>
      </c>
      <c r="D48" s="444" t="s">
        <v>412</v>
      </c>
      <c r="E48" s="51" t="str">
        <f>"Sum Lines "&amp;A40&amp;", "&amp;A42&amp;", "&amp;A44&amp;", "&amp;A46</f>
        <v>Sum Lines 26, 28, 30, 32</v>
      </c>
      <c r="F48" s="237">
        <f t="shared" si="3"/>
        <v>34</v>
      </c>
    </row>
    <row r="49" spans="1:6" ht="16" thickTop="1">
      <c r="A49" s="236">
        <f t="shared" si="2"/>
        <v>35</v>
      </c>
      <c r="B49" s="33"/>
      <c r="C49" s="503"/>
      <c r="D49" s="478"/>
      <c r="E49" s="479"/>
      <c r="F49" s="237">
        <f t="shared" si="3"/>
        <v>35</v>
      </c>
    </row>
    <row r="50" spans="1:6">
      <c r="A50" s="236">
        <f t="shared" si="2"/>
        <v>36</v>
      </c>
      <c r="B50" s="301" t="s">
        <v>243</v>
      </c>
      <c r="C50" s="609">
        <v>12</v>
      </c>
      <c r="D50" s="480"/>
      <c r="E50" s="479"/>
      <c r="F50" s="237">
        <f t="shared" si="3"/>
        <v>36</v>
      </c>
    </row>
    <row r="51" spans="1:6">
      <c r="A51" s="236">
        <f t="shared" si="2"/>
        <v>37</v>
      </c>
      <c r="B51" s="33"/>
      <c r="C51" s="503"/>
      <c r="D51" s="478"/>
      <c r="E51" s="482"/>
      <c r="F51" s="237">
        <f t="shared" si="3"/>
        <v>37</v>
      </c>
    </row>
    <row r="52" spans="1:6" ht="16" thickBot="1">
      <c r="A52" s="236">
        <f t="shared" si="2"/>
        <v>38</v>
      </c>
      <c r="B52" s="342" t="str">
        <f>B27</f>
        <v>Total Annual Costs</v>
      </c>
      <c r="C52" s="796">
        <f>C48*C50</f>
        <v>788.29274351797858</v>
      </c>
      <c r="D52" s="444"/>
      <c r="E52" s="51" t="str">
        <f>"Line "&amp;A48&amp;" x Line "&amp;A50</f>
        <v>Line 34 x Line 36</v>
      </c>
      <c r="F52" s="237">
        <f t="shared" si="3"/>
        <v>38</v>
      </c>
    </row>
    <row r="53" spans="1:6" ht="16.5" thickTop="1" thickBot="1">
      <c r="A53" s="236">
        <f t="shared" si="2"/>
        <v>39</v>
      </c>
      <c r="B53" s="454"/>
      <c r="C53" s="15"/>
      <c r="D53" s="485"/>
      <c r="E53" s="486"/>
      <c r="F53" s="237">
        <f t="shared" si="3"/>
        <v>39</v>
      </c>
    </row>
    <row r="56" spans="1:6">
      <c r="A56" s="444" t="s">
        <v>412</v>
      </c>
      <c r="B56" s="5" t="str">
        <f>'Pg2 App XII C3 Comparison'!B57</f>
        <v>Items in BOLD have changed to correct the over-allocation of "Duplicate Charges (Company Energy Use)" Credit in FERC Account no. 929.</v>
      </c>
    </row>
    <row r="57" spans="1:6">
      <c r="B57" s="5"/>
    </row>
  </sheetData>
  <mergeCells count="5">
    <mergeCell ref="B2:E2"/>
    <mergeCell ref="B3:E3"/>
    <mergeCell ref="B4:E4"/>
    <mergeCell ref="B5:E5"/>
    <mergeCell ref="B6:E6"/>
  </mergeCells>
  <printOptions horizontalCentered="1"/>
  <pageMargins left="0.25" right="0.25" top="0.5" bottom="0.5" header="0.35" footer="0.25"/>
  <pageSetup scale="66" orientation="portrait" r:id="rId1"/>
  <headerFooter scaleWithDoc="0" alignWithMargins="0">
    <oddHeader>&amp;C&amp;"Times New Roman,Bold"&amp;8REVISED</oddHeader>
    <oddFooter>&amp;L&amp;F&amp;CPage 3&amp;R&amp;A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421CD-7026-4822-AABA-7E043402A3CB}">
  <sheetPr>
    <pageSetUpPr fitToPage="1"/>
  </sheetPr>
  <dimension ref="A1:J58"/>
  <sheetViews>
    <sheetView zoomScale="80" zoomScaleNormal="80" workbookViewId="0"/>
  </sheetViews>
  <sheetFormatPr defaultColWidth="8.81640625" defaultRowHeight="15.5"/>
  <cols>
    <col min="1" max="1" width="5.1796875" style="74" customWidth="1"/>
    <col min="2" max="2" width="73.1796875" style="1" bestFit="1" customWidth="1"/>
    <col min="3" max="3" width="17.54296875" style="1" customWidth="1"/>
    <col min="4" max="4" width="1.54296875" style="1" customWidth="1"/>
    <col min="5" max="5" width="51.453125" style="1" bestFit="1" customWidth="1"/>
    <col min="6" max="6" width="5.1796875" style="74" customWidth="1"/>
    <col min="7" max="16384" width="8.81640625" style="1"/>
  </cols>
  <sheetData>
    <row r="1" spans="1:8">
      <c r="A1" s="642" t="s">
        <v>669</v>
      </c>
    </row>
    <row r="2" spans="1:8">
      <c r="A2" s="426"/>
      <c r="B2" s="48"/>
      <c r="C2" s="48"/>
      <c r="D2" s="48"/>
      <c r="E2" s="487"/>
      <c r="F2" s="426"/>
    </row>
    <row r="3" spans="1:8">
      <c r="A3" s="426"/>
      <c r="B3" s="807" t="s">
        <v>12</v>
      </c>
      <c r="C3" s="807"/>
      <c r="D3" s="807"/>
      <c r="E3" s="807"/>
      <c r="F3" s="48"/>
    </row>
    <row r="4" spans="1:8">
      <c r="B4" s="807" t="s">
        <v>376</v>
      </c>
      <c r="C4" s="807"/>
      <c r="D4" s="807"/>
      <c r="E4" s="807"/>
      <c r="F4" s="56"/>
    </row>
    <row r="5" spans="1:8">
      <c r="B5" s="807" t="s">
        <v>379</v>
      </c>
      <c r="C5" s="807"/>
      <c r="D5" s="807"/>
      <c r="E5" s="807"/>
      <c r="F5" s="56"/>
    </row>
    <row r="6" spans="1:8">
      <c r="A6" s="426"/>
      <c r="B6" s="809" t="s">
        <v>428</v>
      </c>
      <c r="C6" s="809"/>
      <c r="D6" s="809"/>
      <c r="E6" s="809"/>
      <c r="F6" s="426"/>
    </row>
    <row r="7" spans="1:8">
      <c r="B7" s="808" t="s">
        <v>1</v>
      </c>
      <c r="C7" s="807"/>
      <c r="D7" s="807"/>
      <c r="E7" s="807"/>
      <c r="F7" s="56"/>
    </row>
    <row r="8" spans="1:8" ht="16" thickBot="1">
      <c r="A8" s="426"/>
      <c r="B8" s="48"/>
      <c r="C8" s="38"/>
      <c r="D8" s="454"/>
      <c r="E8" s="38"/>
      <c r="F8" s="426"/>
    </row>
    <row r="9" spans="1:8">
      <c r="A9" s="236" t="s">
        <v>2</v>
      </c>
      <c r="B9" s="227"/>
      <c r="C9" s="488"/>
      <c r="D9" s="48"/>
      <c r="E9" s="435"/>
      <c r="F9" s="237" t="s">
        <v>2</v>
      </c>
    </row>
    <row r="10" spans="1:8">
      <c r="A10" s="236" t="s">
        <v>14</v>
      </c>
      <c r="B10" s="341" t="s">
        <v>294</v>
      </c>
      <c r="C10" s="489" t="s">
        <v>21</v>
      </c>
      <c r="D10" s="437"/>
      <c r="E10" s="437" t="s">
        <v>6</v>
      </c>
      <c r="F10" s="237" t="s">
        <v>14</v>
      </c>
    </row>
    <row r="11" spans="1:8">
      <c r="A11" s="236"/>
      <c r="B11" s="490"/>
      <c r="C11" s="491"/>
      <c r="D11" s="441"/>
      <c r="E11" s="440"/>
      <c r="F11" s="237"/>
    </row>
    <row r="12" spans="1:8">
      <c r="A12" s="236">
        <v>1</v>
      </c>
      <c r="B12" s="350" t="s">
        <v>102</v>
      </c>
      <c r="C12" s="606">
        <v>0</v>
      </c>
      <c r="D12" s="442"/>
      <c r="E12" s="280" t="s">
        <v>429</v>
      </c>
      <c r="F12" s="237">
        <f>A12</f>
        <v>1</v>
      </c>
      <c r="H12" s="298"/>
    </row>
    <row r="13" spans="1:8">
      <c r="A13" s="236">
        <f>A12+1</f>
        <v>2</v>
      </c>
      <c r="B13" s="301"/>
      <c r="C13" s="339"/>
      <c r="D13" s="443"/>
      <c r="E13" s="48"/>
      <c r="F13" s="237">
        <f>F12+1</f>
        <v>2</v>
      </c>
    </row>
    <row r="14" spans="1:8">
      <c r="A14" s="236">
        <f t="shared" ref="A14:A29" si="0">A13+1</f>
        <v>3</v>
      </c>
      <c r="B14" s="350" t="s">
        <v>103</v>
      </c>
      <c r="C14" s="607">
        <v>825.58393098507941</v>
      </c>
      <c r="D14" s="444" t="s">
        <v>412</v>
      </c>
      <c r="E14" s="280" t="s">
        <v>546</v>
      </c>
      <c r="F14" s="237">
        <f t="shared" ref="F14:F29" si="1">F13+1</f>
        <v>3</v>
      </c>
      <c r="H14" s="299"/>
    </row>
    <row r="15" spans="1:8">
      <c r="A15" s="236">
        <f t="shared" si="0"/>
        <v>4</v>
      </c>
      <c r="B15" s="301"/>
      <c r="C15" s="339"/>
      <c r="D15" s="443"/>
      <c r="E15" s="446"/>
      <c r="F15" s="237">
        <f t="shared" si="1"/>
        <v>4</v>
      </c>
    </row>
    <row r="16" spans="1:8">
      <c r="A16" s="236">
        <f t="shared" si="0"/>
        <v>5</v>
      </c>
      <c r="B16" s="11" t="s">
        <v>104</v>
      </c>
      <c r="C16" s="608">
        <v>7.6928518498199878</v>
      </c>
      <c r="D16" s="287"/>
      <c r="E16" s="280" t="s">
        <v>547</v>
      </c>
      <c r="F16" s="237">
        <f t="shared" si="1"/>
        <v>5</v>
      </c>
      <c r="H16" s="299"/>
    </row>
    <row r="17" spans="1:10">
      <c r="A17" s="236">
        <f t="shared" si="0"/>
        <v>6</v>
      </c>
      <c r="B17" s="35"/>
      <c r="C17" s="343"/>
      <c r="D17" s="287"/>
      <c r="E17" s="280"/>
      <c r="F17" s="237">
        <f t="shared" si="1"/>
        <v>6</v>
      </c>
      <c r="H17" s="299"/>
    </row>
    <row r="18" spans="1:10">
      <c r="A18" s="236">
        <f t="shared" si="0"/>
        <v>7</v>
      </c>
      <c r="B18" s="342" t="s">
        <v>415</v>
      </c>
      <c r="C18" s="492">
        <f>C12+C14+C16</f>
        <v>833.27678283489945</v>
      </c>
      <c r="D18" s="444" t="s">
        <v>412</v>
      </c>
      <c r="E18" s="51" t="s">
        <v>430</v>
      </c>
      <c r="F18" s="237">
        <f t="shared" si="1"/>
        <v>7</v>
      </c>
      <c r="H18" s="299"/>
    </row>
    <row r="19" spans="1:10">
      <c r="A19" s="236">
        <f t="shared" si="0"/>
        <v>8</v>
      </c>
      <c r="B19" s="50"/>
      <c r="C19" s="339"/>
      <c r="D19" s="443"/>
      <c r="E19" s="345"/>
      <c r="F19" s="237">
        <f t="shared" si="1"/>
        <v>8</v>
      </c>
    </row>
    <row r="20" spans="1:10">
      <c r="A20" s="236">
        <f t="shared" si="0"/>
        <v>9</v>
      </c>
      <c r="B20" s="350" t="s">
        <v>232</v>
      </c>
      <c r="C20" s="343">
        <v>-45.395790427434719</v>
      </c>
      <c r="D20" s="444"/>
      <c r="E20" s="280" t="s">
        <v>656</v>
      </c>
      <c r="F20" s="237">
        <f t="shared" si="1"/>
        <v>9</v>
      </c>
    </row>
    <row r="21" spans="1:10">
      <c r="A21" s="236">
        <f t="shared" si="0"/>
        <v>10</v>
      </c>
      <c r="B21" s="350"/>
      <c r="C21" s="339"/>
      <c r="D21" s="443"/>
      <c r="E21" s="449"/>
      <c r="F21" s="237">
        <f t="shared" si="1"/>
        <v>10</v>
      </c>
    </row>
    <row r="22" spans="1:10">
      <c r="A22" s="236">
        <f t="shared" si="0"/>
        <v>11</v>
      </c>
      <c r="B22" s="350" t="s">
        <v>105</v>
      </c>
      <c r="C22" s="608">
        <v>0</v>
      </c>
      <c r="D22" s="287"/>
      <c r="E22" s="51" t="s">
        <v>431</v>
      </c>
      <c r="F22" s="237">
        <f t="shared" si="1"/>
        <v>11</v>
      </c>
    </row>
    <row r="23" spans="1:10">
      <c r="A23" s="236">
        <f t="shared" si="0"/>
        <v>12</v>
      </c>
      <c r="B23" s="35"/>
      <c r="C23" s="340"/>
      <c r="D23" s="63"/>
      <c r="E23" s="51"/>
      <c r="F23" s="237">
        <f t="shared" si="1"/>
        <v>12</v>
      </c>
    </row>
    <row r="24" spans="1:10">
      <c r="A24" s="236">
        <f t="shared" si="0"/>
        <v>13</v>
      </c>
      <c r="B24" s="35" t="s">
        <v>295</v>
      </c>
      <c r="C24" s="79">
        <f>C18+C20+C22</f>
        <v>787.88099240746476</v>
      </c>
      <c r="D24" s="444" t="s">
        <v>412</v>
      </c>
      <c r="E24" s="51" t="s">
        <v>432</v>
      </c>
      <c r="F24" s="237">
        <f t="shared" si="1"/>
        <v>13</v>
      </c>
      <c r="H24" s="299"/>
    </row>
    <row r="25" spans="1:10">
      <c r="A25" s="236">
        <f t="shared" si="0"/>
        <v>14</v>
      </c>
      <c r="B25" s="323"/>
      <c r="C25" s="67"/>
      <c r="D25" s="76"/>
      <c r="E25" s="51"/>
      <c r="F25" s="237">
        <f t="shared" si="1"/>
        <v>14</v>
      </c>
      <c r="H25" s="299"/>
    </row>
    <row r="26" spans="1:10">
      <c r="A26" s="236">
        <f t="shared" si="0"/>
        <v>15</v>
      </c>
      <c r="B26" s="11" t="s">
        <v>296</v>
      </c>
      <c r="C26" s="533">
        <v>0</v>
      </c>
      <c r="D26" s="76"/>
      <c r="E26" s="51" t="s">
        <v>316</v>
      </c>
      <c r="F26" s="237">
        <f t="shared" si="1"/>
        <v>15</v>
      </c>
      <c r="H26" s="299"/>
    </row>
    <row r="27" spans="1:10">
      <c r="A27" s="236">
        <f t="shared" si="0"/>
        <v>16</v>
      </c>
      <c r="B27" s="38"/>
      <c r="C27" s="493"/>
      <c r="D27" s="451"/>
      <c r="E27" s="51"/>
      <c r="F27" s="237">
        <f t="shared" si="1"/>
        <v>16</v>
      </c>
    </row>
    <row r="28" spans="1:10" ht="16" thickBot="1">
      <c r="A28" s="236">
        <f t="shared" si="0"/>
        <v>17</v>
      </c>
      <c r="B28" s="342" t="s">
        <v>297</v>
      </c>
      <c r="C28" s="250">
        <f>C24+C26</f>
        <v>787.88099240746476</v>
      </c>
      <c r="D28" s="444" t="s">
        <v>412</v>
      </c>
      <c r="E28" s="51" t="s">
        <v>433</v>
      </c>
      <c r="F28" s="237">
        <f t="shared" si="1"/>
        <v>17</v>
      </c>
      <c r="I28" s="298"/>
      <c r="J28" s="300"/>
    </row>
    <row r="29" spans="1:10" ht="16.5" thickTop="1" thickBot="1">
      <c r="A29" s="236">
        <f t="shared" si="0"/>
        <v>18</v>
      </c>
      <c r="B29" s="494"/>
      <c r="C29" s="495"/>
      <c r="D29" s="454"/>
      <c r="E29" s="454"/>
      <c r="F29" s="237">
        <f t="shared" si="1"/>
        <v>18</v>
      </c>
    </row>
    <row r="31" spans="1:10" ht="16" thickBot="1">
      <c r="A31" s="426"/>
      <c r="B31" s="151"/>
      <c r="C31" s="456"/>
      <c r="D31" s="456"/>
      <c r="E31" s="456"/>
      <c r="F31" s="426"/>
    </row>
    <row r="32" spans="1:10">
      <c r="A32" s="236" t="s">
        <v>2</v>
      </c>
      <c r="B32" s="34"/>
      <c r="C32" s="488"/>
      <c r="D32" s="48"/>
      <c r="E32" s="48"/>
      <c r="F32" s="237" t="s">
        <v>2</v>
      </c>
    </row>
    <row r="33" spans="1:6">
      <c r="A33" s="236" t="s">
        <v>14</v>
      </c>
      <c r="B33" s="341" t="s">
        <v>298</v>
      </c>
      <c r="C33" s="489" t="str">
        <f>C10</f>
        <v>Amounts</v>
      </c>
      <c r="D33" s="437"/>
      <c r="E33" s="437" t="str">
        <f>E10</f>
        <v>Reference</v>
      </c>
      <c r="F33" s="237" t="s">
        <v>14</v>
      </c>
    </row>
    <row r="34" spans="1:6">
      <c r="A34" s="236">
        <f>A29+1</f>
        <v>19</v>
      </c>
      <c r="B34" s="33"/>
      <c r="C34" s="491"/>
      <c r="D34" s="441"/>
      <c r="E34" s="440"/>
      <c r="F34" s="237">
        <f>F29+1</f>
        <v>19</v>
      </c>
    </row>
    <row r="35" spans="1:6">
      <c r="A35" s="236">
        <f>A34+1</f>
        <v>20</v>
      </c>
      <c r="B35" s="350" t="str">
        <f>B12</f>
        <v>Section 1 - Direct Maintenance Expense Cost Component</v>
      </c>
      <c r="C35" s="496">
        <f>C12/12</f>
        <v>0</v>
      </c>
      <c r="D35" s="459"/>
      <c r="E35" s="280" t="str">
        <f>"Line "&amp;A12&amp;" / "&amp;C51&amp;" Months"</f>
        <v>Line 1 / 12 Months</v>
      </c>
      <c r="F35" s="237">
        <f>F34+1</f>
        <v>20</v>
      </c>
    </row>
    <row r="36" spans="1:6">
      <c r="A36" s="236">
        <f t="shared" ref="A36:A54" si="2">A35+1</f>
        <v>21</v>
      </c>
      <c r="B36" s="301"/>
      <c r="C36" s="497"/>
      <c r="D36" s="460"/>
      <c r="E36" s="39"/>
      <c r="F36" s="237">
        <f t="shared" ref="F36:F54" si="3">F35+1</f>
        <v>21</v>
      </c>
    </row>
    <row r="37" spans="1:6">
      <c r="A37" s="236">
        <f t="shared" si="2"/>
        <v>22</v>
      </c>
      <c r="B37" s="350" t="str">
        <f>B14</f>
        <v>Section 2 - Non-Direct Expense Cost Component</v>
      </c>
      <c r="C37" s="498">
        <f>C14/12</f>
        <v>68.798660915423284</v>
      </c>
      <c r="D37" s="444" t="s">
        <v>412</v>
      </c>
      <c r="E37" s="280" t="str">
        <f>"Line "&amp;A14&amp;" / "&amp;C51&amp;" Months"</f>
        <v>Line 3 / 12 Months</v>
      </c>
      <c r="F37" s="237">
        <f t="shared" si="3"/>
        <v>22</v>
      </c>
    </row>
    <row r="38" spans="1:6">
      <c r="A38" s="236">
        <f t="shared" si="2"/>
        <v>23</v>
      </c>
      <c r="B38" s="301"/>
      <c r="C38" s="499"/>
      <c r="D38" s="464"/>
      <c r="E38" s="465"/>
      <c r="F38" s="237">
        <f t="shared" si="3"/>
        <v>23</v>
      </c>
    </row>
    <row r="39" spans="1:6">
      <c r="A39" s="236">
        <f t="shared" si="2"/>
        <v>24</v>
      </c>
      <c r="B39" s="350" t="str">
        <f>B16</f>
        <v>Section 3 - Cost Component Containing Other Specific Expenses</v>
      </c>
      <c r="C39" s="349">
        <f>C16/12</f>
        <v>0.64107098748499902</v>
      </c>
      <c r="D39" s="467"/>
      <c r="E39" s="280" t="str">
        <f>"Line "&amp;A16&amp;" / "&amp;C51&amp;" Months"</f>
        <v>Line 5 / 12 Months</v>
      </c>
      <c r="F39" s="237">
        <f t="shared" si="3"/>
        <v>24</v>
      </c>
    </row>
    <row r="40" spans="1:6">
      <c r="A40" s="236">
        <f t="shared" si="2"/>
        <v>25</v>
      </c>
      <c r="B40" s="50"/>
      <c r="C40" s="500"/>
      <c r="D40" s="464"/>
      <c r="E40" s="280"/>
      <c r="F40" s="237">
        <f t="shared" si="3"/>
        <v>25</v>
      </c>
    </row>
    <row r="41" spans="1:6">
      <c r="A41" s="236">
        <f t="shared" si="2"/>
        <v>26</v>
      </c>
      <c r="B41" s="342" t="s">
        <v>422</v>
      </c>
      <c r="C41" s="501">
        <f>C35+C37+C39</f>
        <v>69.439731902908278</v>
      </c>
      <c r="D41" s="444" t="s">
        <v>412</v>
      </c>
      <c r="E41" s="51" t="str">
        <f>"Sum Lines "&amp;A35&amp;", "&amp;A37&amp;", "&amp;A39</f>
        <v>Sum Lines 20, 22, 24</v>
      </c>
      <c r="F41" s="237">
        <f t="shared" si="3"/>
        <v>26</v>
      </c>
    </row>
    <row r="42" spans="1:6">
      <c r="A42" s="236">
        <f t="shared" si="2"/>
        <v>27</v>
      </c>
      <c r="B42" s="33"/>
      <c r="C42" s="499"/>
      <c r="D42" s="464"/>
      <c r="E42" s="446"/>
      <c r="F42" s="237">
        <f t="shared" si="3"/>
        <v>27</v>
      </c>
    </row>
    <row r="43" spans="1:6">
      <c r="A43" s="236">
        <f t="shared" si="2"/>
        <v>28</v>
      </c>
      <c r="B43" s="350" t="str">
        <f>LEFT(B20,45)</f>
        <v>Section 4 - True-Up Adjustment Cost Component</v>
      </c>
      <c r="C43" s="498">
        <f>C20/12</f>
        <v>-3.7829825356195599</v>
      </c>
      <c r="D43" s="444" t="s">
        <v>412</v>
      </c>
      <c r="E43" s="280" t="str">
        <f>"Line "&amp;A20&amp;" / "&amp;C51&amp;" Months"</f>
        <v>Line 9 / 12 Months</v>
      </c>
      <c r="F43" s="237">
        <f t="shared" si="3"/>
        <v>28</v>
      </c>
    </row>
    <row r="44" spans="1:6">
      <c r="A44" s="236">
        <f t="shared" si="2"/>
        <v>29</v>
      </c>
      <c r="B44" s="350"/>
      <c r="C44" s="499"/>
      <c r="D44" s="464"/>
      <c r="E44" s="474"/>
      <c r="F44" s="237">
        <f t="shared" si="3"/>
        <v>29</v>
      </c>
    </row>
    <row r="45" spans="1:6">
      <c r="A45" s="236">
        <f t="shared" si="2"/>
        <v>30</v>
      </c>
      <c r="B45" s="350" t="str">
        <f>B22</f>
        <v>Section 5 - Interest True-Up Adjustment Cost Component</v>
      </c>
      <c r="C45" s="502">
        <f>C22/12</f>
        <v>0</v>
      </c>
      <c r="D45" s="467"/>
      <c r="E45" s="51" t="str">
        <f>"Line "&amp;A22&amp;" / "&amp;C51&amp;" Months"</f>
        <v>Line 11 / 12 Months</v>
      </c>
      <c r="F45" s="237">
        <f t="shared" si="3"/>
        <v>30</v>
      </c>
    </row>
    <row r="46" spans="1:6">
      <c r="A46" s="236">
        <f t="shared" si="2"/>
        <v>31</v>
      </c>
      <c r="B46" s="50"/>
      <c r="C46" s="325"/>
      <c r="D46" s="6"/>
      <c r="E46" s="324"/>
      <c r="F46" s="237">
        <f t="shared" si="3"/>
        <v>31</v>
      </c>
    </row>
    <row r="47" spans="1:6">
      <c r="A47" s="236">
        <f t="shared" si="2"/>
        <v>32</v>
      </c>
      <c r="B47" s="11" t="str">
        <f>B26</f>
        <v>Other Adjustments</v>
      </c>
      <c r="C47" s="349">
        <f>C26/12</f>
        <v>0</v>
      </c>
      <c r="D47" s="467"/>
      <c r="E47" s="51" t="str">
        <f>"Line "&amp;A26&amp;" / "&amp;C51&amp;" Months"</f>
        <v>Line 15 / 12 Months</v>
      </c>
      <c r="F47" s="237">
        <f t="shared" si="3"/>
        <v>32</v>
      </c>
    </row>
    <row r="48" spans="1:6">
      <c r="A48" s="236">
        <f t="shared" si="2"/>
        <v>33</v>
      </c>
      <c r="B48" s="35"/>
      <c r="C48" s="325"/>
      <c r="D48" s="6"/>
      <c r="E48" s="324"/>
      <c r="F48" s="237">
        <f t="shared" si="3"/>
        <v>33</v>
      </c>
    </row>
    <row r="49" spans="1:6" ht="16" thickBot="1">
      <c r="A49" s="236">
        <f t="shared" si="2"/>
        <v>34</v>
      </c>
      <c r="B49" s="35" t="s">
        <v>299</v>
      </c>
      <c r="C49" s="351">
        <f>C41+C43+C45+C47</f>
        <v>65.656749367288711</v>
      </c>
      <c r="D49" s="444" t="s">
        <v>412</v>
      </c>
      <c r="E49" s="51" t="str">
        <f>"Sum Lines "&amp;A41&amp;", "&amp;A43&amp;", "&amp;A45&amp;", "&amp;A47</f>
        <v>Sum Lines 26, 28, 30, 32</v>
      </c>
      <c r="F49" s="237">
        <f t="shared" si="3"/>
        <v>34</v>
      </c>
    </row>
    <row r="50" spans="1:6" ht="16" thickTop="1">
      <c r="A50" s="236">
        <f t="shared" si="2"/>
        <v>35</v>
      </c>
      <c r="B50" s="33"/>
      <c r="C50" s="503"/>
      <c r="D50" s="478"/>
      <c r="E50" s="479"/>
      <c r="F50" s="237">
        <f t="shared" si="3"/>
        <v>35</v>
      </c>
    </row>
    <row r="51" spans="1:6">
      <c r="A51" s="236">
        <f t="shared" si="2"/>
        <v>36</v>
      </c>
      <c r="B51" s="301" t="s">
        <v>243</v>
      </c>
      <c r="C51" s="609">
        <v>12</v>
      </c>
      <c r="D51" s="480"/>
      <c r="E51" s="479"/>
      <c r="F51" s="237">
        <f t="shared" si="3"/>
        <v>36</v>
      </c>
    </row>
    <row r="52" spans="1:6">
      <c r="A52" s="236">
        <f t="shared" si="2"/>
        <v>37</v>
      </c>
      <c r="B52" s="33"/>
      <c r="C52" s="503"/>
      <c r="D52" s="478"/>
      <c r="E52" s="482"/>
      <c r="F52" s="237">
        <f t="shared" si="3"/>
        <v>37</v>
      </c>
    </row>
    <row r="53" spans="1:6" ht="16" thickBot="1">
      <c r="A53" s="236">
        <f t="shared" si="2"/>
        <v>38</v>
      </c>
      <c r="B53" s="342" t="str">
        <f>B28</f>
        <v>Total Annual Costs</v>
      </c>
      <c r="C53" s="504">
        <f>C49*C51</f>
        <v>787.88099240746453</v>
      </c>
      <c r="D53" s="444" t="s">
        <v>412</v>
      </c>
      <c r="E53" s="51" t="str">
        <f>"Line "&amp;A49&amp;" x Line "&amp;A51</f>
        <v>Line 34 x Line 36</v>
      </c>
      <c r="F53" s="237">
        <f t="shared" si="3"/>
        <v>38</v>
      </c>
    </row>
    <row r="54" spans="1:6" ht="16.5" thickTop="1" thickBot="1">
      <c r="A54" s="236">
        <f t="shared" si="2"/>
        <v>39</v>
      </c>
      <c r="B54" s="454"/>
      <c r="C54" s="15"/>
      <c r="D54" s="485"/>
      <c r="E54" s="486"/>
      <c r="F54" s="237">
        <f t="shared" si="3"/>
        <v>39</v>
      </c>
    </row>
    <row r="57" spans="1:6">
      <c r="A57" s="444" t="s">
        <v>412</v>
      </c>
      <c r="B57" s="5" t="s">
        <v>657</v>
      </c>
    </row>
    <row r="58" spans="1:6">
      <c r="B58" s="5" t="s">
        <v>658</v>
      </c>
    </row>
  </sheetData>
  <mergeCells count="5">
    <mergeCell ref="B3:E3"/>
    <mergeCell ref="B4:E4"/>
    <mergeCell ref="B5:E5"/>
    <mergeCell ref="B6:E6"/>
    <mergeCell ref="B7:E7"/>
  </mergeCells>
  <printOptions horizontalCentered="1"/>
  <pageMargins left="0.5" right="0.5" top="0.5" bottom="0.5" header="0.35" footer="0.25"/>
  <pageSetup scale="62" orientation="portrait" r:id="rId1"/>
  <headerFooter scaleWithDoc="0" alignWithMargins="0">
    <oddHeader>&amp;C&amp;"Times New Roman,Bold"&amp;7AS FILED SUMMARY WITH COST ADJ INCL IN APPENDIX XII CYCLE 6 (ER24-175)</oddHeader>
    <oddFooter>&amp;L&amp;F&amp;CPage 4&amp;R&amp;A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D806C-9C08-4EBB-93D0-3F0A8B0986E1}">
  <dimension ref="A1:J158"/>
  <sheetViews>
    <sheetView zoomScale="80" zoomScaleNormal="80" workbookViewId="0"/>
  </sheetViews>
  <sheetFormatPr defaultColWidth="8.81640625" defaultRowHeight="15.5"/>
  <cols>
    <col min="1" max="1" width="5.1796875" style="71" customWidth="1"/>
    <col min="2" max="2" width="93.1796875" style="1" bestFit="1" customWidth="1"/>
    <col min="3" max="3" width="10.453125" style="1" customWidth="1"/>
    <col min="4" max="4" width="1.54296875" style="1" customWidth="1"/>
    <col min="5" max="5" width="16.81640625" style="1" customWidth="1"/>
    <col min="6" max="6" width="1.54296875" style="1" customWidth="1"/>
    <col min="7" max="7" width="43.453125" style="1" customWidth="1"/>
    <col min="8" max="8" width="5.1796875" style="74" customWidth="1"/>
    <col min="9" max="9" width="8.81640625" style="1"/>
    <col min="10" max="10" width="9.81640625" style="1" bestFit="1" customWidth="1"/>
    <col min="11" max="16384" width="8.81640625" style="1"/>
  </cols>
  <sheetData>
    <row r="1" spans="1:8">
      <c r="A1" s="238"/>
      <c r="B1" s="18"/>
      <c r="C1" s="18"/>
      <c r="D1" s="18"/>
      <c r="E1" s="742"/>
      <c r="F1" s="742"/>
      <c r="G1" s="742"/>
      <c r="H1" s="426"/>
    </row>
    <row r="2" spans="1:8">
      <c r="A2" s="238"/>
      <c r="B2" s="810" t="s">
        <v>12</v>
      </c>
      <c r="C2" s="810"/>
      <c r="D2" s="810"/>
      <c r="E2" s="810"/>
      <c r="F2" s="810"/>
      <c r="G2" s="810"/>
      <c r="H2" s="426"/>
    </row>
    <row r="3" spans="1:8">
      <c r="B3" s="810" t="s">
        <v>376</v>
      </c>
      <c r="C3" s="810"/>
      <c r="D3" s="810"/>
      <c r="E3" s="810"/>
      <c r="F3" s="810"/>
      <c r="G3" s="810"/>
      <c r="H3" s="238"/>
    </row>
    <row r="4" spans="1:8">
      <c r="B4" s="810" t="s">
        <v>380</v>
      </c>
      <c r="C4" s="810"/>
      <c r="D4" s="810"/>
      <c r="E4" s="810"/>
      <c r="F4" s="810"/>
      <c r="G4" s="810"/>
      <c r="H4" s="238"/>
    </row>
    <row r="5" spans="1:8">
      <c r="B5" s="811" t="s">
        <v>434</v>
      </c>
      <c r="C5" s="811"/>
      <c r="D5" s="811"/>
      <c r="E5" s="811"/>
      <c r="F5" s="811"/>
      <c r="G5" s="811"/>
      <c r="H5" s="238"/>
    </row>
    <row r="6" spans="1:8">
      <c r="B6" s="812" t="s">
        <v>1</v>
      </c>
      <c r="C6" s="812"/>
      <c r="D6" s="812"/>
      <c r="E6" s="812"/>
      <c r="F6" s="812"/>
      <c r="G6" s="812"/>
      <c r="H6" s="242"/>
    </row>
    <row r="7" spans="1:8">
      <c r="A7" s="743"/>
      <c r="B7" s="17"/>
      <c r="C7" s="17"/>
      <c r="D7" s="17"/>
      <c r="E7" s="17"/>
      <c r="F7" s="17"/>
      <c r="G7" s="742"/>
      <c r="H7" s="426"/>
    </row>
    <row r="8" spans="1:8">
      <c r="A8" s="239" t="s">
        <v>2</v>
      </c>
      <c r="B8" s="18"/>
      <c r="C8" s="18"/>
      <c r="D8" s="18"/>
      <c r="E8" s="17"/>
      <c r="F8" s="17"/>
      <c r="G8" s="18"/>
      <c r="H8" s="239" t="s">
        <v>2</v>
      </c>
    </row>
    <row r="9" spans="1:8">
      <c r="A9" s="239" t="s">
        <v>14</v>
      </c>
      <c r="B9" s="18"/>
      <c r="C9" s="18"/>
      <c r="D9" s="18"/>
      <c r="E9" s="744" t="s">
        <v>21</v>
      </c>
      <c r="F9" s="21"/>
      <c r="G9" s="744" t="s">
        <v>6</v>
      </c>
      <c r="H9" s="239" t="s">
        <v>14</v>
      </c>
    </row>
    <row r="10" spans="1:8">
      <c r="A10" s="239"/>
      <c r="B10" s="18"/>
      <c r="C10" s="18"/>
      <c r="D10" s="18"/>
      <c r="E10" s="17"/>
      <c r="F10" s="21"/>
      <c r="G10" s="17"/>
      <c r="H10" s="239"/>
    </row>
    <row r="11" spans="1:8">
      <c r="A11" s="239">
        <v>1</v>
      </c>
      <c r="B11" s="20" t="s">
        <v>106</v>
      </c>
      <c r="C11" s="20"/>
      <c r="D11" s="20"/>
      <c r="E11" s="742"/>
      <c r="F11" s="742"/>
      <c r="G11" s="17"/>
      <c r="H11" s="239">
        <f>A11</f>
        <v>1</v>
      </c>
    </row>
    <row r="12" spans="1:8">
      <c r="A12" s="239">
        <f>A11+1</f>
        <v>2</v>
      </c>
      <c r="B12" s="22" t="s">
        <v>300</v>
      </c>
      <c r="C12" s="251"/>
      <c r="D12" s="251"/>
      <c r="E12" s="252">
        <f>E52</f>
        <v>6.7109319730961061E-3</v>
      </c>
      <c r="F12" s="230"/>
      <c r="G12" s="16" t="s">
        <v>435</v>
      </c>
      <c r="H12" s="239">
        <f>H11+1</f>
        <v>2</v>
      </c>
    </row>
    <row r="13" spans="1:8">
      <c r="A13" s="239">
        <f t="shared" ref="A13:A35" si="0">A12+1</f>
        <v>3</v>
      </c>
      <c r="B13" s="18"/>
      <c r="C13" s="241"/>
      <c r="D13" s="241"/>
      <c r="E13" s="253"/>
      <c r="F13" s="21"/>
      <c r="G13" s="16"/>
      <c r="H13" s="239">
        <f t="shared" ref="H13:H35" si="1">H12+1</f>
        <v>3</v>
      </c>
    </row>
    <row r="14" spans="1:8">
      <c r="A14" s="239">
        <f t="shared" si="0"/>
        <v>4</v>
      </c>
      <c r="B14" s="22" t="s">
        <v>303</v>
      </c>
      <c r="C14" s="251"/>
      <c r="D14" s="251"/>
      <c r="E14" s="252">
        <f>E57</f>
        <v>7.7792927053076007E-3</v>
      </c>
      <c r="F14" s="444"/>
      <c r="G14" s="16" t="s">
        <v>436</v>
      </c>
      <c r="H14" s="239">
        <f t="shared" si="1"/>
        <v>4</v>
      </c>
    </row>
    <row r="15" spans="1:8">
      <c r="A15" s="239">
        <f t="shared" si="0"/>
        <v>5</v>
      </c>
      <c r="B15" s="742"/>
      <c r="C15" s="743"/>
      <c r="D15" s="743"/>
      <c r="E15" s="254"/>
      <c r="F15" s="231"/>
      <c r="G15" s="16"/>
      <c r="H15" s="239">
        <f t="shared" si="1"/>
        <v>5</v>
      </c>
    </row>
    <row r="16" spans="1:8">
      <c r="A16" s="239">
        <f t="shared" si="0"/>
        <v>6</v>
      </c>
      <c r="B16" s="742" t="s">
        <v>304</v>
      </c>
      <c r="C16" s="743"/>
      <c r="D16" s="743"/>
      <c r="E16" s="338">
        <f>E62</f>
        <v>9.8551306388007798E-3</v>
      </c>
      <c r="F16" s="231"/>
      <c r="G16" s="16" t="s">
        <v>437</v>
      </c>
      <c r="H16" s="239">
        <f t="shared" si="1"/>
        <v>6</v>
      </c>
    </row>
    <row r="17" spans="1:8">
      <c r="A17" s="239">
        <f t="shared" si="0"/>
        <v>7</v>
      </c>
      <c r="B17" s="742"/>
      <c r="C17" s="743"/>
      <c r="D17" s="743"/>
      <c r="E17" s="254"/>
      <c r="F17" s="231"/>
      <c r="G17" s="16"/>
      <c r="H17" s="239">
        <f t="shared" si="1"/>
        <v>7</v>
      </c>
    </row>
    <row r="18" spans="1:8">
      <c r="A18" s="239">
        <f t="shared" si="0"/>
        <v>8</v>
      </c>
      <c r="B18" s="22" t="s">
        <v>305</v>
      </c>
      <c r="C18" s="251"/>
      <c r="D18" s="251"/>
      <c r="E18" s="252">
        <f>E67</f>
        <v>2.6627923532441904E-4</v>
      </c>
      <c r="F18" s="230"/>
      <c r="G18" s="16" t="s">
        <v>438</v>
      </c>
      <c r="H18" s="239">
        <f t="shared" si="1"/>
        <v>8</v>
      </c>
    </row>
    <row r="19" spans="1:8">
      <c r="A19" s="239">
        <f t="shared" si="0"/>
        <v>9</v>
      </c>
      <c r="B19" s="18"/>
      <c r="C19" s="241"/>
      <c r="D19" s="241"/>
      <c r="E19" s="253"/>
      <c r="F19" s="21"/>
      <c r="G19" s="16"/>
      <c r="H19" s="239">
        <f t="shared" si="1"/>
        <v>9</v>
      </c>
    </row>
    <row r="20" spans="1:8">
      <c r="A20" s="239">
        <f t="shared" si="0"/>
        <v>10</v>
      </c>
      <c r="B20" s="22" t="s">
        <v>306</v>
      </c>
      <c r="C20" s="241"/>
      <c r="D20" s="241"/>
      <c r="E20" s="252">
        <f>E80</f>
        <v>1.7569179038541345E-3</v>
      </c>
      <c r="F20" s="21"/>
      <c r="G20" s="16" t="s">
        <v>439</v>
      </c>
      <c r="H20" s="239">
        <f t="shared" si="1"/>
        <v>10</v>
      </c>
    </row>
    <row r="21" spans="1:8">
      <c r="A21" s="239">
        <f t="shared" si="0"/>
        <v>11</v>
      </c>
      <c r="B21" s="18"/>
      <c r="C21" s="241"/>
      <c r="D21" s="241"/>
      <c r="E21" s="253"/>
      <c r="F21" s="21"/>
      <c r="G21" s="16"/>
      <c r="H21" s="239">
        <f t="shared" si="1"/>
        <v>11</v>
      </c>
    </row>
    <row r="22" spans="1:8">
      <c r="A22" s="239">
        <f t="shared" si="0"/>
        <v>12</v>
      </c>
      <c r="B22" s="22" t="s">
        <v>339</v>
      </c>
      <c r="C22" s="251"/>
      <c r="D22" s="251"/>
      <c r="E22" s="252">
        <f>E97</f>
        <v>3.9070490545164305E-3</v>
      </c>
      <c r="F22" s="444"/>
      <c r="G22" s="16" t="s">
        <v>440</v>
      </c>
      <c r="H22" s="239">
        <f t="shared" si="1"/>
        <v>12</v>
      </c>
    </row>
    <row r="23" spans="1:8">
      <c r="A23" s="239">
        <f t="shared" si="0"/>
        <v>13</v>
      </c>
      <c r="B23" s="302"/>
      <c r="C23" s="243"/>
      <c r="D23" s="243"/>
      <c r="E23" s="745"/>
      <c r="F23" s="32"/>
      <c r="G23" s="16"/>
      <c r="H23" s="239">
        <f t="shared" si="1"/>
        <v>13</v>
      </c>
    </row>
    <row r="24" spans="1:8">
      <c r="A24" s="239">
        <f t="shared" si="0"/>
        <v>14</v>
      </c>
      <c r="B24" s="22" t="s">
        <v>307</v>
      </c>
      <c r="C24" s="251"/>
      <c r="D24" s="251"/>
      <c r="E24" s="255">
        <f>SUM(E12:E22)</f>
        <v>3.0275601510899468E-2</v>
      </c>
      <c r="F24" s="230"/>
      <c r="G24" s="16" t="s">
        <v>441</v>
      </c>
      <c r="H24" s="239">
        <f t="shared" si="1"/>
        <v>14</v>
      </c>
    </row>
    <row r="25" spans="1:8">
      <c r="A25" s="239">
        <f t="shared" si="0"/>
        <v>15</v>
      </c>
      <c r="B25" s="18"/>
      <c r="C25" s="241"/>
      <c r="D25" s="241"/>
      <c r="E25" s="256"/>
      <c r="F25" s="23"/>
      <c r="G25" s="16"/>
      <c r="H25" s="239">
        <f t="shared" si="1"/>
        <v>15</v>
      </c>
    </row>
    <row r="26" spans="1:8">
      <c r="A26" s="239">
        <f t="shared" si="0"/>
        <v>16</v>
      </c>
      <c r="B26" s="742" t="s">
        <v>317</v>
      </c>
      <c r="C26" s="257">
        <v>1.0274999999999999E-2</v>
      </c>
      <c r="D26" s="241"/>
      <c r="E26" s="746">
        <f>E24*C26</f>
        <v>3.11081805524492E-4</v>
      </c>
      <c r="F26" s="226"/>
      <c r="G26" s="16" t="s">
        <v>442</v>
      </c>
      <c r="H26" s="239">
        <f t="shared" si="1"/>
        <v>16</v>
      </c>
    </row>
    <row r="27" spans="1:8">
      <c r="A27" s="239">
        <f t="shared" si="0"/>
        <v>17</v>
      </c>
      <c r="B27" s="18"/>
      <c r="C27" s="241"/>
      <c r="D27" s="241"/>
      <c r="E27" s="747"/>
      <c r="F27" s="31"/>
      <c r="G27" s="16"/>
      <c r="H27" s="239">
        <f t="shared" si="1"/>
        <v>17</v>
      </c>
    </row>
    <row r="28" spans="1:8" ht="16" thickBot="1">
      <c r="A28" s="239">
        <f t="shared" si="0"/>
        <v>18</v>
      </c>
      <c r="B28" s="18" t="s">
        <v>308</v>
      </c>
      <c r="C28" s="241"/>
      <c r="D28" s="241"/>
      <c r="E28" s="654">
        <f>E24+E26</f>
        <v>3.058668331642396E-2</v>
      </c>
      <c r="F28" s="748"/>
      <c r="G28" s="16" t="s">
        <v>443</v>
      </c>
      <c r="H28" s="239">
        <f t="shared" si="1"/>
        <v>18</v>
      </c>
    </row>
    <row r="29" spans="1:8" ht="16" thickTop="1">
      <c r="A29" s="239">
        <f t="shared" si="0"/>
        <v>19</v>
      </c>
      <c r="B29" s="742"/>
      <c r="C29" s="743"/>
      <c r="D29" s="743"/>
      <c r="E29" s="241"/>
      <c r="F29" s="18"/>
      <c r="G29" s="18"/>
      <c r="H29" s="239">
        <f t="shared" si="1"/>
        <v>19</v>
      </c>
    </row>
    <row r="30" spans="1:8">
      <c r="A30" s="239">
        <f t="shared" si="0"/>
        <v>20</v>
      </c>
      <c r="B30" s="20" t="s">
        <v>318</v>
      </c>
      <c r="C30" s="258"/>
      <c r="D30" s="258"/>
      <c r="E30" s="743"/>
      <c r="F30" s="742"/>
      <c r="G30" s="18"/>
      <c r="H30" s="239">
        <f t="shared" si="1"/>
        <v>20</v>
      </c>
    </row>
    <row r="31" spans="1:8">
      <c r="A31" s="239">
        <f t="shared" si="0"/>
        <v>21</v>
      </c>
      <c r="B31" s="22" t="s">
        <v>309</v>
      </c>
      <c r="C31" s="251"/>
      <c r="D31" s="251"/>
      <c r="E31" s="132">
        <v>27000</v>
      </c>
      <c r="F31" s="21"/>
      <c r="G31" s="16" t="s">
        <v>107</v>
      </c>
      <c r="H31" s="239">
        <f t="shared" si="1"/>
        <v>21</v>
      </c>
    </row>
    <row r="32" spans="1:8">
      <c r="A32" s="239">
        <f t="shared" si="0"/>
        <v>22</v>
      </c>
      <c r="B32" s="22"/>
      <c r="C32" s="251"/>
      <c r="D32" s="251"/>
      <c r="E32" s="251"/>
      <c r="F32" s="22"/>
      <c r="G32" s="16"/>
      <c r="H32" s="239">
        <f t="shared" si="1"/>
        <v>22</v>
      </c>
    </row>
    <row r="33" spans="1:8">
      <c r="A33" s="239">
        <f t="shared" si="0"/>
        <v>23</v>
      </c>
      <c r="B33" s="22" t="s">
        <v>310</v>
      </c>
      <c r="C33" s="251"/>
      <c r="D33" s="251"/>
      <c r="E33" s="255">
        <f>+E28</f>
        <v>3.058668331642396E-2</v>
      </c>
      <c r="F33" s="230"/>
      <c r="G33" s="16" t="s">
        <v>444</v>
      </c>
      <c r="H33" s="239">
        <f t="shared" si="1"/>
        <v>23</v>
      </c>
    </row>
    <row r="34" spans="1:8">
      <c r="A34" s="239">
        <f t="shared" si="0"/>
        <v>24</v>
      </c>
      <c r="B34" s="18"/>
      <c r="C34" s="241"/>
      <c r="D34" s="241"/>
      <c r="E34" s="749"/>
      <c r="F34" s="232"/>
      <c r="G34" s="16"/>
      <c r="H34" s="239">
        <f t="shared" si="1"/>
        <v>24</v>
      </c>
    </row>
    <row r="35" spans="1:8" ht="16" thickBot="1">
      <c r="A35" s="239">
        <f t="shared" si="0"/>
        <v>25</v>
      </c>
      <c r="B35" s="18" t="s">
        <v>319</v>
      </c>
      <c r="C35" s="251"/>
      <c r="D35" s="251"/>
      <c r="E35" s="794">
        <f>E31*E33</f>
        <v>825.84044954344688</v>
      </c>
      <c r="F35" s="444"/>
      <c r="G35" s="16" t="s">
        <v>445</v>
      </c>
      <c r="H35" s="239">
        <f t="shared" si="1"/>
        <v>25</v>
      </c>
    </row>
    <row r="36" spans="1:8" ht="16" thickTop="1">
      <c r="A36" s="239"/>
      <c r="B36" s="18"/>
      <c r="C36" s="22"/>
      <c r="D36" s="22"/>
      <c r="E36" s="249"/>
      <c r="F36" s="233"/>
      <c r="G36" s="16"/>
      <c r="H36" s="239"/>
    </row>
    <row r="37" spans="1:8">
      <c r="A37" s="444"/>
      <c r="B37" s="5"/>
      <c r="C37" s="18"/>
      <c r="D37" s="18"/>
      <c r="E37" s="302"/>
      <c r="F37" s="302"/>
      <c r="G37" s="742"/>
      <c r="H37" s="426"/>
    </row>
    <row r="38" spans="1:8">
      <c r="A38" s="743"/>
      <c r="B38" s="813" t="str">
        <f>B2</f>
        <v>SAN DIEGO GAS &amp; ELECTRIC COMPANY</v>
      </c>
      <c r="C38" s="813"/>
      <c r="D38" s="813"/>
      <c r="E38" s="813"/>
      <c r="F38" s="813"/>
      <c r="G38" s="813"/>
      <c r="H38" s="426"/>
    </row>
    <row r="39" spans="1:8">
      <c r="B39" s="813" t="str">
        <f>B3</f>
        <v>CITIZENS' SHARE OF THE SX-PQ UNDERGROUND LINE SEGMENT</v>
      </c>
      <c r="C39" s="813"/>
      <c r="D39" s="813"/>
      <c r="E39" s="813"/>
      <c r="F39" s="813"/>
      <c r="G39" s="813"/>
      <c r="H39" s="243"/>
    </row>
    <row r="40" spans="1:8">
      <c r="B40" s="810" t="str">
        <f>B4</f>
        <v xml:space="preserve">Section 2 - Non-Direct Expense Cost Component </v>
      </c>
      <c r="C40" s="810"/>
      <c r="D40" s="810"/>
      <c r="E40" s="810"/>
      <c r="F40" s="810"/>
      <c r="G40" s="810"/>
      <c r="H40" s="241"/>
    </row>
    <row r="41" spans="1:8">
      <c r="B41" s="811" t="str">
        <f>B5</f>
        <v>Base Period &amp; True-Up Period 12 - Months Ending December 31, 2019</v>
      </c>
      <c r="C41" s="811"/>
      <c r="D41" s="811"/>
      <c r="E41" s="811"/>
      <c r="F41" s="811"/>
      <c r="G41" s="811"/>
      <c r="H41" s="241"/>
    </row>
    <row r="42" spans="1:8">
      <c r="B42" s="812" t="str">
        <f>B6</f>
        <v>($1,000)</v>
      </c>
      <c r="C42" s="807"/>
      <c r="D42" s="807"/>
      <c r="E42" s="807"/>
      <c r="F42" s="807"/>
      <c r="G42" s="807"/>
      <c r="H42" s="57"/>
    </row>
    <row r="43" spans="1:8">
      <c r="A43" s="240"/>
      <c r="B43" s="18"/>
      <c r="C43" s="18"/>
      <c r="D43" s="18"/>
      <c r="E43" s="18"/>
      <c r="F43" s="18"/>
      <c r="G43" s="18"/>
      <c r="H43" s="426"/>
    </row>
    <row r="44" spans="1:8">
      <c r="A44" s="239" t="s">
        <v>2</v>
      </c>
      <c r="B44" s="18"/>
      <c r="C44" s="18"/>
      <c r="D44" s="18"/>
      <c r="E44" s="17"/>
      <c r="F44" s="17"/>
      <c r="G44" s="18"/>
      <c r="H44" s="239" t="s">
        <v>2</v>
      </c>
    </row>
    <row r="45" spans="1:8">
      <c r="A45" s="239" t="s">
        <v>14</v>
      </c>
      <c r="B45" s="18"/>
      <c r="C45" s="18"/>
      <c r="D45" s="18"/>
      <c r="E45" s="744" t="s">
        <v>21</v>
      </c>
      <c r="F45" s="16"/>
      <c r="G45" s="744" t="s">
        <v>6</v>
      </c>
      <c r="H45" s="239" t="s">
        <v>14</v>
      </c>
    </row>
    <row r="46" spans="1:8">
      <c r="A46" s="239"/>
      <c r="B46" s="18"/>
      <c r="C46" s="18"/>
      <c r="D46" s="18"/>
      <c r="E46" s="17"/>
      <c r="F46" s="17"/>
      <c r="G46" s="18"/>
      <c r="H46" s="239"/>
    </row>
    <row r="47" spans="1:8">
      <c r="A47" s="239">
        <v>1</v>
      </c>
      <c r="B47" s="24" t="s">
        <v>293</v>
      </c>
      <c r="C47" s="24"/>
      <c r="D47" s="24"/>
      <c r="E47" s="303">
        <v>5030146.040122374</v>
      </c>
      <c r="F47" s="444"/>
      <c r="G47" s="16" t="s">
        <v>650</v>
      </c>
      <c r="H47" s="239">
        <f>A47</f>
        <v>1</v>
      </c>
    </row>
    <row r="48" spans="1:8">
      <c r="A48" s="239">
        <f>A47+1</f>
        <v>2</v>
      </c>
      <c r="B48" s="18"/>
      <c r="C48" s="18"/>
      <c r="D48" s="18"/>
      <c r="E48" s="238"/>
      <c r="F48" s="17"/>
      <c r="G48" s="18"/>
      <c r="H48" s="239">
        <f>H47+1</f>
        <v>2</v>
      </c>
    </row>
    <row r="49" spans="1:10">
      <c r="A49" s="239">
        <f t="shared" ref="A49:A97" si="2">A48+1</f>
        <v>3</v>
      </c>
      <c r="B49" s="20" t="s">
        <v>340</v>
      </c>
      <c r="C49" s="20"/>
      <c r="D49" s="20"/>
      <c r="E49" s="259"/>
      <c r="F49" s="25"/>
      <c r="G49" s="18"/>
      <c r="H49" s="239">
        <f t="shared" ref="H49:H97" si="3">H48+1</f>
        <v>3</v>
      </c>
    </row>
    <row r="50" spans="1:10">
      <c r="A50" s="239">
        <f t="shared" si="2"/>
        <v>4</v>
      </c>
      <c r="B50" s="22" t="s">
        <v>301</v>
      </c>
      <c r="C50" s="22"/>
      <c r="D50" s="22"/>
      <c r="E50" s="765">
        <v>33756.967890000007</v>
      </c>
      <c r="F50" s="444"/>
      <c r="G50" s="16" t="s">
        <v>662</v>
      </c>
      <c r="H50" s="239">
        <f t="shared" si="3"/>
        <v>4</v>
      </c>
      <c r="J50" s="304"/>
    </row>
    <row r="51" spans="1:10">
      <c r="A51" s="239">
        <f t="shared" si="2"/>
        <v>5</v>
      </c>
      <c r="B51" s="22"/>
      <c r="C51" s="22"/>
      <c r="D51" s="22"/>
      <c r="E51" s="143"/>
      <c r="F51" s="26"/>
      <c r="G51" s="16"/>
      <c r="H51" s="239">
        <f t="shared" si="3"/>
        <v>5</v>
      </c>
      <c r="J51" s="304"/>
    </row>
    <row r="52" spans="1:10">
      <c r="A52" s="239">
        <f t="shared" si="2"/>
        <v>6</v>
      </c>
      <c r="B52" s="22" t="s">
        <v>302</v>
      </c>
      <c r="C52" s="18"/>
      <c r="D52" s="18"/>
      <c r="E52" s="260">
        <f>E50/E47</f>
        <v>6.7109319730961061E-3</v>
      </c>
      <c r="F52" s="36"/>
      <c r="G52" s="16" t="s">
        <v>446</v>
      </c>
      <c r="H52" s="239">
        <f t="shared" si="3"/>
        <v>6</v>
      </c>
      <c r="J52" s="304"/>
    </row>
    <row r="53" spans="1:10">
      <c r="A53" s="239">
        <f t="shared" si="2"/>
        <v>7</v>
      </c>
      <c r="B53" s="22"/>
      <c r="C53" s="22"/>
      <c r="D53" s="22"/>
      <c r="E53" s="305"/>
      <c r="F53" s="306"/>
      <c r="G53" s="16"/>
      <c r="H53" s="239">
        <f t="shared" si="3"/>
        <v>7</v>
      </c>
    </row>
    <row r="54" spans="1:10">
      <c r="A54" s="239">
        <f t="shared" si="2"/>
        <v>8</v>
      </c>
      <c r="B54" s="20" t="s">
        <v>341</v>
      </c>
      <c r="C54" s="20"/>
      <c r="D54" s="20"/>
      <c r="E54" s="307"/>
      <c r="F54" s="308"/>
      <c r="G54" s="19"/>
      <c r="H54" s="239">
        <f t="shared" si="3"/>
        <v>8</v>
      </c>
    </row>
    <row r="55" spans="1:10">
      <c r="A55" s="239">
        <f t="shared" si="2"/>
        <v>9</v>
      </c>
      <c r="B55" s="22" t="s">
        <v>320</v>
      </c>
      <c r="C55" s="22"/>
      <c r="D55" s="22"/>
      <c r="E55" s="752">
        <f>'Pg8 Rev Stmt AH'!E56</f>
        <v>39130.978396555896</v>
      </c>
      <c r="F55" s="444" t="s">
        <v>412</v>
      </c>
      <c r="G55" s="16" t="s">
        <v>698</v>
      </c>
      <c r="H55" s="239">
        <f t="shared" si="3"/>
        <v>9</v>
      </c>
    </row>
    <row r="56" spans="1:10">
      <c r="A56" s="239">
        <f t="shared" si="2"/>
        <v>10</v>
      </c>
      <c r="B56" s="18"/>
      <c r="C56" s="18"/>
      <c r="D56" s="18"/>
      <c r="E56" s="307"/>
      <c r="F56" s="308"/>
      <c r="G56" s="16"/>
      <c r="H56" s="239">
        <f t="shared" si="3"/>
        <v>10</v>
      </c>
    </row>
    <row r="57" spans="1:10">
      <c r="A57" s="239">
        <f t="shared" si="2"/>
        <v>11</v>
      </c>
      <c r="B57" s="247" t="s">
        <v>108</v>
      </c>
      <c r="C57" s="19"/>
      <c r="D57" s="19"/>
      <c r="E57" s="260">
        <f>E55/E47</f>
        <v>7.7792927053076007E-3</v>
      </c>
      <c r="F57" s="444"/>
      <c r="G57" s="16" t="s">
        <v>447</v>
      </c>
      <c r="H57" s="239">
        <f t="shared" si="3"/>
        <v>11</v>
      </c>
    </row>
    <row r="58" spans="1:10">
      <c r="A58" s="239">
        <f t="shared" si="2"/>
        <v>12</v>
      </c>
      <c r="B58" s="19"/>
      <c r="C58" s="19"/>
      <c r="D58" s="19"/>
      <c r="E58" s="261"/>
      <c r="F58" s="27"/>
      <c r="G58" s="16"/>
      <c r="H58" s="239">
        <f t="shared" si="3"/>
        <v>12</v>
      </c>
    </row>
    <row r="59" spans="1:10">
      <c r="A59" s="239">
        <f t="shared" si="2"/>
        <v>13</v>
      </c>
      <c r="B59" s="20" t="s">
        <v>342</v>
      </c>
      <c r="C59" s="19"/>
      <c r="D59" s="19"/>
      <c r="E59" s="261"/>
      <c r="F59" s="27"/>
      <c r="G59" s="16"/>
      <c r="H59" s="239">
        <f t="shared" si="3"/>
        <v>13</v>
      </c>
    </row>
    <row r="60" spans="1:10">
      <c r="A60" s="239">
        <f t="shared" si="2"/>
        <v>14</v>
      </c>
      <c r="B60" s="247" t="s">
        <v>304</v>
      </c>
      <c r="C60" s="19"/>
      <c r="D60" s="19"/>
      <c r="E60" s="753">
        <v>49572.746357652424</v>
      </c>
      <c r="F60" s="444"/>
      <c r="G60" s="16" t="s">
        <v>651</v>
      </c>
      <c r="H60" s="239">
        <f t="shared" si="3"/>
        <v>14</v>
      </c>
    </row>
    <row r="61" spans="1:10">
      <c r="A61" s="239">
        <f t="shared" si="2"/>
        <v>15</v>
      </c>
      <c r="B61" s="19"/>
      <c r="C61" s="19"/>
      <c r="D61" s="19"/>
      <c r="E61" s="307"/>
      <c r="F61" s="27"/>
      <c r="G61" s="16"/>
      <c r="H61" s="239">
        <f t="shared" si="3"/>
        <v>15</v>
      </c>
    </row>
    <row r="62" spans="1:10">
      <c r="A62" s="239">
        <f t="shared" si="2"/>
        <v>16</v>
      </c>
      <c r="B62" s="247" t="s">
        <v>346</v>
      </c>
      <c r="C62" s="19"/>
      <c r="D62" s="19"/>
      <c r="E62" s="260">
        <f>E60/E47</f>
        <v>9.8551306388007798E-3</v>
      </c>
      <c r="F62" s="27"/>
      <c r="G62" s="16" t="s">
        <v>448</v>
      </c>
      <c r="H62" s="239">
        <f t="shared" si="3"/>
        <v>16</v>
      </c>
    </row>
    <row r="63" spans="1:10">
      <c r="A63" s="239">
        <f t="shared" si="2"/>
        <v>17</v>
      </c>
      <c r="B63" s="19"/>
      <c r="C63" s="19"/>
      <c r="D63" s="19"/>
      <c r="E63" s="261"/>
      <c r="F63" s="27"/>
      <c r="G63" s="16"/>
      <c r="H63" s="239">
        <f t="shared" si="3"/>
        <v>17</v>
      </c>
    </row>
    <row r="64" spans="1:10">
      <c r="A64" s="239">
        <f t="shared" si="2"/>
        <v>18</v>
      </c>
      <c r="B64" s="20" t="s">
        <v>343</v>
      </c>
      <c r="C64" s="20"/>
      <c r="D64" s="20"/>
      <c r="E64" s="261"/>
      <c r="F64" s="27"/>
      <c r="G64" s="16"/>
      <c r="H64" s="239">
        <f t="shared" si="3"/>
        <v>18</v>
      </c>
    </row>
    <row r="65" spans="1:8">
      <c r="A65" s="239">
        <f t="shared" si="2"/>
        <v>19</v>
      </c>
      <c r="B65" s="22" t="s">
        <v>305</v>
      </c>
      <c r="C65" s="22"/>
      <c r="D65" s="22"/>
      <c r="E65" s="753">
        <v>1339.4234411339403</v>
      </c>
      <c r="F65" s="17"/>
      <c r="G65" s="16" t="s">
        <v>652</v>
      </c>
      <c r="H65" s="239">
        <f t="shared" si="3"/>
        <v>19</v>
      </c>
    </row>
    <row r="66" spans="1:8">
      <c r="A66" s="239">
        <f t="shared" si="2"/>
        <v>20</v>
      </c>
      <c r="B66" s="19"/>
      <c r="C66" s="19"/>
      <c r="D66" s="19"/>
      <c r="E66" s="261"/>
      <c r="F66" s="27"/>
      <c r="G66" s="16"/>
      <c r="H66" s="239">
        <f t="shared" si="3"/>
        <v>20</v>
      </c>
    </row>
    <row r="67" spans="1:8">
      <c r="A67" s="239">
        <f t="shared" si="2"/>
        <v>21</v>
      </c>
      <c r="B67" s="247" t="s">
        <v>109</v>
      </c>
      <c r="C67" s="19"/>
      <c r="D67" s="19"/>
      <c r="E67" s="260">
        <f>E65/E47</f>
        <v>2.6627923532441904E-4</v>
      </c>
      <c r="F67" s="36"/>
      <c r="G67" s="16" t="s">
        <v>449</v>
      </c>
      <c r="H67" s="239">
        <f t="shared" si="3"/>
        <v>21</v>
      </c>
    </row>
    <row r="68" spans="1:8">
      <c r="A68" s="239">
        <f t="shared" si="2"/>
        <v>22</v>
      </c>
      <c r="B68" s="19"/>
      <c r="C68" s="19"/>
      <c r="D68" s="19"/>
      <c r="E68" s="261"/>
      <c r="F68" s="27"/>
      <c r="G68" s="16"/>
      <c r="H68" s="239">
        <f t="shared" si="3"/>
        <v>22</v>
      </c>
    </row>
    <row r="69" spans="1:8">
      <c r="A69" s="239">
        <f t="shared" si="2"/>
        <v>23</v>
      </c>
      <c r="B69" s="20" t="s">
        <v>344</v>
      </c>
      <c r="C69" s="20"/>
      <c r="D69" s="20"/>
      <c r="E69" s="262"/>
      <c r="F69" s="28"/>
      <c r="G69" s="16"/>
      <c r="H69" s="239">
        <f t="shared" si="3"/>
        <v>23</v>
      </c>
    </row>
    <row r="70" spans="1:8">
      <c r="A70" s="239">
        <f t="shared" si="2"/>
        <v>24</v>
      </c>
      <c r="B70" s="248" t="s">
        <v>110</v>
      </c>
      <c r="C70" s="18"/>
      <c r="D70" s="18"/>
      <c r="E70" s="262"/>
      <c r="F70" s="28"/>
      <c r="G70" s="16"/>
      <c r="H70" s="239">
        <f t="shared" si="3"/>
        <v>24</v>
      </c>
    </row>
    <row r="71" spans="1:8">
      <c r="A71" s="239">
        <f t="shared" si="2"/>
        <v>25</v>
      </c>
      <c r="B71" s="22" t="s">
        <v>240</v>
      </c>
      <c r="C71" s="22"/>
      <c r="D71" s="22"/>
      <c r="E71" s="263">
        <v>50518.825858040269</v>
      </c>
      <c r="F71" s="444"/>
      <c r="G71" s="16" t="s">
        <v>660</v>
      </c>
      <c r="H71" s="239">
        <f t="shared" si="3"/>
        <v>25</v>
      </c>
    </row>
    <row r="72" spans="1:8">
      <c r="A72" s="239">
        <f t="shared" si="2"/>
        <v>26</v>
      </c>
      <c r="B72" s="22" t="s">
        <v>241</v>
      </c>
      <c r="C72" s="22"/>
      <c r="D72" s="22"/>
      <c r="E72" s="264">
        <v>25304.310534432308</v>
      </c>
      <c r="F72" s="444"/>
      <c r="G72" s="16" t="s">
        <v>661</v>
      </c>
      <c r="H72" s="239">
        <f t="shared" si="3"/>
        <v>26</v>
      </c>
    </row>
    <row r="73" spans="1:8">
      <c r="A73" s="239">
        <f t="shared" si="2"/>
        <v>27</v>
      </c>
      <c r="B73" s="22" t="s">
        <v>242</v>
      </c>
      <c r="C73" s="22"/>
      <c r="D73" s="22"/>
      <c r="E73" s="509">
        <f>'Pg9 Rev Stmt AL'!E29</f>
        <v>9110.9932858194879</v>
      </c>
      <c r="F73" s="444" t="s">
        <v>412</v>
      </c>
      <c r="G73" s="16" t="s">
        <v>573</v>
      </c>
      <c r="H73" s="239">
        <f t="shared" si="3"/>
        <v>27</v>
      </c>
    </row>
    <row r="74" spans="1:8">
      <c r="A74" s="239">
        <f t="shared" si="2"/>
        <v>28</v>
      </c>
      <c r="B74" s="22" t="s">
        <v>111</v>
      </c>
      <c r="C74" s="18"/>
      <c r="D74" s="18"/>
      <c r="E74" s="510">
        <f>SUM(E71:E73)</f>
        <v>84934.129678292054</v>
      </c>
      <c r="F74" s="444" t="s">
        <v>412</v>
      </c>
      <c r="G74" s="16" t="s">
        <v>450</v>
      </c>
      <c r="H74" s="239">
        <f t="shared" si="3"/>
        <v>28</v>
      </c>
    </row>
    <row r="75" spans="1:8">
      <c r="A75" s="239">
        <f t="shared" si="2"/>
        <v>29</v>
      </c>
      <c r="B75" s="18"/>
      <c r="C75" s="18"/>
      <c r="D75" s="18"/>
      <c r="E75" s="265"/>
      <c r="F75" s="29"/>
      <c r="G75" s="16"/>
      <c r="H75" s="239">
        <f t="shared" si="3"/>
        <v>29</v>
      </c>
    </row>
    <row r="76" spans="1:8">
      <c r="A76" s="239">
        <f t="shared" si="2"/>
        <v>30</v>
      </c>
      <c r="B76" s="22" t="s">
        <v>315</v>
      </c>
      <c r="C76" s="22"/>
      <c r="D76" s="22"/>
      <c r="E76" s="266">
        <f>'Pg10 Rev Stmt AV'!G110</f>
        <v>0.10405185371730169</v>
      </c>
      <c r="F76" s="444"/>
      <c r="G76" s="16" t="s">
        <v>659</v>
      </c>
      <c r="H76" s="239">
        <f t="shared" si="3"/>
        <v>30</v>
      </c>
    </row>
    <row r="77" spans="1:8">
      <c r="A77" s="239">
        <f t="shared" si="2"/>
        <v>31</v>
      </c>
      <c r="B77" s="18"/>
      <c r="C77" s="18"/>
      <c r="D77" s="18"/>
      <c r="E77" s="265"/>
      <c r="F77" s="29"/>
      <c r="G77" s="16"/>
      <c r="H77" s="239">
        <f t="shared" si="3"/>
        <v>31</v>
      </c>
    </row>
    <row r="78" spans="1:8">
      <c r="A78" s="239">
        <f t="shared" si="2"/>
        <v>32</v>
      </c>
      <c r="B78" s="22" t="s">
        <v>112</v>
      </c>
      <c r="C78" s="18"/>
      <c r="D78" s="18"/>
      <c r="E78" s="511">
        <f>E74*E76</f>
        <v>8837.5536368919766</v>
      </c>
      <c r="F78" s="444" t="s">
        <v>412</v>
      </c>
      <c r="G78" s="16" t="s">
        <v>451</v>
      </c>
      <c r="H78" s="239">
        <f t="shared" si="3"/>
        <v>32</v>
      </c>
    </row>
    <row r="79" spans="1:8">
      <c r="A79" s="239">
        <f t="shared" si="2"/>
        <v>33</v>
      </c>
      <c r="B79" s="18"/>
      <c r="C79" s="18"/>
      <c r="D79" s="18"/>
      <c r="E79" s="265"/>
      <c r="F79" s="29"/>
      <c r="G79" s="16"/>
      <c r="H79" s="239">
        <f t="shared" si="3"/>
        <v>33</v>
      </c>
    </row>
    <row r="80" spans="1:8">
      <c r="A80" s="239">
        <f t="shared" si="2"/>
        <v>34</v>
      </c>
      <c r="B80" s="22" t="s">
        <v>113</v>
      </c>
      <c r="C80" s="18"/>
      <c r="D80" s="18"/>
      <c r="E80" s="260">
        <f>E78/E47</f>
        <v>1.7569179038541345E-3</v>
      </c>
      <c r="F80" s="36"/>
      <c r="G80" s="16" t="s">
        <v>452</v>
      </c>
      <c r="H80" s="239">
        <f t="shared" si="3"/>
        <v>34</v>
      </c>
    </row>
    <row r="81" spans="1:9">
      <c r="A81" s="239">
        <f t="shared" si="2"/>
        <v>35</v>
      </c>
      <c r="B81" s="22"/>
      <c r="C81" s="18"/>
      <c r="D81" s="18"/>
      <c r="E81" s="246"/>
      <c r="F81" s="36"/>
      <c r="G81" s="16"/>
      <c r="H81" s="239">
        <f t="shared" si="3"/>
        <v>35</v>
      </c>
    </row>
    <row r="82" spans="1:9">
      <c r="A82" s="239">
        <f t="shared" si="2"/>
        <v>36</v>
      </c>
      <c r="B82" s="20" t="s">
        <v>345</v>
      </c>
      <c r="C82" s="328"/>
      <c r="D82" s="328"/>
      <c r="E82" s="756"/>
      <c r="F82" s="756"/>
      <c r="G82" s="756"/>
      <c r="H82" s="239">
        <f t="shared" si="3"/>
        <v>36</v>
      </c>
    </row>
    <row r="83" spans="1:9">
      <c r="A83" s="239">
        <f t="shared" si="2"/>
        <v>37</v>
      </c>
      <c r="B83" s="22" t="s">
        <v>312</v>
      </c>
      <c r="C83" s="328"/>
      <c r="D83" s="328"/>
      <c r="E83" s="204">
        <v>25444.645798210968</v>
      </c>
      <c r="F83" s="444"/>
      <c r="G83" s="16" t="s">
        <v>653</v>
      </c>
      <c r="H83" s="239">
        <f t="shared" si="3"/>
        <v>37</v>
      </c>
    </row>
    <row r="84" spans="1:9">
      <c r="A84" s="239">
        <f t="shared" si="2"/>
        <v>38</v>
      </c>
      <c r="B84" s="20"/>
      <c r="C84" s="328"/>
      <c r="D84" s="328"/>
      <c r="E84" s="756"/>
      <c r="F84" s="756"/>
      <c r="G84" s="756"/>
      <c r="H84" s="239">
        <f t="shared" si="3"/>
        <v>38</v>
      </c>
    </row>
    <row r="85" spans="1:9">
      <c r="A85" s="239">
        <f t="shared" si="2"/>
        <v>39</v>
      </c>
      <c r="B85" s="22" t="s">
        <v>311</v>
      </c>
      <c r="C85" s="328"/>
      <c r="D85" s="328"/>
      <c r="E85" s="352">
        <v>55081.077120037437</v>
      </c>
      <c r="F85" s="444"/>
      <c r="G85" s="16" t="s">
        <v>654</v>
      </c>
      <c r="H85" s="239">
        <f t="shared" si="3"/>
        <v>39</v>
      </c>
    </row>
    <row r="86" spans="1:9" ht="18">
      <c r="A86" s="239">
        <f t="shared" si="2"/>
        <v>40</v>
      </c>
      <c r="B86" s="328"/>
      <c r="C86" s="329"/>
      <c r="D86" s="329"/>
      <c r="E86" s="331"/>
      <c r="F86" s="332"/>
      <c r="G86" s="328"/>
      <c r="H86" s="239">
        <f t="shared" si="3"/>
        <v>40</v>
      </c>
    </row>
    <row r="87" spans="1:9">
      <c r="A87" s="239">
        <f t="shared" si="2"/>
        <v>41</v>
      </c>
      <c r="B87" s="22" t="s">
        <v>313</v>
      </c>
      <c r="C87" s="329"/>
      <c r="D87" s="329"/>
      <c r="E87" s="353">
        <f>E83+E85</f>
        <v>80525.722918248401</v>
      </c>
      <c r="F87" s="444"/>
      <c r="G87" s="16" t="s">
        <v>453</v>
      </c>
      <c r="H87" s="239">
        <f t="shared" si="3"/>
        <v>41</v>
      </c>
    </row>
    <row r="88" spans="1:9">
      <c r="A88" s="239">
        <f t="shared" si="2"/>
        <v>42</v>
      </c>
      <c r="B88" s="327"/>
      <c r="C88" s="329"/>
      <c r="D88" s="329"/>
      <c r="E88" s="333"/>
      <c r="F88" s="330"/>
      <c r="G88" s="326"/>
      <c r="H88" s="239">
        <f t="shared" si="3"/>
        <v>42</v>
      </c>
    </row>
    <row r="89" spans="1:9">
      <c r="A89" s="239">
        <f t="shared" si="2"/>
        <v>43</v>
      </c>
      <c r="B89" s="22" t="s">
        <v>315</v>
      </c>
      <c r="C89" s="329"/>
      <c r="D89" s="329"/>
      <c r="E89" s="766">
        <f>E76</f>
        <v>0.10405185371730169</v>
      </c>
      <c r="F89" s="444"/>
      <c r="G89" s="16" t="s">
        <v>454</v>
      </c>
      <c r="H89" s="239">
        <f t="shared" si="3"/>
        <v>43</v>
      </c>
    </row>
    <row r="90" spans="1:9">
      <c r="A90" s="239">
        <f t="shared" si="2"/>
        <v>44</v>
      </c>
      <c r="B90" s="328"/>
      <c r="C90" s="329"/>
      <c r="D90" s="329"/>
      <c r="E90" s="767"/>
      <c r="F90" s="335"/>
      <c r="G90" s="328"/>
      <c r="H90" s="239">
        <f t="shared" si="3"/>
        <v>44</v>
      </c>
    </row>
    <row r="91" spans="1:9">
      <c r="A91" s="239">
        <f t="shared" si="2"/>
        <v>45</v>
      </c>
      <c r="B91" s="22" t="s">
        <v>321</v>
      </c>
      <c r="C91" s="329"/>
      <c r="D91" s="329"/>
      <c r="E91" s="354">
        <f>E87*E89</f>
        <v>8378.8507415695512</v>
      </c>
      <c r="F91" s="444"/>
      <c r="G91" s="16" t="s">
        <v>455</v>
      </c>
      <c r="H91" s="239">
        <f t="shared" si="3"/>
        <v>45</v>
      </c>
    </row>
    <row r="92" spans="1:9">
      <c r="A92" s="239">
        <f t="shared" si="2"/>
        <v>46</v>
      </c>
      <c r="B92" s="327"/>
      <c r="C92" s="329"/>
      <c r="D92" s="329"/>
      <c r="E92" s="336"/>
      <c r="F92" s="337"/>
      <c r="G92" s="326"/>
      <c r="H92" s="239">
        <f t="shared" si="3"/>
        <v>46</v>
      </c>
    </row>
    <row r="93" spans="1:9">
      <c r="A93" s="239">
        <f t="shared" si="2"/>
        <v>47</v>
      </c>
      <c r="B93" s="22" t="s">
        <v>314</v>
      </c>
      <c r="C93" s="329"/>
      <c r="D93" s="329"/>
      <c r="E93" s="768">
        <v>11274.176588570139</v>
      </c>
      <c r="F93" s="444"/>
      <c r="G93" s="16" t="s">
        <v>655</v>
      </c>
      <c r="H93" s="239">
        <f t="shared" si="3"/>
        <v>47</v>
      </c>
      <c r="I93" s="329"/>
    </row>
    <row r="94" spans="1:9">
      <c r="A94" s="239">
        <f t="shared" si="2"/>
        <v>48</v>
      </c>
      <c r="B94" s="22"/>
      <c r="C94" s="329"/>
      <c r="D94" s="329"/>
      <c r="E94" s="286"/>
      <c r="F94" s="337"/>
      <c r="G94" s="16"/>
      <c r="H94" s="239">
        <f t="shared" si="3"/>
        <v>48</v>
      </c>
    </row>
    <row r="95" spans="1:9">
      <c r="A95" s="239">
        <f t="shared" si="2"/>
        <v>49</v>
      </c>
      <c r="B95" s="22" t="s">
        <v>369</v>
      </c>
      <c r="C95" s="329"/>
      <c r="D95" s="329"/>
      <c r="E95" s="286">
        <f>E91+E93</f>
        <v>19653.027330139688</v>
      </c>
      <c r="F95" s="444"/>
      <c r="G95" s="16" t="s">
        <v>456</v>
      </c>
      <c r="H95" s="239">
        <f t="shared" si="3"/>
        <v>49</v>
      </c>
    </row>
    <row r="96" spans="1:9">
      <c r="A96" s="239">
        <f t="shared" si="2"/>
        <v>50</v>
      </c>
      <c r="B96" s="328"/>
      <c r="C96" s="329"/>
      <c r="D96" s="329"/>
      <c r="E96" s="769"/>
      <c r="F96" s="328"/>
      <c r="G96" s="328"/>
      <c r="H96" s="239">
        <f t="shared" si="3"/>
        <v>50</v>
      </c>
    </row>
    <row r="97" spans="1:8" ht="16" thickBot="1">
      <c r="A97" s="239">
        <f t="shared" si="2"/>
        <v>51</v>
      </c>
      <c r="B97" s="22" t="s">
        <v>377</v>
      </c>
      <c r="C97" s="329"/>
      <c r="D97" s="329"/>
      <c r="E97" s="355">
        <f>E95/E47</f>
        <v>3.9070490545164305E-3</v>
      </c>
      <c r="F97" s="444"/>
      <c r="G97" s="16" t="s">
        <v>457</v>
      </c>
      <c r="H97" s="239">
        <f t="shared" si="3"/>
        <v>51</v>
      </c>
    </row>
    <row r="98" spans="1:8" ht="16" thickTop="1">
      <c r="A98" s="241"/>
    </row>
    <row r="99" spans="1:8">
      <c r="A99" s="241"/>
    </row>
    <row r="100" spans="1:8">
      <c r="A100" s="444" t="s">
        <v>412</v>
      </c>
      <c r="B100" s="5" t="str">
        <f>'Pg2 App XII C3 Comparison'!B57</f>
        <v>Items in BOLD have changed to correct the over-allocation of "Duplicate Charges (Company Energy Use)" Credit in FERC Account no. 929.</v>
      </c>
    </row>
    <row r="101" spans="1:8">
      <c r="A101" s="241"/>
    </row>
    <row r="102" spans="1:8">
      <c r="A102" s="241"/>
    </row>
    <row r="103" spans="1:8">
      <c r="A103" s="241"/>
    </row>
    <row r="104" spans="1:8">
      <c r="A104" s="241"/>
    </row>
    <row r="105" spans="1:8">
      <c r="A105" s="241"/>
    </row>
    <row r="106" spans="1:8">
      <c r="A106" s="241"/>
    </row>
    <row r="107" spans="1:8">
      <c r="A107" s="241"/>
    </row>
    <row r="108" spans="1:8">
      <c r="A108" s="241"/>
    </row>
    <row r="109" spans="1:8">
      <c r="A109" s="241"/>
    </row>
    <row r="110" spans="1:8">
      <c r="A110" s="241"/>
    </row>
    <row r="111" spans="1:8">
      <c r="A111" s="241"/>
    </row>
    <row r="112" spans="1:8">
      <c r="A112" s="241"/>
    </row>
    <row r="113" spans="1:1">
      <c r="A113" s="241"/>
    </row>
    <row r="114" spans="1:1">
      <c r="A114" s="241"/>
    </row>
    <row r="115" spans="1:1">
      <c r="A115" s="241"/>
    </row>
    <row r="116" spans="1:1">
      <c r="A116" s="241"/>
    </row>
    <row r="117" spans="1:1">
      <c r="A117" s="241"/>
    </row>
    <row r="118" spans="1:1">
      <c r="A118" s="241"/>
    </row>
    <row r="119" spans="1:1">
      <c r="A119" s="241"/>
    </row>
    <row r="120" spans="1:1">
      <c r="A120" s="241"/>
    </row>
    <row r="121" spans="1:1">
      <c r="A121" s="241"/>
    </row>
    <row r="122" spans="1:1">
      <c r="A122" s="241"/>
    </row>
    <row r="123" spans="1:1">
      <c r="A123" s="241"/>
    </row>
    <row r="124" spans="1:1">
      <c r="A124" s="241"/>
    </row>
    <row r="125" spans="1:1">
      <c r="A125" s="241"/>
    </row>
    <row r="126" spans="1:1">
      <c r="A126" s="241"/>
    </row>
    <row r="127" spans="1:1">
      <c r="A127" s="241"/>
    </row>
    <row r="128" spans="1:1">
      <c r="A128" s="241"/>
    </row>
    <row r="129" spans="1:1">
      <c r="A129" s="241"/>
    </row>
    <row r="130" spans="1:1">
      <c r="A130" s="241"/>
    </row>
    <row r="131" spans="1:1">
      <c r="A131" s="241"/>
    </row>
    <row r="132" spans="1:1">
      <c r="A132" s="241"/>
    </row>
    <row r="133" spans="1:1">
      <c r="A133" s="241"/>
    </row>
    <row r="134" spans="1:1">
      <c r="A134" s="241"/>
    </row>
    <row r="135" spans="1:1">
      <c r="A135" s="241"/>
    </row>
    <row r="136" spans="1:1">
      <c r="A136" s="241"/>
    </row>
    <row r="137" spans="1:1">
      <c r="A137" s="241"/>
    </row>
    <row r="138" spans="1:1">
      <c r="A138" s="241"/>
    </row>
    <row r="139" spans="1:1">
      <c r="A139" s="241"/>
    </row>
    <row r="140" spans="1:1">
      <c r="A140" s="241"/>
    </row>
    <row r="141" spans="1:1">
      <c r="A141" s="241"/>
    </row>
    <row r="142" spans="1:1">
      <c r="A142" s="241"/>
    </row>
    <row r="143" spans="1:1">
      <c r="A143" s="241"/>
    </row>
    <row r="144" spans="1:1">
      <c r="A144" s="241"/>
    </row>
    <row r="145" spans="1:6">
      <c r="A145" s="241"/>
    </row>
    <row r="146" spans="1:6">
      <c r="A146" s="241"/>
    </row>
    <row r="147" spans="1:6">
      <c r="A147" s="241"/>
    </row>
    <row r="148" spans="1:6">
      <c r="A148" s="241"/>
    </row>
    <row r="149" spans="1:6">
      <c r="A149" s="241"/>
    </row>
    <row r="150" spans="1:6">
      <c r="A150" s="241"/>
    </row>
    <row r="151" spans="1:6">
      <c r="A151" s="241"/>
    </row>
    <row r="152" spans="1:6">
      <c r="A152" s="241"/>
      <c r="B152" s="742"/>
      <c r="C152" s="742"/>
      <c r="D152" s="742"/>
      <c r="E152" s="742"/>
      <c r="F152" s="742"/>
    </row>
    <row r="153" spans="1:6">
      <c r="A153" s="241"/>
      <c r="B153" s="742"/>
      <c r="C153" s="742"/>
      <c r="D153" s="742"/>
      <c r="E153" s="742"/>
      <c r="F153" s="742"/>
    </row>
    <row r="158" spans="1:6">
      <c r="A158" s="743"/>
      <c r="B158" s="742"/>
      <c r="C158" s="742"/>
      <c r="D158" s="742"/>
      <c r="E158" s="30"/>
      <c r="F158" s="30"/>
    </row>
  </sheetData>
  <mergeCells count="10">
    <mergeCell ref="B42:G42"/>
    <mergeCell ref="B38:G38"/>
    <mergeCell ref="B39:G39"/>
    <mergeCell ref="B40:G40"/>
    <mergeCell ref="B41:G41"/>
    <mergeCell ref="B2:G2"/>
    <mergeCell ref="B3:G3"/>
    <mergeCell ref="B4:G4"/>
    <mergeCell ref="B5:G5"/>
    <mergeCell ref="B6:G6"/>
  </mergeCells>
  <printOptions horizontalCentered="1"/>
  <pageMargins left="0.25" right="0.25" top="0.5" bottom="0.5" header="0.35" footer="0.25"/>
  <pageSetup scale="55" orientation="portrait" r:id="rId1"/>
  <headerFooter scaleWithDoc="0" alignWithMargins="0">
    <oddHeader>&amp;C&amp;"Times New Roman,Bold"&amp;7REVISED</oddHeader>
    <oddFooter>&amp;L&amp;F&amp;CPage 5.&amp;P&amp;R&amp;A</oddFooter>
  </headerFooter>
  <rowBreaks count="1" manualBreakCount="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1C82E-B84B-4870-94CA-35D067E96C3D}">
  <dimension ref="A1:J162"/>
  <sheetViews>
    <sheetView zoomScale="80" zoomScaleNormal="80" workbookViewId="0"/>
  </sheetViews>
  <sheetFormatPr defaultColWidth="8.81640625" defaultRowHeight="15.5"/>
  <cols>
    <col min="1" max="1" width="5.1796875" style="71" customWidth="1"/>
    <col min="2" max="2" width="93.1796875" style="1" bestFit="1" customWidth="1"/>
    <col min="3" max="3" width="10.453125" style="1" customWidth="1"/>
    <col min="4" max="4" width="1.54296875" style="1" customWidth="1"/>
    <col min="5" max="5" width="16.81640625" style="1" customWidth="1"/>
    <col min="6" max="6" width="1.54296875" style="1" customWidth="1"/>
    <col min="7" max="7" width="43.453125" style="1" customWidth="1"/>
    <col min="8" max="8" width="5.1796875" style="74" customWidth="1"/>
    <col min="9" max="9" width="8.81640625" style="1"/>
    <col min="10" max="10" width="9.81640625" style="1" bestFit="1" customWidth="1"/>
    <col min="11" max="16384" width="8.81640625" style="1"/>
  </cols>
  <sheetData>
    <row r="1" spans="1:8">
      <c r="A1" s="642" t="s">
        <v>686</v>
      </c>
    </row>
    <row r="2" spans="1:8">
      <c r="A2" s="238"/>
      <c r="B2" s="18"/>
      <c r="C2" s="18"/>
      <c r="D2" s="18"/>
      <c r="E2" s="742"/>
      <c r="F2" s="742"/>
      <c r="G2" s="742"/>
      <c r="H2" s="426"/>
    </row>
    <row r="3" spans="1:8">
      <c r="A3" s="238"/>
      <c r="B3" s="810" t="s">
        <v>12</v>
      </c>
      <c r="C3" s="810"/>
      <c r="D3" s="810"/>
      <c r="E3" s="810"/>
      <c r="F3" s="810"/>
      <c r="G3" s="810"/>
      <c r="H3" s="426"/>
    </row>
    <row r="4" spans="1:8">
      <c r="B4" s="810" t="s">
        <v>376</v>
      </c>
      <c r="C4" s="810"/>
      <c r="D4" s="810"/>
      <c r="E4" s="810"/>
      <c r="F4" s="810"/>
      <c r="G4" s="810"/>
      <c r="H4" s="238"/>
    </row>
    <row r="5" spans="1:8">
      <c r="B5" s="810" t="s">
        <v>380</v>
      </c>
      <c r="C5" s="810"/>
      <c r="D5" s="810"/>
      <c r="E5" s="810"/>
      <c r="F5" s="810"/>
      <c r="G5" s="810"/>
      <c r="H5" s="238"/>
    </row>
    <row r="6" spans="1:8">
      <c r="B6" s="811" t="s">
        <v>434</v>
      </c>
      <c r="C6" s="811"/>
      <c r="D6" s="811"/>
      <c r="E6" s="811"/>
      <c r="F6" s="811"/>
      <c r="G6" s="811"/>
      <c r="H6" s="238"/>
    </row>
    <row r="7" spans="1:8">
      <c r="B7" s="812" t="s">
        <v>1</v>
      </c>
      <c r="C7" s="812"/>
      <c r="D7" s="812"/>
      <c r="E7" s="812"/>
      <c r="F7" s="812"/>
      <c r="G7" s="812"/>
      <c r="H7" s="242"/>
    </row>
    <row r="8" spans="1:8">
      <c r="A8" s="743"/>
      <c r="B8" s="17"/>
      <c r="C8" s="17"/>
      <c r="D8" s="17"/>
      <c r="E8" s="17"/>
      <c r="F8" s="17"/>
      <c r="G8" s="742"/>
      <c r="H8" s="426"/>
    </row>
    <row r="9" spans="1:8">
      <c r="A9" s="239" t="s">
        <v>2</v>
      </c>
      <c r="B9" s="18"/>
      <c r="C9" s="18"/>
      <c r="D9" s="18"/>
      <c r="E9" s="17"/>
      <c r="F9" s="17"/>
      <c r="G9" s="18"/>
      <c r="H9" s="239" t="s">
        <v>2</v>
      </c>
    </row>
    <row r="10" spans="1:8">
      <c r="A10" s="239" t="s">
        <v>14</v>
      </c>
      <c r="B10" s="18"/>
      <c r="C10" s="18"/>
      <c r="D10" s="18"/>
      <c r="E10" s="744" t="s">
        <v>21</v>
      </c>
      <c r="F10" s="21"/>
      <c r="G10" s="744" t="s">
        <v>6</v>
      </c>
      <c r="H10" s="239" t="s">
        <v>14</v>
      </c>
    </row>
    <row r="11" spans="1:8">
      <c r="A11" s="239"/>
      <c r="B11" s="18"/>
      <c r="C11" s="18"/>
      <c r="D11" s="18"/>
      <c r="E11" s="17"/>
      <c r="F11" s="21"/>
      <c r="G11" s="17"/>
      <c r="H11" s="239"/>
    </row>
    <row r="12" spans="1:8">
      <c r="A12" s="239">
        <v>1</v>
      </c>
      <c r="B12" s="20" t="s">
        <v>106</v>
      </c>
      <c r="C12" s="20"/>
      <c r="D12" s="20"/>
      <c r="E12" s="742"/>
      <c r="F12" s="742"/>
      <c r="G12" s="17"/>
      <c r="H12" s="239">
        <f>A12</f>
        <v>1</v>
      </c>
    </row>
    <row r="13" spans="1:8">
      <c r="A13" s="239">
        <f>A12+1</f>
        <v>2</v>
      </c>
      <c r="B13" s="22" t="s">
        <v>300</v>
      </c>
      <c r="C13" s="251"/>
      <c r="D13" s="251"/>
      <c r="E13" s="252">
        <f>E56</f>
        <v>6.7109319730961061E-3</v>
      </c>
      <c r="F13" s="230"/>
      <c r="G13" s="16" t="s">
        <v>435</v>
      </c>
      <c r="H13" s="239">
        <f>H12+1</f>
        <v>2</v>
      </c>
    </row>
    <row r="14" spans="1:8">
      <c r="A14" s="239">
        <f t="shared" ref="A14:A36" si="0">A13+1</f>
        <v>3</v>
      </c>
      <c r="B14" s="18"/>
      <c r="C14" s="241"/>
      <c r="D14" s="241"/>
      <c r="E14" s="253"/>
      <c r="F14" s="21"/>
      <c r="G14" s="16"/>
      <c r="H14" s="239">
        <f t="shared" ref="H14:H36" si="1">H13+1</f>
        <v>3</v>
      </c>
    </row>
    <row r="15" spans="1:8">
      <c r="A15" s="239">
        <f t="shared" si="0"/>
        <v>4</v>
      </c>
      <c r="B15" s="22" t="s">
        <v>303</v>
      </c>
      <c r="C15" s="251"/>
      <c r="D15" s="251"/>
      <c r="E15" s="506">
        <f>E61</f>
        <v>7.7700093613859199E-3</v>
      </c>
      <c r="F15" s="444" t="s">
        <v>412</v>
      </c>
      <c r="G15" s="16" t="s">
        <v>436</v>
      </c>
      <c r="H15" s="239">
        <f t="shared" si="1"/>
        <v>4</v>
      </c>
    </row>
    <row r="16" spans="1:8">
      <c r="A16" s="239">
        <f t="shared" si="0"/>
        <v>5</v>
      </c>
      <c r="B16" s="742"/>
      <c r="C16" s="743"/>
      <c r="D16" s="743"/>
      <c r="E16" s="254"/>
      <c r="F16" s="231"/>
      <c r="G16" s="16"/>
      <c r="H16" s="239">
        <f t="shared" si="1"/>
        <v>5</v>
      </c>
    </row>
    <row r="17" spans="1:8">
      <c r="A17" s="239">
        <f t="shared" si="0"/>
        <v>6</v>
      </c>
      <c r="B17" s="742" t="s">
        <v>304</v>
      </c>
      <c r="C17" s="743"/>
      <c r="D17" s="743"/>
      <c r="E17" s="338">
        <f>E66</f>
        <v>9.8551306388007798E-3</v>
      </c>
      <c r="F17" s="231"/>
      <c r="G17" s="16" t="s">
        <v>437</v>
      </c>
      <c r="H17" s="239">
        <f t="shared" si="1"/>
        <v>6</v>
      </c>
    </row>
    <row r="18" spans="1:8">
      <c r="A18" s="239">
        <f t="shared" si="0"/>
        <v>7</v>
      </c>
      <c r="B18" s="742"/>
      <c r="C18" s="743"/>
      <c r="D18" s="743"/>
      <c r="E18" s="254"/>
      <c r="F18" s="231"/>
      <c r="G18" s="16"/>
      <c r="H18" s="239">
        <f t="shared" si="1"/>
        <v>7</v>
      </c>
    </row>
    <row r="19" spans="1:8">
      <c r="A19" s="239">
        <f t="shared" si="0"/>
        <v>8</v>
      </c>
      <c r="B19" s="22" t="s">
        <v>305</v>
      </c>
      <c r="C19" s="251"/>
      <c r="D19" s="251"/>
      <c r="E19" s="252">
        <f>E71</f>
        <v>2.6627923532441904E-4</v>
      </c>
      <c r="F19" s="230"/>
      <c r="G19" s="16" t="s">
        <v>438</v>
      </c>
      <c r="H19" s="239">
        <f t="shared" si="1"/>
        <v>8</v>
      </c>
    </row>
    <row r="20" spans="1:8">
      <c r="A20" s="239">
        <f t="shared" si="0"/>
        <v>9</v>
      </c>
      <c r="B20" s="18"/>
      <c r="C20" s="241"/>
      <c r="D20" s="241"/>
      <c r="E20" s="253"/>
      <c r="F20" s="21"/>
      <c r="G20" s="16"/>
      <c r="H20" s="239">
        <f t="shared" si="1"/>
        <v>9</v>
      </c>
    </row>
    <row r="21" spans="1:8">
      <c r="A21" s="239">
        <f t="shared" si="0"/>
        <v>10</v>
      </c>
      <c r="B21" s="22" t="s">
        <v>306</v>
      </c>
      <c r="C21" s="241"/>
      <c r="D21" s="241"/>
      <c r="E21" s="252">
        <f>E84</f>
        <v>1.7567971740399047E-3</v>
      </c>
      <c r="F21" s="21"/>
      <c r="G21" s="16" t="s">
        <v>439</v>
      </c>
      <c r="H21" s="239">
        <f t="shared" si="1"/>
        <v>10</v>
      </c>
    </row>
    <row r="22" spans="1:8">
      <c r="A22" s="239">
        <f t="shared" si="0"/>
        <v>11</v>
      </c>
      <c r="B22" s="18"/>
      <c r="C22" s="241"/>
      <c r="D22" s="241"/>
      <c r="E22" s="253"/>
      <c r="F22" s="21"/>
      <c r="G22" s="16"/>
      <c r="H22" s="239">
        <f t="shared" si="1"/>
        <v>11</v>
      </c>
    </row>
    <row r="23" spans="1:8">
      <c r="A23" s="239">
        <f t="shared" si="0"/>
        <v>12</v>
      </c>
      <c r="B23" s="22" t="s">
        <v>339</v>
      </c>
      <c r="C23" s="251"/>
      <c r="D23" s="251"/>
      <c r="E23" s="506">
        <f>E101</f>
        <v>3.9070490676283058E-3</v>
      </c>
      <c r="F23" s="444" t="s">
        <v>412</v>
      </c>
      <c r="G23" s="16" t="s">
        <v>440</v>
      </c>
      <c r="H23" s="239">
        <f t="shared" si="1"/>
        <v>12</v>
      </c>
    </row>
    <row r="24" spans="1:8">
      <c r="A24" s="239">
        <f t="shared" si="0"/>
        <v>13</v>
      </c>
      <c r="B24" s="302"/>
      <c r="C24" s="243"/>
      <c r="D24" s="243"/>
      <c r="E24" s="745"/>
      <c r="F24" s="32"/>
      <c r="G24" s="16"/>
      <c r="H24" s="239">
        <f t="shared" si="1"/>
        <v>13</v>
      </c>
    </row>
    <row r="25" spans="1:8">
      <c r="A25" s="239">
        <f t="shared" si="0"/>
        <v>14</v>
      </c>
      <c r="B25" s="22" t="s">
        <v>307</v>
      </c>
      <c r="C25" s="251"/>
      <c r="D25" s="251"/>
      <c r="E25" s="255">
        <f>SUM(E13:E23)</f>
        <v>3.0266197450275433E-2</v>
      </c>
      <c r="F25" s="230"/>
      <c r="G25" s="16" t="s">
        <v>441</v>
      </c>
      <c r="H25" s="239">
        <f t="shared" si="1"/>
        <v>14</v>
      </c>
    </row>
    <row r="26" spans="1:8">
      <c r="A26" s="239">
        <f t="shared" si="0"/>
        <v>15</v>
      </c>
      <c r="B26" s="18"/>
      <c r="C26" s="241"/>
      <c r="D26" s="241"/>
      <c r="E26" s="256"/>
      <c r="F26" s="23"/>
      <c r="G26" s="16"/>
      <c r="H26" s="239">
        <f t="shared" si="1"/>
        <v>15</v>
      </c>
    </row>
    <row r="27" spans="1:8">
      <c r="A27" s="239">
        <f t="shared" si="0"/>
        <v>16</v>
      </c>
      <c r="B27" s="742" t="s">
        <v>317</v>
      </c>
      <c r="C27" s="257">
        <v>1.0274999999999999E-2</v>
      </c>
      <c r="D27" s="241"/>
      <c r="E27" s="746">
        <f>E25*C27</f>
        <v>3.1098517880158005E-4</v>
      </c>
      <c r="F27" s="226"/>
      <c r="G27" s="16" t="s">
        <v>442</v>
      </c>
      <c r="H27" s="239">
        <f t="shared" si="1"/>
        <v>16</v>
      </c>
    </row>
    <row r="28" spans="1:8">
      <c r="A28" s="239">
        <f t="shared" si="0"/>
        <v>17</v>
      </c>
      <c r="B28" s="18"/>
      <c r="C28" s="241"/>
      <c r="D28" s="241"/>
      <c r="E28" s="747"/>
      <c r="F28" s="31"/>
      <c r="G28" s="16"/>
      <c r="H28" s="239">
        <f t="shared" si="1"/>
        <v>17</v>
      </c>
    </row>
    <row r="29" spans="1:8" ht="16" thickBot="1">
      <c r="A29" s="239">
        <f t="shared" si="0"/>
        <v>18</v>
      </c>
      <c r="B29" s="18" t="s">
        <v>308</v>
      </c>
      <c r="C29" s="241"/>
      <c r="D29" s="241"/>
      <c r="E29" s="654">
        <f>E25+E27</f>
        <v>3.0577182629077014E-2</v>
      </c>
      <c r="F29" s="748"/>
      <c r="G29" s="16" t="s">
        <v>443</v>
      </c>
      <c r="H29" s="239">
        <f t="shared" si="1"/>
        <v>18</v>
      </c>
    </row>
    <row r="30" spans="1:8" ht="16" thickTop="1">
      <c r="A30" s="239">
        <f t="shared" si="0"/>
        <v>19</v>
      </c>
      <c r="B30" s="742"/>
      <c r="C30" s="743"/>
      <c r="D30" s="743"/>
      <c r="E30" s="241"/>
      <c r="F30" s="18"/>
      <c r="G30" s="18"/>
      <c r="H30" s="239">
        <f t="shared" si="1"/>
        <v>19</v>
      </c>
    </row>
    <row r="31" spans="1:8">
      <c r="A31" s="239">
        <f t="shared" si="0"/>
        <v>20</v>
      </c>
      <c r="B31" s="20" t="s">
        <v>318</v>
      </c>
      <c r="C31" s="258"/>
      <c r="D31" s="258"/>
      <c r="E31" s="743"/>
      <c r="F31" s="742"/>
      <c r="G31" s="18"/>
      <c r="H31" s="239">
        <f t="shared" si="1"/>
        <v>20</v>
      </c>
    </row>
    <row r="32" spans="1:8">
      <c r="A32" s="239">
        <f t="shared" si="0"/>
        <v>21</v>
      </c>
      <c r="B32" s="22" t="s">
        <v>309</v>
      </c>
      <c r="C32" s="251"/>
      <c r="D32" s="251"/>
      <c r="E32" s="132">
        <v>27000</v>
      </c>
      <c r="F32" s="21"/>
      <c r="G32" s="16" t="s">
        <v>107</v>
      </c>
      <c r="H32" s="239">
        <f t="shared" si="1"/>
        <v>21</v>
      </c>
    </row>
    <row r="33" spans="1:10">
      <c r="A33" s="239">
        <f t="shared" si="0"/>
        <v>22</v>
      </c>
      <c r="B33" s="22"/>
      <c r="C33" s="251"/>
      <c r="D33" s="251"/>
      <c r="E33" s="251"/>
      <c r="F33" s="22"/>
      <c r="G33" s="16"/>
      <c r="H33" s="239">
        <f t="shared" si="1"/>
        <v>22</v>
      </c>
    </row>
    <row r="34" spans="1:10">
      <c r="A34" s="239">
        <f t="shared" si="0"/>
        <v>23</v>
      </c>
      <c r="B34" s="22" t="s">
        <v>310</v>
      </c>
      <c r="C34" s="251"/>
      <c r="D34" s="251"/>
      <c r="E34" s="255">
        <f>+E29</f>
        <v>3.0577182629077014E-2</v>
      </c>
      <c r="F34" s="230"/>
      <c r="G34" s="16" t="s">
        <v>444</v>
      </c>
      <c r="H34" s="239">
        <f t="shared" si="1"/>
        <v>23</v>
      </c>
    </row>
    <row r="35" spans="1:10">
      <c r="A35" s="239">
        <f t="shared" si="0"/>
        <v>24</v>
      </c>
      <c r="B35" s="18"/>
      <c r="C35" s="241"/>
      <c r="D35" s="241"/>
      <c r="E35" s="749"/>
      <c r="F35" s="232"/>
      <c r="G35" s="16"/>
      <c r="H35" s="239">
        <f t="shared" si="1"/>
        <v>24</v>
      </c>
    </row>
    <row r="36" spans="1:10" ht="16" thickBot="1">
      <c r="A36" s="239">
        <f t="shared" si="0"/>
        <v>25</v>
      </c>
      <c r="B36" s="18" t="s">
        <v>319</v>
      </c>
      <c r="C36" s="251"/>
      <c r="D36" s="251"/>
      <c r="E36" s="507">
        <f>E32*E34</f>
        <v>825.58393098507941</v>
      </c>
      <c r="F36" s="444" t="s">
        <v>412</v>
      </c>
      <c r="G36" s="16" t="s">
        <v>445</v>
      </c>
      <c r="H36" s="239">
        <f t="shared" si="1"/>
        <v>25</v>
      </c>
    </row>
    <row r="37" spans="1:10" ht="16" thickTop="1">
      <c r="A37" s="239"/>
      <c r="B37" s="18"/>
      <c r="C37" s="251"/>
      <c r="D37" s="251"/>
      <c r="E37" s="173"/>
      <c r="F37" s="233"/>
      <c r="G37" s="16"/>
      <c r="H37" s="239"/>
    </row>
    <row r="38" spans="1:10">
      <c r="A38" s="239"/>
      <c r="B38" s="18"/>
      <c r="C38" s="22"/>
      <c r="D38" s="22"/>
      <c r="E38" s="249"/>
      <c r="F38" s="233"/>
      <c r="G38" s="16"/>
      <c r="H38" s="239"/>
    </row>
    <row r="39" spans="1:10">
      <c r="A39" s="444" t="s">
        <v>412</v>
      </c>
      <c r="B39" s="5" t="s">
        <v>649</v>
      </c>
      <c r="C39" s="18"/>
      <c r="D39" s="18"/>
      <c r="E39" s="302"/>
      <c r="F39" s="302"/>
      <c r="G39" s="742"/>
      <c r="H39" s="426"/>
      <c r="J39" s="5"/>
    </row>
    <row r="40" spans="1:10">
      <c r="A40" s="444"/>
      <c r="B40" s="5"/>
      <c r="C40" s="18"/>
      <c r="D40" s="18"/>
      <c r="E40" s="302"/>
      <c r="F40" s="302"/>
      <c r="G40" s="742"/>
      <c r="H40" s="426"/>
    </row>
    <row r="41" spans="1:10">
      <c r="A41" s="444"/>
      <c r="B41" s="5"/>
      <c r="C41" s="18"/>
      <c r="D41" s="18"/>
      <c r="E41" s="302"/>
      <c r="F41" s="302"/>
      <c r="G41" s="742"/>
      <c r="H41" s="426"/>
    </row>
    <row r="42" spans="1:10">
      <c r="A42" s="743"/>
      <c r="B42" s="813" t="str">
        <f>B3</f>
        <v>SAN DIEGO GAS &amp; ELECTRIC COMPANY</v>
      </c>
      <c r="C42" s="813"/>
      <c r="D42" s="813"/>
      <c r="E42" s="813"/>
      <c r="F42" s="813"/>
      <c r="G42" s="813"/>
      <c r="H42" s="426"/>
    </row>
    <row r="43" spans="1:10">
      <c r="B43" s="813" t="str">
        <f>B4</f>
        <v>CITIZENS' SHARE OF THE SX-PQ UNDERGROUND LINE SEGMENT</v>
      </c>
      <c r="C43" s="813"/>
      <c r="D43" s="813"/>
      <c r="E43" s="813"/>
      <c r="F43" s="813"/>
      <c r="G43" s="813"/>
      <c r="H43" s="243"/>
    </row>
    <row r="44" spans="1:10">
      <c r="B44" s="810" t="str">
        <f>B5</f>
        <v xml:space="preserve">Section 2 - Non-Direct Expense Cost Component </v>
      </c>
      <c r="C44" s="810"/>
      <c r="D44" s="810"/>
      <c r="E44" s="810"/>
      <c r="F44" s="810"/>
      <c r="G44" s="810"/>
      <c r="H44" s="241"/>
    </row>
    <row r="45" spans="1:10">
      <c r="B45" s="811" t="str">
        <f>B6</f>
        <v>Base Period &amp; True-Up Period 12 - Months Ending December 31, 2019</v>
      </c>
      <c r="C45" s="811"/>
      <c r="D45" s="811"/>
      <c r="E45" s="811"/>
      <c r="F45" s="811"/>
      <c r="G45" s="811"/>
      <c r="H45" s="241"/>
    </row>
    <row r="46" spans="1:10">
      <c r="B46" s="812" t="str">
        <f>B7</f>
        <v>($1,000)</v>
      </c>
      <c r="C46" s="807"/>
      <c r="D46" s="807"/>
      <c r="E46" s="807"/>
      <c r="F46" s="807"/>
      <c r="G46" s="807"/>
      <c r="H46" s="57"/>
    </row>
    <row r="47" spans="1:10">
      <c r="A47" s="240"/>
      <c r="B47" s="18"/>
      <c r="C47" s="18"/>
      <c r="D47" s="18"/>
      <c r="E47" s="18"/>
      <c r="F47" s="18"/>
      <c r="G47" s="18"/>
      <c r="H47" s="426"/>
    </row>
    <row r="48" spans="1:10">
      <c r="A48" s="239" t="s">
        <v>2</v>
      </c>
      <c r="B48" s="18"/>
      <c r="C48" s="18"/>
      <c r="D48" s="18"/>
      <c r="E48" s="17"/>
      <c r="F48" s="17"/>
      <c r="G48" s="18"/>
      <c r="H48" s="239" t="s">
        <v>2</v>
      </c>
    </row>
    <row r="49" spans="1:10">
      <c r="A49" s="239" t="s">
        <v>14</v>
      </c>
      <c r="B49" s="18"/>
      <c r="C49" s="18"/>
      <c r="D49" s="18"/>
      <c r="E49" s="744" t="s">
        <v>21</v>
      </c>
      <c r="F49" s="16"/>
      <c r="G49" s="744" t="s">
        <v>6</v>
      </c>
      <c r="H49" s="239" t="s">
        <v>14</v>
      </c>
    </row>
    <row r="50" spans="1:10">
      <c r="A50" s="239"/>
      <c r="B50" s="18"/>
      <c r="C50" s="18"/>
      <c r="D50" s="18"/>
      <c r="E50" s="17"/>
      <c r="F50" s="17"/>
      <c r="G50" s="18"/>
      <c r="H50" s="239"/>
    </row>
    <row r="51" spans="1:10">
      <c r="A51" s="239">
        <v>1</v>
      </c>
      <c r="B51" s="24" t="s">
        <v>293</v>
      </c>
      <c r="C51" s="24"/>
      <c r="D51" s="24"/>
      <c r="E51" s="750">
        <v>5030146.040122374</v>
      </c>
      <c r="F51" s="444" t="s">
        <v>412</v>
      </c>
      <c r="G51" s="16" t="s">
        <v>650</v>
      </c>
      <c r="H51" s="239">
        <f>A51</f>
        <v>1</v>
      </c>
    </row>
    <row r="52" spans="1:10">
      <c r="A52" s="239">
        <f>A51+1</f>
        <v>2</v>
      </c>
      <c r="B52" s="18"/>
      <c r="C52" s="18"/>
      <c r="D52" s="18"/>
      <c r="E52" s="238"/>
      <c r="F52" s="17"/>
      <c r="G52" s="18"/>
      <c r="H52" s="239">
        <f>H51+1</f>
        <v>2</v>
      </c>
    </row>
    <row r="53" spans="1:10">
      <c r="A53" s="239">
        <f t="shared" ref="A53:A101" si="2">A52+1</f>
        <v>3</v>
      </c>
      <c r="B53" s="20" t="s">
        <v>340</v>
      </c>
      <c r="C53" s="20"/>
      <c r="D53" s="20"/>
      <c r="E53" s="259"/>
      <c r="F53" s="25"/>
      <c r="G53" s="18"/>
      <c r="H53" s="239">
        <f t="shared" ref="H53:H101" si="3">H52+1</f>
        <v>3</v>
      </c>
    </row>
    <row r="54" spans="1:10">
      <c r="A54" s="239">
        <f t="shared" si="2"/>
        <v>4</v>
      </c>
      <c r="B54" s="22" t="s">
        <v>301</v>
      </c>
      <c r="C54" s="22"/>
      <c r="D54" s="22"/>
      <c r="E54" s="751">
        <v>33756.967890000007</v>
      </c>
      <c r="F54" s="444" t="s">
        <v>412</v>
      </c>
      <c r="G54" s="16" t="s">
        <v>635</v>
      </c>
      <c r="H54" s="239">
        <f t="shared" si="3"/>
        <v>4</v>
      </c>
      <c r="J54" s="304"/>
    </row>
    <row r="55" spans="1:10">
      <c r="A55" s="239">
        <f t="shared" si="2"/>
        <v>5</v>
      </c>
      <c r="B55" s="22"/>
      <c r="C55" s="22"/>
      <c r="D55" s="22"/>
      <c r="E55" s="143"/>
      <c r="F55" s="26"/>
      <c r="G55" s="16"/>
      <c r="H55" s="239">
        <f t="shared" si="3"/>
        <v>5</v>
      </c>
      <c r="J55" s="304"/>
    </row>
    <row r="56" spans="1:10">
      <c r="A56" s="239">
        <f t="shared" si="2"/>
        <v>6</v>
      </c>
      <c r="B56" s="22" t="s">
        <v>302</v>
      </c>
      <c r="C56" s="18"/>
      <c r="D56" s="18"/>
      <c r="E56" s="260">
        <f>E54/E51</f>
        <v>6.7109319730961061E-3</v>
      </c>
      <c r="F56" s="36"/>
      <c r="G56" s="16" t="s">
        <v>446</v>
      </c>
      <c r="H56" s="239">
        <f t="shared" si="3"/>
        <v>6</v>
      </c>
      <c r="J56" s="304"/>
    </row>
    <row r="57" spans="1:10">
      <c r="A57" s="239">
        <f t="shared" si="2"/>
        <v>7</v>
      </c>
      <c r="B57" s="22"/>
      <c r="C57" s="22"/>
      <c r="D57" s="22"/>
      <c r="E57" s="305"/>
      <c r="F57" s="306"/>
      <c r="G57" s="16"/>
      <c r="H57" s="239">
        <f t="shared" si="3"/>
        <v>7</v>
      </c>
    </row>
    <row r="58" spans="1:10">
      <c r="A58" s="239">
        <f t="shared" si="2"/>
        <v>8</v>
      </c>
      <c r="B58" s="20" t="s">
        <v>341</v>
      </c>
      <c r="C58" s="20"/>
      <c r="D58" s="20"/>
      <c r="E58" s="307"/>
      <c r="F58" s="308"/>
      <c r="G58" s="19"/>
      <c r="H58" s="239">
        <f t="shared" si="3"/>
        <v>8</v>
      </c>
    </row>
    <row r="59" spans="1:10">
      <c r="A59" s="239">
        <f t="shared" si="2"/>
        <v>9</v>
      </c>
      <c r="B59" s="22" t="s">
        <v>320</v>
      </c>
      <c r="C59" s="22"/>
      <c r="D59" s="22"/>
      <c r="E59" s="752">
        <v>39084.281820889162</v>
      </c>
      <c r="F59" s="444" t="s">
        <v>412</v>
      </c>
      <c r="G59" s="16" t="s">
        <v>636</v>
      </c>
      <c r="H59" s="239">
        <f t="shared" si="3"/>
        <v>9</v>
      </c>
    </row>
    <row r="60" spans="1:10">
      <c r="A60" s="239">
        <f t="shared" si="2"/>
        <v>10</v>
      </c>
      <c r="B60" s="18"/>
      <c r="C60" s="18"/>
      <c r="D60" s="18"/>
      <c r="E60" s="307"/>
      <c r="F60" s="308"/>
      <c r="G60" s="16"/>
      <c r="H60" s="239">
        <f t="shared" si="3"/>
        <v>10</v>
      </c>
    </row>
    <row r="61" spans="1:10">
      <c r="A61" s="239">
        <f t="shared" si="2"/>
        <v>11</v>
      </c>
      <c r="B61" s="247" t="s">
        <v>108</v>
      </c>
      <c r="C61" s="19"/>
      <c r="D61" s="19"/>
      <c r="E61" s="508">
        <f>E59/E51</f>
        <v>7.7700093613859199E-3</v>
      </c>
      <c r="F61" s="444" t="s">
        <v>412</v>
      </c>
      <c r="G61" s="16" t="s">
        <v>447</v>
      </c>
      <c r="H61" s="239">
        <f t="shared" si="3"/>
        <v>11</v>
      </c>
    </row>
    <row r="62" spans="1:10">
      <c r="A62" s="239">
        <f t="shared" si="2"/>
        <v>12</v>
      </c>
      <c r="B62" s="19"/>
      <c r="C62" s="19"/>
      <c r="D62" s="19"/>
      <c r="E62" s="261"/>
      <c r="F62" s="27"/>
      <c r="G62" s="16"/>
      <c r="H62" s="239">
        <f t="shared" si="3"/>
        <v>12</v>
      </c>
    </row>
    <row r="63" spans="1:10">
      <c r="A63" s="239">
        <f t="shared" si="2"/>
        <v>13</v>
      </c>
      <c r="B63" s="20" t="s">
        <v>342</v>
      </c>
      <c r="C63" s="19"/>
      <c r="D63" s="19"/>
      <c r="E63" s="261"/>
      <c r="F63" s="27"/>
      <c r="G63" s="16"/>
      <c r="H63" s="239">
        <f t="shared" si="3"/>
        <v>13</v>
      </c>
    </row>
    <row r="64" spans="1:10">
      <c r="A64" s="239">
        <f t="shared" si="2"/>
        <v>14</v>
      </c>
      <c r="B64" s="247" t="s">
        <v>304</v>
      </c>
      <c r="C64" s="19"/>
      <c r="D64" s="19"/>
      <c r="E64" s="752">
        <v>49572.746357652424</v>
      </c>
      <c r="F64" s="444" t="s">
        <v>412</v>
      </c>
      <c r="G64" s="16" t="s">
        <v>651</v>
      </c>
      <c r="H64" s="239">
        <f t="shared" si="3"/>
        <v>14</v>
      </c>
    </row>
    <row r="65" spans="1:8">
      <c r="A65" s="239">
        <f t="shared" si="2"/>
        <v>15</v>
      </c>
      <c r="B65" s="19"/>
      <c r="C65" s="19"/>
      <c r="D65" s="19"/>
      <c r="E65" s="307"/>
      <c r="F65" s="27"/>
      <c r="G65" s="16"/>
      <c r="H65" s="239">
        <f t="shared" si="3"/>
        <v>15</v>
      </c>
    </row>
    <row r="66" spans="1:8">
      <c r="A66" s="239">
        <f t="shared" si="2"/>
        <v>16</v>
      </c>
      <c r="B66" s="247" t="s">
        <v>346</v>
      </c>
      <c r="C66" s="19"/>
      <c r="D66" s="19"/>
      <c r="E66" s="260">
        <f>E64/E51</f>
        <v>9.8551306388007798E-3</v>
      </c>
      <c r="F66" s="27"/>
      <c r="G66" s="16" t="s">
        <v>448</v>
      </c>
      <c r="H66" s="239">
        <f t="shared" si="3"/>
        <v>16</v>
      </c>
    </row>
    <row r="67" spans="1:8">
      <c r="A67" s="239">
        <f t="shared" si="2"/>
        <v>17</v>
      </c>
      <c r="B67" s="19"/>
      <c r="C67" s="19"/>
      <c r="D67" s="19"/>
      <c r="E67" s="261"/>
      <c r="F67" s="27"/>
      <c r="G67" s="16"/>
      <c r="H67" s="239">
        <f t="shared" si="3"/>
        <v>17</v>
      </c>
    </row>
    <row r="68" spans="1:8">
      <c r="A68" s="239">
        <f t="shared" si="2"/>
        <v>18</v>
      </c>
      <c r="B68" s="20" t="s">
        <v>343</v>
      </c>
      <c r="C68" s="20"/>
      <c r="D68" s="20"/>
      <c r="E68" s="261"/>
      <c r="F68" s="27"/>
      <c r="G68" s="16"/>
      <c r="H68" s="239">
        <f t="shared" si="3"/>
        <v>18</v>
      </c>
    </row>
    <row r="69" spans="1:8">
      <c r="A69" s="239">
        <f t="shared" si="2"/>
        <v>19</v>
      </c>
      <c r="B69" s="22" t="s">
        <v>305</v>
      </c>
      <c r="C69" s="22"/>
      <c r="D69" s="22"/>
      <c r="E69" s="753">
        <v>1339.4234411339403</v>
      </c>
      <c r="F69" s="17"/>
      <c r="G69" s="16" t="s">
        <v>652</v>
      </c>
      <c r="H69" s="239">
        <f t="shared" si="3"/>
        <v>19</v>
      </c>
    </row>
    <row r="70" spans="1:8">
      <c r="A70" s="239">
        <f t="shared" si="2"/>
        <v>20</v>
      </c>
      <c r="B70" s="19"/>
      <c r="C70" s="19"/>
      <c r="D70" s="19"/>
      <c r="E70" s="261"/>
      <c r="F70" s="27"/>
      <c r="G70" s="16"/>
      <c r="H70" s="239">
        <f t="shared" si="3"/>
        <v>20</v>
      </c>
    </row>
    <row r="71" spans="1:8">
      <c r="A71" s="239">
        <f t="shared" si="2"/>
        <v>21</v>
      </c>
      <c r="B71" s="247" t="s">
        <v>109</v>
      </c>
      <c r="C71" s="19"/>
      <c r="D71" s="19"/>
      <c r="E71" s="260">
        <f>E69/E51</f>
        <v>2.6627923532441904E-4</v>
      </c>
      <c r="F71" s="36"/>
      <c r="G71" s="16" t="s">
        <v>449</v>
      </c>
      <c r="H71" s="239">
        <f t="shared" si="3"/>
        <v>21</v>
      </c>
    </row>
    <row r="72" spans="1:8">
      <c r="A72" s="239">
        <f t="shared" si="2"/>
        <v>22</v>
      </c>
      <c r="B72" s="19"/>
      <c r="C72" s="19"/>
      <c r="D72" s="19"/>
      <c r="E72" s="261"/>
      <c r="F72" s="27"/>
      <c r="G72" s="16"/>
      <c r="H72" s="239">
        <f t="shared" si="3"/>
        <v>22</v>
      </c>
    </row>
    <row r="73" spans="1:8">
      <c r="A73" s="239">
        <f t="shared" si="2"/>
        <v>23</v>
      </c>
      <c r="B73" s="20" t="s">
        <v>344</v>
      </c>
      <c r="C73" s="20"/>
      <c r="D73" s="20"/>
      <c r="E73" s="262"/>
      <c r="F73" s="28"/>
      <c r="G73" s="16"/>
      <c r="H73" s="239">
        <f t="shared" si="3"/>
        <v>23</v>
      </c>
    </row>
    <row r="74" spans="1:8">
      <c r="A74" s="239">
        <f t="shared" si="2"/>
        <v>24</v>
      </c>
      <c r="B74" s="248" t="s">
        <v>110</v>
      </c>
      <c r="C74" s="18"/>
      <c r="D74" s="18"/>
      <c r="E74" s="262"/>
      <c r="F74" s="28"/>
      <c r="G74" s="16"/>
      <c r="H74" s="239">
        <f t="shared" si="3"/>
        <v>24</v>
      </c>
    </row>
    <row r="75" spans="1:8">
      <c r="A75" s="239">
        <f t="shared" si="2"/>
        <v>25</v>
      </c>
      <c r="B75" s="22" t="s">
        <v>240</v>
      </c>
      <c r="C75" s="22"/>
      <c r="D75" s="22"/>
      <c r="E75" s="754">
        <v>50518.825858040269</v>
      </c>
      <c r="F75" s="444" t="s">
        <v>412</v>
      </c>
      <c r="G75" s="16" t="s">
        <v>638</v>
      </c>
      <c r="H75" s="239">
        <f t="shared" si="3"/>
        <v>25</v>
      </c>
    </row>
    <row r="76" spans="1:8">
      <c r="A76" s="239">
        <f t="shared" si="2"/>
        <v>26</v>
      </c>
      <c r="B76" s="22" t="s">
        <v>241</v>
      </c>
      <c r="C76" s="22"/>
      <c r="D76" s="22"/>
      <c r="E76" s="509">
        <v>25304.310534432308</v>
      </c>
      <c r="F76" s="444" t="s">
        <v>412</v>
      </c>
      <c r="G76" s="16" t="s">
        <v>639</v>
      </c>
      <c r="H76" s="239">
        <f t="shared" si="3"/>
        <v>26</v>
      </c>
    </row>
    <row r="77" spans="1:8">
      <c r="A77" s="239">
        <f t="shared" si="2"/>
        <v>27</v>
      </c>
      <c r="B77" s="22" t="s">
        <v>242</v>
      </c>
      <c r="C77" s="22"/>
      <c r="D77" s="22"/>
      <c r="E77" s="509">
        <v>9105.1562138611462</v>
      </c>
      <c r="F77" s="444" t="s">
        <v>412</v>
      </c>
      <c r="G77" s="16" t="s">
        <v>640</v>
      </c>
      <c r="H77" s="239">
        <f t="shared" si="3"/>
        <v>27</v>
      </c>
    </row>
    <row r="78" spans="1:8">
      <c r="A78" s="239">
        <f t="shared" si="2"/>
        <v>28</v>
      </c>
      <c r="B78" s="22" t="s">
        <v>111</v>
      </c>
      <c r="C78" s="18"/>
      <c r="D78" s="18"/>
      <c r="E78" s="510">
        <f>SUM(E75:E77)</f>
        <v>84928.292606333722</v>
      </c>
      <c r="F78" s="444" t="s">
        <v>412</v>
      </c>
      <c r="G78" s="16" t="s">
        <v>450</v>
      </c>
      <c r="H78" s="239">
        <f t="shared" si="3"/>
        <v>28</v>
      </c>
    </row>
    <row r="79" spans="1:8">
      <c r="A79" s="239">
        <f t="shared" si="2"/>
        <v>29</v>
      </c>
      <c r="B79" s="18"/>
      <c r="C79" s="18"/>
      <c r="D79" s="18"/>
      <c r="E79" s="265"/>
      <c r="F79" s="29"/>
      <c r="G79" s="16"/>
      <c r="H79" s="239">
        <f t="shared" si="3"/>
        <v>29</v>
      </c>
    </row>
    <row r="80" spans="1:8">
      <c r="A80" s="239">
        <f t="shared" si="2"/>
        <v>30</v>
      </c>
      <c r="B80" s="22" t="s">
        <v>315</v>
      </c>
      <c r="C80" s="22"/>
      <c r="D80" s="22"/>
      <c r="E80" s="755">
        <v>0.10405185453635234</v>
      </c>
      <c r="F80" s="444" t="s">
        <v>412</v>
      </c>
      <c r="G80" s="16" t="s">
        <v>545</v>
      </c>
      <c r="H80" s="239">
        <f t="shared" si="3"/>
        <v>30</v>
      </c>
    </row>
    <row r="81" spans="1:8">
      <c r="A81" s="239">
        <f t="shared" si="2"/>
        <v>31</v>
      </c>
      <c r="B81" s="18"/>
      <c r="C81" s="18"/>
      <c r="D81" s="18"/>
      <c r="E81" s="265"/>
      <c r="F81" s="29"/>
      <c r="G81" s="16"/>
      <c r="H81" s="239">
        <f t="shared" si="3"/>
        <v>31</v>
      </c>
    </row>
    <row r="82" spans="1:8">
      <c r="A82" s="239">
        <f t="shared" si="2"/>
        <v>32</v>
      </c>
      <c r="B82" s="22" t="s">
        <v>112</v>
      </c>
      <c r="C82" s="18"/>
      <c r="D82" s="18"/>
      <c r="E82" s="511">
        <f>E78*E80</f>
        <v>8836.9463482950032</v>
      </c>
      <c r="F82" s="444" t="s">
        <v>412</v>
      </c>
      <c r="G82" s="16" t="s">
        <v>451</v>
      </c>
      <c r="H82" s="239">
        <f t="shared" si="3"/>
        <v>32</v>
      </c>
    </row>
    <row r="83" spans="1:8">
      <c r="A83" s="239">
        <f t="shared" si="2"/>
        <v>33</v>
      </c>
      <c r="B83" s="18"/>
      <c r="C83" s="18"/>
      <c r="D83" s="18"/>
      <c r="E83" s="265"/>
      <c r="F83" s="29"/>
      <c r="G83" s="16"/>
      <c r="H83" s="239">
        <f t="shared" si="3"/>
        <v>33</v>
      </c>
    </row>
    <row r="84" spans="1:8">
      <c r="A84" s="239">
        <f t="shared" si="2"/>
        <v>34</v>
      </c>
      <c r="B84" s="22" t="s">
        <v>113</v>
      </c>
      <c r="C84" s="18"/>
      <c r="D84" s="18"/>
      <c r="E84" s="260">
        <f>E82/E51</f>
        <v>1.7567971740399047E-3</v>
      </c>
      <c r="F84" s="36"/>
      <c r="G84" s="16" t="s">
        <v>452</v>
      </c>
      <c r="H84" s="239">
        <f t="shared" si="3"/>
        <v>34</v>
      </c>
    </row>
    <row r="85" spans="1:8">
      <c r="A85" s="239">
        <f t="shared" si="2"/>
        <v>35</v>
      </c>
      <c r="B85" s="22"/>
      <c r="C85" s="18"/>
      <c r="D85" s="18"/>
      <c r="E85" s="246"/>
      <c r="F85" s="36"/>
      <c r="G85" s="16"/>
      <c r="H85" s="239">
        <f t="shared" si="3"/>
        <v>35</v>
      </c>
    </row>
    <row r="86" spans="1:8">
      <c r="A86" s="239">
        <f t="shared" si="2"/>
        <v>36</v>
      </c>
      <c r="B86" s="20" t="s">
        <v>345</v>
      </c>
      <c r="C86" s="328"/>
      <c r="D86" s="328"/>
      <c r="E86" s="756"/>
      <c r="F86" s="756"/>
      <c r="G86" s="756"/>
      <c r="H86" s="239">
        <f t="shared" si="3"/>
        <v>36</v>
      </c>
    </row>
    <row r="87" spans="1:8">
      <c r="A87" s="239">
        <f t="shared" si="2"/>
        <v>37</v>
      </c>
      <c r="B87" s="22" t="s">
        <v>312</v>
      </c>
      <c r="C87" s="328"/>
      <c r="D87" s="328"/>
      <c r="E87" s="757">
        <v>25444.645798210968</v>
      </c>
      <c r="F87" s="444" t="s">
        <v>412</v>
      </c>
      <c r="G87" s="16" t="s">
        <v>653</v>
      </c>
      <c r="H87" s="239">
        <f t="shared" si="3"/>
        <v>37</v>
      </c>
    </row>
    <row r="88" spans="1:8">
      <c r="A88" s="239">
        <f t="shared" si="2"/>
        <v>38</v>
      </c>
      <c r="B88" s="20"/>
      <c r="C88" s="328"/>
      <c r="D88" s="328"/>
      <c r="E88" s="758"/>
      <c r="F88" s="756"/>
      <c r="G88" s="756"/>
      <c r="H88" s="239">
        <f t="shared" si="3"/>
        <v>38</v>
      </c>
    </row>
    <row r="89" spans="1:8">
      <c r="A89" s="239">
        <f t="shared" si="2"/>
        <v>39</v>
      </c>
      <c r="B89" s="22" t="s">
        <v>311</v>
      </c>
      <c r="C89" s="328"/>
      <c r="D89" s="328"/>
      <c r="E89" s="759">
        <v>55081.077120037437</v>
      </c>
      <c r="F89" s="444" t="s">
        <v>412</v>
      </c>
      <c r="G89" s="16" t="s">
        <v>654</v>
      </c>
      <c r="H89" s="239">
        <f t="shared" si="3"/>
        <v>39</v>
      </c>
    </row>
    <row r="90" spans="1:8" ht="18">
      <c r="A90" s="239">
        <f t="shared" si="2"/>
        <v>40</v>
      </c>
      <c r="B90" s="328"/>
      <c r="C90" s="329"/>
      <c r="D90" s="329"/>
      <c r="E90" s="331"/>
      <c r="F90" s="332"/>
      <c r="G90" s="328"/>
      <c r="H90" s="239">
        <f t="shared" si="3"/>
        <v>40</v>
      </c>
    </row>
    <row r="91" spans="1:8">
      <c r="A91" s="239">
        <f t="shared" si="2"/>
        <v>41</v>
      </c>
      <c r="B91" s="22" t="s">
        <v>313</v>
      </c>
      <c r="C91" s="329"/>
      <c r="D91" s="329"/>
      <c r="E91" s="760">
        <f>E87+E89</f>
        <v>80525.722918248401</v>
      </c>
      <c r="F91" s="444" t="s">
        <v>412</v>
      </c>
      <c r="G91" s="16" t="s">
        <v>453</v>
      </c>
      <c r="H91" s="239">
        <f t="shared" si="3"/>
        <v>41</v>
      </c>
    </row>
    <row r="92" spans="1:8">
      <c r="A92" s="239">
        <f t="shared" si="2"/>
        <v>42</v>
      </c>
      <c r="B92" s="327"/>
      <c r="C92" s="329"/>
      <c r="D92" s="329"/>
      <c r="E92" s="333"/>
      <c r="F92" s="330"/>
      <c r="G92" s="326"/>
      <c r="H92" s="239">
        <f t="shared" si="3"/>
        <v>42</v>
      </c>
    </row>
    <row r="93" spans="1:8">
      <c r="A93" s="239">
        <f t="shared" si="2"/>
        <v>43</v>
      </c>
      <c r="B93" s="22" t="s">
        <v>315</v>
      </c>
      <c r="C93" s="329"/>
      <c r="D93" s="329"/>
      <c r="E93" s="761">
        <f>E80</f>
        <v>0.10405185453635234</v>
      </c>
      <c r="F93" s="444" t="s">
        <v>412</v>
      </c>
      <c r="G93" s="16" t="s">
        <v>454</v>
      </c>
      <c r="H93" s="239">
        <f t="shared" si="3"/>
        <v>43</v>
      </c>
    </row>
    <row r="94" spans="1:8">
      <c r="A94" s="239">
        <f t="shared" si="2"/>
        <v>44</v>
      </c>
      <c r="B94" s="328"/>
      <c r="C94" s="329"/>
      <c r="D94" s="329"/>
      <c r="E94" s="334"/>
      <c r="F94" s="335"/>
      <c r="G94" s="328"/>
      <c r="H94" s="239">
        <f t="shared" si="3"/>
        <v>44</v>
      </c>
    </row>
    <row r="95" spans="1:8">
      <c r="A95" s="239">
        <f t="shared" si="2"/>
        <v>45</v>
      </c>
      <c r="B95" s="22" t="s">
        <v>321</v>
      </c>
      <c r="C95" s="329"/>
      <c r="D95" s="329"/>
      <c r="E95" s="762">
        <f>E91*E93</f>
        <v>8378.8508075241971</v>
      </c>
      <c r="F95" s="444" t="s">
        <v>412</v>
      </c>
      <c r="G95" s="16" t="s">
        <v>455</v>
      </c>
      <c r="H95" s="239">
        <f t="shared" si="3"/>
        <v>45</v>
      </c>
    </row>
    <row r="96" spans="1:8">
      <c r="A96" s="239">
        <f t="shared" si="2"/>
        <v>46</v>
      </c>
      <c r="B96" s="327"/>
      <c r="C96" s="329"/>
      <c r="D96" s="329"/>
      <c r="E96" s="336"/>
      <c r="F96" s="337"/>
      <c r="G96" s="326"/>
      <c r="H96" s="239">
        <f t="shared" si="3"/>
        <v>46</v>
      </c>
    </row>
    <row r="97" spans="1:9">
      <c r="A97" s="239">
        <f t="shared" si="2"/>
        <v>47</v>
      </c>
      <c r="B97" s="22" t="s">
        <v>314</v>
      </c>
      <c r="C97" s="329"/>
      <c r="D97" s="329"/>
      <c r="E97" s="763">
        <v>11274.176588570139</v>
      </c>
      <c r="F97" s="444" t="s">
        <v>412</v>
      </c>
      <c r="G97" s="16" t="s">
        <v>655</v>
      </c>
      <c r="H97" s="239">
        <f t="shared" si="3"/>
        <v>47</v>
      </c>
      <c r="I97" s="329"/>
    </row>
    <row r="98" spans="1:9">
      <c r="A98" s="239">
        <f t="shared" si="2"/>
        <v>48</v>
      </c>
      <c r="B98" s="22"/>
      <c r="C98" s="329"/>
      <c r="D98" s="329"/>
      <c r="E98" s="286"/>
      <c r="F98" s="337"/>
      <c r="G98" s="16"/>
      <c r="H98" s="239">
        <f t="shared" si="3"/>
        <v>48</v>
      </c>
    </row>
    <row r="99" spans="1:9">
      <c r="A99" s="239">
        <f t="shared" si="2"/>
        <v>49</v>
      </c>
      <c r="B99" s="22" t="s">
        <v>369</v>
      </c>
      <c r="C99" s="329"/>
      <c r="D99" s="329"/>
      <c r="E99" s="448">
        <f>E95+E97</f>
        <v>19653.027396094338</v>
      </c>
      <c r="F99" s="444" t="s">
        <v>412</v>
      </c>
      <c r="G99" s="16" t="s">
        <v>456</v>
      </c>
      <c r="H99" s="239">
        <f t="shared" si="3"/>
        <v>49</v>
      </c>
    </row>
    <row r="100" spans="1:9">
      <c r="A100" s="239">
        <f t="shared" si="2"/>
        <v>50</v>
      </c>
      <c r="B100" s="328"/>
      <c r="C100" s="329"/>
      <c r="D100" s="329"/>
      <c r="E100" s="344"/>
      <c r="F100" s="328"/>
      <c r="G100" s="328"/>
      <c r="H100" s="239">
        <f t="shared" si="3"/>
        <v>50</v>
      </c>
    </row>
    <row r="101" spans="1:9" ht="16" thickBot="1">
      <c r="A101" s="239">
        <f t="shared" si="2"/>
        <v>51</v>
      </c>
      <c r="B101" s="22" t="s">
        <v>377</v>
      </c>
      <c r="C101" s="329"/>
      <c r="D101" s="329"/>
      <c r="E101" s="764">
        <f>E99/E51</f>
        <v>3.9070490676283058E-3</v>
      </c>
      <c r="F101" s="444" t="s">
        <v>412</v>
      </c>
      <c r="G101" s="16" t="s">
        <v>457</v>
      </c>
      <c r="H101" s="239">
        <f t="shared" si="3"/>
        <v>51</v>
      </c>
    </row>
    <row r="102" spans="1:9" ht="16" thickTop="1">
      <c r="A102" s="241"/>
    </row>
    <row r="103" spans="1:9">
      <c r="A103" s="241"/>
    </row>
    <row r="104" spans="1:9">
      <c r="A104" s="444" t="s">
        <v>412</v>
      </c>
      <c r="B104" s="5" t="str">
        <f>B39</f>
        <v>Items in bold have changed due to various FERC Audit adj. compared to Appendix XII Cycle 3 filing per ER21-320 and cost adj. incl. in Appendix XII Cycle 4 per ER22-133.</v>
      </c>
    </row>
    <row r="105" spans="1:9">
      <c r="A105" s="241"/>
    </row>
    <row r="106" spans="1:9">
      <c r="A106" s="241"/>
    </row>
    <row r="107" spans="1:9">
      <c r="A107" s="241"/>
    </row>
    <row r="108" spans="1:9">
      <c r="A108" s="241"/>
    </row>
    <row r="109" spans="1:9">
      <c r="A109" s="241"/>
    </row>
    <row r="110" spans="1:9">
      <c r="A110" s="241"/>
    </row>
    <row r="111" spans="1:9">
      <c r="A111" s="241"/>
    </row>
    <row r="112" spans="1:9">
      <c r="A112" s="241"/>
    </row>
    <row r="113" spans="1:1">
      <c r="A113" s="241"/>
    </row>
    <row r="114" spans="1:1">
      <c r="A114" s="241"/>
    </row>
    <row r="115" spans="1:1">
      <c r="A115" s="241"/>
    </row>
    <row r="116" spans="1:1">
      <c r="A116" s="241"/>
    </row>
    <row r="117" spans="1:1">
      <c r="A117" s="241"/>
    </row>
    <row r="118" spans="1:1">
      <c r="A118" s="241"/>
    </row>
    <row r="119" spans="1:1">
      <c r="A119" s="241"/>
    </row>
    <row r="120" spans="1:1">
      <c r="A120" s="241"/>
    </row>
    <row r="121" spans="1:1">
      <c r="A121" s="241"/>
    </row>
    <row r="122" spans="1:1">
      <c r="A122" s="241"/>
    </row>
    <row r="123" spans="1:1">
      <c r="A123" s="241"/>
    </row>
    <row r="124" spans="1:1">
      <c r="A124" s="241"/>
    </row>
    <row r="125" spans="1:1">
      <c r="A125" s="241"/>
    </row>
    <row r="126" spans="1:1">
      <c r="A126" s="241"/>
    </row>
    <row r="127" spans="1:1">
      <c r="A127" s="241"/>
    </row>
    <row r="128" spans="1:1">
      <c r="A128" s="241"/>
    </row>
    <row r="129" spans="1:1">
      <c r="A129" s="241"/>
    </row>
    <row r="130" spans="1:1">
      <c r="A130" s="241"/>
    </row>
    <row r="131" spans="1:1">
      <c r="A131" s="241"/>
    </row>
    <row r="132" spans="1:1">
      <c r="A132" s="241"/>
    </row>
    <row r="133" spans="1:1">
      <c r="A133" s="241"/>
    </row>
    <row r="134" spans="1:1">
      <c r="A134" s="241"/>
    </row>
    <row r="135" spans="1:1">
      <c r="A135" s="241"/>
    </row>
    <row r="136" spans="1:1">
      <c r="A136" s="241"/>
    </row>
    <row r="137" spans="1:1">
      <c r="A137" s="241"/>
    </row>
    <row r="138" spans="1:1">
      <c r="A138" s="241"/>
    </row>
    <row r="139" spans="1:1">
      <c r="A139" s="241"/>
    </row>
    <row r="140" spans="1:1">
      <c r="A140" s="241"/>
    </row>
    <row r="141" spans="1:1">
      <c r="A141" s="241"/>
    </row>
    <row r="142" spans="1:1">
      <c r="A142" s="241"/>
    </row>
    <row r="143" spans="1:1">
      <c r="A143" s="241"/>
    </row>
    <row r="144" spans="1:1">
      <c r="A144" s="241"/>
    </row>
    <row r="145" spans="1:6">
      <c r="A145" s="241"/>
    </row>
    <row r="146" spans="1:6">
      <c r="A146" s="241"/>
    </row>
    <row r="147" spans="1:6">
      <c r="A147" s="241"/>
    </row>
    <row r="148" spans="1:6">
      <c r="A148" s="241"/>
    </row>
    <row r="149" spans="1:6">
      <c r="A149" s="241"/>
    </row>
    <row r="150" spans="1:6">
      <c r="A150" s="241"/>
    </row>
    <row r="151" spans="1:6">
      <c r="A151" s="241"/>
    </row>
    <row r="152" spans="1:6">
      <c r="A152" s="241"/>
    </row>
    <row r="153" spans="1:6">
      <c r="A153" s="241"/>
    </row>
    <row r="154" spans="1:6">
      <c r="A154" s="241"/>
    </row>
    <row r="155" spans="1:6">
      <c r="A155" s="241"/>
    </row>
    <row r="156" spans="1:6">
      <c r="A156" s="241"/>
      <c r="B156" s="742"/>
      <c r="C156" s="742"/>
      <c r="D156" s="742"/>
      <c r="E156" s="742"/>
      <c r="F156" s="742"/>
    </row>
    <row r="157" spans="1:6">
      <c r="A157" s="241"/>
      <c r="B157" s="742"/>
      <c r="C157" s="742"/>
      <c r="D157" s="742"/>
      <c r="E157" s="742"/>
      <c r="F157" s="742"/>
    </row>
    <row r="162" spans="1:6">
      <c r="A162" s="743"/>
      <c r="B162" s="742"/>
      <c r="C162" s="742"/>
      <c r="D162" s="742"/>
      <c r="E162" s="30"/>
      <c r="F162" s="30"/>
    </row>
  </sheetData>
  <mergeCells count="10">
    <mergeCell ref="B3:G3"/>
    <mergeCell ref="B42:G42"/>
    <mergeCell ref="B43:G43"/>
    <mergeCell ref="B45:G45"/>
    <mergeCell ref="B46:G46"/>
    <mergeCell ref="B4:G4"/>
    <mergeCell ref="B5:G5"/>
    <mergeCell ref="B6:G6"/>
    <mergeCell ref="B7:G7"/>
    <mergeCell ref="B44:G44"/>
  </mergeCells>
  <printOptions horizontalCentered="1"/>
  <pageMargins left="0.25" right="0.25" top="0.5" bottom="0.5" header="0.35" footer="0.25"/>
  <pageSetup scale="55" orientation="portrait" r:id="rId1"/>
  <headerFooter scaleWithDoc="0" alignWithMargins="0">
    <oddHeader>&amp;C&amp;"Times New Roman,Bold"&amp;7AS FILED SEC.2-NON-DIRECT EXP WITH COST ADJ INCL IN APPENDIX XII CYCLE 6 (ER24-175)</oddHeader>
    <oddFooter>&amp;L&amp;F&amp;CPage 6.&amp;P&amp;R&amp;A</oddFooter>
  </headerFooter>
  <rowBreaks count="1" manualBreakCount="1">
    <brk id="40"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A9954-70F1-42C3-AAB6-36B8A2BA5D1F}">
  <sheetPr>
    <pageSetUpPr fitToPage="1"/>
  </sheetPr>
  <dimension ref="A1:Q42"/>
  <sheetViews>
    <sheetView zoomScale="80" zoomScaleNormal="80" workbookViewId="0"/>
  </sheetViews>
  <sheetFormatPr defaultColWidth="9.1796875" defaultRowHeight="15.5"/>
  <cols>
    <col min="1" max="1" width="5.1796875" style="74" customWidth="1"/>
    <col min="2" max="2" width="12.54296875" style="71" customWidth="1"/>
    <col min="3" max="3" width="20" style="71" customWidth="1"/>
    <col min="4" max="7" width="21.54296875" style="71" customWidth="1"/>
    <col min="8" max="8" width="22.81640625" style="71" bestFit="1" customWidth="1"/>
    <col min="9" max="13" width="21.54296875" style="71" customWidth="1"/>
    <col min="14" max="14" width="5.1796875" style="74" customWidth="1"/>
    <col min="15" max="15" width="13.54296875" style="71" customWidth="1"/>
    <col min="16" max="16" width="12.54296875" style="71" customWidth="1"/>
    <col min="17" max="16384" width="9.1796875" style="71"/>
  </cols>
  <sheetData>
    <row r="1" spans="1:14">
      <c r="I1" s="73"/>
      <c r="M1" s="487"/>
    </row>
    <row r="2" spans="1:14">
      <c r="B2" s="814" t="s">
        <v>12</v>
      </c>
      <c r="C2" s="814"/>
      <c r="D2" s="814"/>
      <c r="E2" s="814"/>
      <c r="F2" s="814"/>
      <c r="G2" s="814"/>
      <c r="H2" s="814"/>
      <c r="I2" s="814"/>
      <c r="J2" s="814"/>
      <c r="K2" s="814"/>
      <c r="L2" s="814"/>
      <c r="M2" s="814"/>
      <c r="N2" s="814"/>
    </row>
    <row r="3" spans="1:14">
      <c r="B3" s="807" t="s">
        <v>376</v>
      </c>
      <c r="C3" s="807"/>
      <c r="D3" s="807"/>
      <c r="E3" s="807"/>
      <c r="F3" s="807"/>
      <c r="G3" s="807"/>
      <c r="H3" s="807"/>
      <c r="I3" s="807"/>
      <c r="J3" s="807"/>
      <c r="K3" s="807"/>
      <c r="L3" s="807"/>
      <c r="M3" s="807"/>
      <c r="N3" s="807"/>
    </row>
    <row r="4" spans="1:14">
      <c r="B4" s="807" t="s">
        <v>378</v>
      </c>
      <c r="C4" s="807"/>
      <c r="D4" s="807"/>
      <c r="E4" s="807"/>
      <c r="F4" s="807"/>
      <c r="G4" s="807"/>
      <c r="H4" s="807"/>
      <c r="I4" s="807"/>
      <c r="J4" s="807"/>
      <c r="K4" s="807"/>
      <c r="L4" s="807"/>
      <c r="M4" s="807"/>
      <c r="N4" s="807"/>
    </row>
    <row r="5" spans="1:14">
      <c r="B5" s="815" t="s">
        <v>458</v>
      </c>
      <c r="C5" s="815"/>
      <c r="D5" s="815"/>
      <c r="E5" s="815"/>
      <c r="F5" s="815"/>
      <c r="G5" s="815"/>
      <c r="H5" s="815"/>
      <c r="I5" s="815"/>
      <c r="J5" s="815"/>
      <c r="K5" s="815"/>
      <c r="L5" s="815"/>
      <c r="M5" s="815"/>
      <c r="N5" s="815"/>
    </row>
    <row r="6" spans="1:14">
      <c r="B6" s="816" t="s">
        <v>1</v>
      </c>
      <c r="C6" s="816"/>
      <c r="D6" s="816"/>
      <c r="E6" s="816"/>
      <c r="F6" s="816"/>
      <c r="G6" s="816"/>
      <c r="H6" s="816"/>
      <c r="I6" s="816"/>
      <c r="J6" s="816"/>
      <c r="K6" s="816"/>
      <c r="L6" s="816"/>
      <c r="M6" s="816"/>
      <c r="N6" s="152"/>
    </row>
    <row r="7" spans="1:14">
      <c r="A7" s="152"/>
      <c r="B7" s="152"/>
      <c r="C7" s="152"/>
      <c r="D7" s="152"/>
      <c r="E7" s="152"/>
      <c r="F7" s="152"/>
      <c r="G7" s="152"/>
      <c r="H7" s="152"/>
      <c r="I7" s="152"/>
      <c r="J7" s="152"/>
      <c r="K7" s="152"/>
      <c r="L7" s="152"/>
      <c r="M7" s="152"/>
      <c r="N7" s="152"/>
    </row>
    <row r="8" spans="1:14">
      <c r="A8" s="74" t="s">
        <v>2</v>
      </c>
      <c r="B8" s="172"/>
      <c r="E8" s="163"/>
      <c r="F8" s="208"/>
      <c r="G8" s="208"/>
      <c r="N8" s="74" t="s">
        <v>2</v>
      </c>
    </row>
    <row r="9" spans="1:14">
      <c r="A9" s="74" t="s">
        <v>14</v>
      </c>
      <c r="B9" s="172"/>
      <c r="E9" s="163"/>
      <c r="F9" s="208"/>
      <c r="G9" s="208"/>
      <c r="N9" s="74" t="s">
        <v>14</v>
      </c>
    </row>
    <row r="10" spans="1:14">
      <c r="A10" s="74">
        <v>1</v>
      </c>
      <c r="D10" s="444"/>
      <c r="E10" s="163"/>
      <c r="I10" s="444"/>
      <c r="J10" s="309"/>
      <c r="K10" s="444"/>
      <c r="M10" s="444"/>
      <c r="N10" s="74">
        <v>1</v>
      </c>
    </row>
    <row r="11" spans="1:14">
      <c r="A11" s="74">
        <f t="shared" ref="A11:A31" si="0">A10+1</f>
        <v>2</v>
      </c>
      <c r="C11" s="283" t="s">
        <v>244</v>
      </c>
      <c r="D11" s="283" t="s">
        <v>245</v>
      </c>
      <c r="E11" s="283" t="s">
        <v>246</v>
      </c>
      <c r="F11" s="283" t="s">
        <v>247</v>
      </c>
      <c r="G11" s="283" t="s">
        <v>248</v>
      </c>
      <c r="H11" s="283" t="s">
        <v>249</v>
      </c>
      <c r="I11" s="283" t="s">
        <v>250</v>
      </c>
      <c r="J11" s="283" t="s">
        <v>251</v>
      </c>
      <c r="K11" s="283" t="s">
        <v>252</v>
      </c>
      <c r="L11" s="283" t="s">
        <v>253</v>
      </c>
      <c r="M11" s="283" t="s">
        <v>254</v>
      </c>
      <c r="N11" s="74">
        <f t="shared" ref="N11:N31" si="1">N10+1</f>
        <v>2</v>
      </c>
    </row>
    <row r="12" spans="1:14">
      <c r="A12" s="74">
        <f t="shared" si="0"/>
        <v>3</v>
      </c>
      <c r="B12" s="163" t="s">
        <v>255</v>
      </c>
      <c r="C12" s="74"/>
      <c r="D12" s="74"/>
      <c r="E12" s="74"/>
      <c r="F12" s="74" t="str">
        <f>"= "&amp;F11&amp;"; Line "&amp;A31&amp;" / 12"</f>
        <v>= Col. 4; Line 22 / 12</v>
      </c>
      <c r="G12" s="74"/>
      <c r="H12" s="160" t="str">
        <f>"= Sum "&amp;E11&amp;" thru "&amp;G11</f>
        <v>= Sum Col. 3 thru Col. 5</v>
      </c>
      <c r="I12" s="160" t="str">
        <f>"= "&amp;D11&amp;" - "&amp;H11</f>
        <v>= Col. 2 - Col. 6</v>
      </c>
      <c r="J12" s="74"/>
      <c r="K12" s="74" t="str">
        <f>"See Footnote "&amp;A41</f>
        <v>See Footnote 6</v>
      </c>
      <c r="L12" s="74" t="str">
        <f>"See Footnote "&amp;A42</f>
        <v>See Footnote 7</v>
      </c>
      <c r="M12" s="160" t="str">
        <f>"= "&amp;K11&amp;" + "&amp;L11</f>
        <v>= Col. 9 + Col. 10</v>
      </c>
      <c r="N12" s="74">
        <f t="shared" si="1"/>
        <v>3</v>
      </c>
    </row>
    <row r="13" spans="1:14">
      <c r="A13" s="74">
        <f t="shared" si="0"/>
        <v>4</v>
      </c>
      <c r="B13" s="163"/>
      <c r="C13" s="74"/>
      <c r="D13" s="74"/>
      <c r="E13" s="74"/>
      <c r="F13" s="74"/>
      <c r="G13" s="74"/>
      <c r="H13" s="160"/>
      <c r="I13" s="160"/>
      <c r="J13" s="74"/>
      <c r="K13" s="74"/>
      <c r="L13" s="74"/>
      <c r="M13" s="160"/>
      <c r="N13" s="74">
        <f t="shared" si="1"/>
        <v>4</v>
      </c>
    </row>
    <row r="14" spans="1:14">
      <c r="A14" s="74">
        <f t="shared" si="0"/>
        <v>5</v>
      </c>
      <c r="C14" s="283"/>
      <c r="H14" s="152"/>
      <c r="K14" s="152" t="s">
        <v>256</v>
      </c>
      <c r="M14" s="152" t="s">
        <v>256</v>
      </c>
      <c r="N14" s="74">
        <f t="shared" si="1"/>
        <v>5</v>
      </c>
    </row>
    <row r="15" spans="1:14">
      <c r="A15" s="74">
        <f t="shared" si="0"/>
        <v>6</v>
      </c>
      <c r="C15" s="283"/>
      <c r="D15" s="444"/>
      <c r="F15" s="152"/>
      <c r="G15" s="152"/>
      <c r="H15" s="152"/>
      <c r="I15" s="152" t="s">
        <v>257</v>
      </c>
      <c r="J15" s="152"/>
      <c r="K15" s="152" t="s">
        <v>258</v>
      </c>
      <c r="M15" s="152" t="s">
        <v>258</v>
      </c>
      <c r="N15" s="74">
        <f t="shared" si="1"/>
        <v>6</v>
      </c>
    </row>
    <row r="16" spans="1:14">
      <c r="A16" s="74">
        <f t="shared" si="0"/>
        <v>7</v>
      </c>
      <c r="C16" s="152"/>
      <c r="D16" s="152" t="s">
        <v>257</v>
      </c>
      <c r="E16" s="152" t="s">
        <v>257</v>
      </c>
      <c r="F16" s="152" t="s">
        <v>259</v>
      </c>
      <c r="G16" s="152"/>
      <c r="H16" s="152" t="s">
        <v>260</v>
      </c>
      <c r="I16" s="152" t="s">
        <v>258</v>
      </c>
      <c r="J16" s="152" t="s">
        <v>257</v>
      </c>
      <c r="K16" s="152" t="s">
        <v>261</v>
      </c>
      <c r="M16" s="152" t="s">
        <v>261</v>
      </c>
      <c r="N16" s="74">
        <f t="shared" si="1"/>
        <v>7</v>
      </c>
    </row>
    <row r="17" spans="1:17">
      <c r="A17" s="74">
        <f t="shared" si="0"/>
        <v>8</v>
      </c>
      <c r="C17" s="152"/>
      <c r="D17" s="152" t="s">
        <v>262</v>
      </c>
      <c r="E17" s="152" t="s">
        <v>262</v>
      </c>
      <c r="F17" s="152" t="s">
        <v>262</v>
      </c>
      <c r="G17" s="152" t="s">
        <v>263</v>
      </c>
      <c r="H17" s="152" t="s">
        <v>262</v>
      </c>
      <c r="I17" s="152" t="s">
        <v>261</v>
      </c>
      <c r="J17" s="152" t="s">
        <v>264</v>
      </c>
      <c r="K17" s="152" t="s">
        <v>265</v>
      </c>
      <c r="L17" s="152"/>
      <c r="M17" s="152" t="s">
        <v>265</v>
      </c>
      <c r="N17" s="74">
        <f t="shared" si="1"/>
        <v>8</v>
      </c>
    </row>
    <row r="18" spans="1:17" ht="18">
      <c r="A18" s="74">
        <f t="shared" si="0"/>
        <v>9</v>
      </c>
      <c r="B18" s="284" t="s">
        <v>13</v>
      </c>
      <c r="C18" s="284" t="s">
        <v>266</v>
      </c>
      <c r="D18" s="208" t="s">
        <v>289</v>
      </c>
      <c r="E18" s="208" t="s">
        <v>267</v>
      </c>
      <c r="F18" s="208" t="s">
        <v>268</v>
      </c>
      <c r="G18" s="208" t="s">
        <v>290</v>
      </c>
      <c r="H18" s="208" t="s">
        <v>269</v>
      </c>
      <c r="I18" s="208" t="s">
        <v>265</v>
      </c>
      <c r="J18" s="208" t="s">
        <v>270</v>
      </c>
      <c r="K18" s="208" t="s">
        <v>271</v>
      </c>
      <c r="L18" s="208" t="s">
        <v>264</v>
      </c>
      <c r="M18" s="208" t="s">
        <v>272</v>
      </c>
      <c r="N18" s="74">
        <f t="shared" si="1"/>
        <v>9</v>
      </c>
    </row>
    <row r="19" spans="1:17">
      <c r="A19" s="74">
        <f t="shared" si="0"/>
        <v>10</v>
      </c>
      <c r="B19" s="12" t="s">
        <v>273</v>
      </c>
      <c r="C19" s="285" t="str">
        <f>RIGHT(B5,4)</f>
        <v>2019</v>
      </c>
      <c r="D19" s="216">
        <v>0</v>
      </c>
      <c r="E19" s="179">
        <v>0</v>
      </c>
      <c r="F19" s="179">
        <v>0</v>
      </c>
      <c r="G19" s="179">
        <v>0</v>
      </c>
      <c r="H19" s="286">
        <f>SUM(E19:G19)</f>
        <v>0</v>
      </c>
      <c r="I19" s="179">
        <f>D19-H19</f>
        <v>0</v>
      </c>
      <c r="J19" s="310">
        <v>4.4000000000000003E-3</v>
      </c>
      <c r="K19" s="158">
        <f>I19</f>
        <v>0</v>
      </c>
      <c r="L19" s="311">
        <f>(I19/2)*J19</f>
        <v>0</v>
      </c>
      <c r="M19" s="311">
        <f t="shared" ref="M19:M30" si="2">K19+L19</f>
        <v>0</v>
      </c>
      <c r="N19" s="74">
        <f t="shared" si="1"/>
        <v>10</v>
      </c>
      <c r="O19" s="65"/>
    </row>
    <row r="20" spans="1:17">
      <c r="A20" s="74">
        <f t="shared" si="0"/>
        <v>11</v>
      </c>
      <c r="B20" s="12" t="s">
        <v>274</v>
      </c>
      <c r="C20" s="285" t="str">
        <f>C19</f>
        <v>2019</v>
      </c>
      <c r="D20" s="312">
        <v>0</v>
      </c>
      <c r="E20" s="198">
        <v>0</v>
      </c>
      <c r="F20" s="198">
        <v>0</v>
      </c>
      <c r="G20" s="198">
        <v>0</v>
      </c>
      <c r="H20" s="287">
        <f>SUM(E20:G20)</f>
        <v>0</v>
      </c>
      <c r="I20" s="198">
        <f t="shared" ref="I20:I30" si="3">D20-H20</f>
        <v>0</v>
      </c>
      <c r="J20" s="310">
        <v>4.0000000000000001E-3</v>
      </c>
      <c r="K20" s="313">
        <f t="shared" ref="K20:K30" si="4">M19+I20</f>
        <v>0</v>
      </c>
      <c r="L20" s="314">
        <f t="shared" ref="L20:L30" si="5">(M19+K20)/2*J20</f>
        <v>0</v>
      </c>
      <c r="M20" s="314">
        <f t="shared" si="2"/>
        <v>0</v>
      </c>
      <c r="N20" s="74">
        <f t="shared" si="1"/>
        <v>11</v>
      </c>
      <c r="O20" s="207"/>
    </row>
    <row r="21" spans="1:17">
      <c r="A21" s="74">
        <f t="shared" si="0"/>
        <v>12</v>
      </c>
      <c r="B21" s="12" t="s">
        <v>275</v>
      </c>
      <c r="C21" s="285" t="str">
        <f>C19</f>
        <v>2019</v>
      </c>
      <c r="D21" s="312">
        <v>0</v>
      </c>
      <c r="E21" s="198">
        <v>0</v>
      </c>
      <c r="F21" s="198">
        <v>0</v>
      </c>
      <c r="G21" s="198">
        <v>0</v>
      </c>
      <c r="H21" s="287">
        <f t="shared" ref="H21:H29" si="6">SUM(E21:G21)</f>
        <v>0</v>
      </c>
      <c r="I21" s="198">
        <f t="shared" si="3"/>
        <v>0</v>
      </c>
      <c r="J21" s="310">
        <v>4.4000000000000003E-3</v>
      </c>
      <c r="K21" s="313">
        <f t="shared" si="4"/>
        <v>0</v>
      </c>
      <c r="L21" s="314">
        <f t="shared" si="5"/>
        <v>0</v>
      </c>
      <c r="M21" s="314">
        <f t="shared" si="2"/>
        <v>0</v>
      </c>
      <c r="N21" s="74">
        <f t="shared" si="1"/>
        <v>12</v>
      </c>
      <c r="O21" s="207"/>
    </row>
    <row r="22" spans="1:17">
      <c r="A22" s="74">
        <f t="shared" si="0"/>
        <v>13</v>
      </c>
      <c r="B22" s="12" t="s">
        <v>276</v>
      </c>
      <c r="C22" s="285" t="str">
        <f>C19</f>
        <v>2019</v>
      </c>
      <c r="D22" s="312">
        <v>0</v>
      </c>
      <c r="E22" s="198">
        <v>0</v>
      </c>
      <c r="F22" s="198">
        <v>0</v>
      </c>
      <c r="G22" s="198">
        <v>0</v>
      </c>
      <c r="H22" s="287">
        <f t="shared" si="6"/>
        <v>0</v>
      </c>
      <c r="I22" s="198">
        <f>D22-H22</f>
        <v>0</v>
      </c>
      <c r="J22" s="310">
        <v>4.4999999999999997E-3</v>
      </c>
      <c r="K22" s="313">
        <f t="shared" si="4"/>
        <v>0</v>
      </c>
      <c r="L22" s="314">
        <f t="shared" si="5"/>
        <v>0</v>
      </c>
      <c r="M22" s="314">
        <f t="shared" si="2"/>
        <v>0</v>
      </c>
      <c r="N22" s="74">
        <f t="shared" si="1"/>
        <v>13</v>
      </c>
      <c r="O22" s="207"/>
      <c r="Q22" s="315"/>
    </row>
    <row r="23" spans="1:17">
      <c r="A23" s="74">
        <f t="shared" si="0"/>
        <v>14</v>
      </c>
      <c r="B23" s="12" t="s">
        <v>277</v>
      </c>
      <c r="C23" s="285" t="str">
        <f>C19</f>
        <v>2019</v>
      </c>
      <c r="D23" s="312">
        <v>0</v>
      </c>
      <c r="E23" s="198">
        <v>0</v>
      </c>
      <c r="F23" s="198">
        <v>0</v>
      </c>
      <c r="G23" s="198">
        <v>0</v>
      </c>
      <c r="H23" s="287">
        <f t="shared" si="6"/>
        <v>0</v>
      </c>
      <c r="I23" s="198">
        <f t="shared" si="3"/>
        <v>0</v>
      </c>
      <c r="J23" s="310">
        <v>4.5999999999999999E-3</v>
      </c>
      <c r="K23" s="313">
        <f t="shared" si="4"/>
        <v>0</v>
      </c>
      <c r="L23" s="314">
        <f t="shared" si="5"/>
        <v>0</v>
      </c>
      <c r="M23" s="314">
        <f t="shared" si="2"/>
        <v>0</v>
      </c>
      <c r="N23" s="74">
        <f t="shared" si="1"/>
        <v>14</v>
      </c>
      <c r="O23" s="207"/>
    </row>
    <row r="24" spans="1:17">
      <c r="A24" s="74">
        <f t="shared" si="0"/>
        <v>15</v>
      </c>
      <c r="B24" s="12" t="s">
        <v>278</v>
      </c>
      <c r="C24" s="285" t="str">
        <f>C19</f>
        <v>2019</v>
      </c>
      <c r="D24" s="180">
        <f>'Pg3 Rev App XII C3'!C40</f>
        <v>69.461274765389533</v>
      </c>
      <c r="E24" s="180">
        <v>75.821720569928246</v>
      </c>
      <c r="F24" s="180">
        <v>0</v>
      </c>
      <c r="G24" s="180">
        <v>0</v>
      </c>
      <c r="H24" s="287">
        <f t="shared" si="6"/>
        <v>75.821720569928246</v>
      </c>
      <c r="I24" s="198">
        <f t="shared" si="3"/>
        <v>-6.3604458045387133</v>
      </c>
      <c r="J24" s="310">
        <v>4.4999999999999997E-3</v>
      </c>
      <c r="K24" s="313">
        <f t="shared" si="4"/>
        <v>-6.3604458045387133</v>
      </c>
      <c r="L24" s="314">
        <f t="shared" si="5"/>
        <v>-1.4311003060212104E-2</v>
      </c>
      <c r="M24" s="314">
        <f t="shared" si="2"/>
        <v>-6.3747568075989252</v>
      </c>
      <c r="N24" s="74">
        <f t="shared" si="1"/>
        <v>15</v>
      </c>
      <c r="O24" s="207"/>
    </row>
    <row r="25" spans="1:17">
      <c r="A25" s="74">
        <f t="shared" si="0"/>
        <v>16</v>
      </c>
      <c r="B25" s="12" t="s">
        <v>279</v>
      </c>
      <c r="C25" s="285" t="str">
        <f>C19</f>
        <v>2019</v>
      </c>
      <c r="D25" s="312">
        <f>$D$24</f>
        <v>69.461274765389533</v>
      </c>
      <c r="E25" s="198">
        <f>$E$24</f>
        <v>75.821720569928246</v>
      </c>
      <c r="F25" s="198">
        <f>$F$24</f>
        <v>0</v>
      </c>
      <c r="G25" s="198">
        <f>$G$24</f>
        <v>0</v>
      </c>
      <c r="H25" s="287">
        <f t="shared" si="6"/>
        <v>75.821720569928246</v>
      </c>
      <c r="I25" s="198">
        <f t="shared" si="3"/>
        <v>-6.3604458045387133</v>
      </c>
      <c r="J25" s="310">
        <v>4.7000000000000002E-3</v>
      </c>
      <c r="K25" s="313">
        <f t="shared" si="4"/>
        <v>-12.735202612137638</v>
      </c>
      <c r="L25" s="314">
        <f t="shared" si="5"/>
        <v>-4.4908404636380919E-2</v>
      </c>
      <c r="M25" s="314">
        <f t="shared" si="2"/>
        <v>-12.780111016774018</v>
      </c>
      <c r="N25" s="74">
        <f t="shared" si="1"/>
        <v>16</v>
      </c>
      <c r="O25" s="207"/>
    </row>
    <row r="26" spans="1:17">
      <c r="A26" s="74">
        <f t="shared" si="0"/>
        <v>17</v>
      </c>
      <c r="B26" s="12" t="s">
        <v>280</v>
      </c>
      <c r="C26" s="285" t="str">
        <f>C19</f>
        <v>2019</v>
      </c>
      <c r="D26" s="312">
        <f t="shared" ref="D26:D30" si="7">$D$24</f>
        <v>69.461274765389533</v>
      </c>
      <c r="E26" s="198">
        <f t="shared" ref="E26:E30" si="8">$E$24</f>
        <v>75.821720569928246</v>
      </c>
      <c r="F26" s="198">
        <f t="shared" ref="F26:F30" si="9">$F$24</f>
        <v>0</v>
      </c>
      <c r="G26" s="198">
        <f t="shared" ref="G26:G30" si="10">$G$24</f>
        <v>0</v>
      </c>
      <c r="H26" s="287">
        <f t="shared" si="6"/>
        <v>75.821720569928246</v>
      </c>
      <c r="I26" s="198">
        <f t="shared" si="3"/>
        <v>-6.3604458045387133</v>
      </c>
      <c r="J26" s="310">
        <v>4.7000000000000002E-3</v>
      </c>
      <c r="K26" s="313">
        <f t="shared" si="4"/>
        <v>-19.140556821312732</v>
      </c>
      <c r="L26" s="314">
        <f t="shared" si="5"/>
        <v>-7.5013569419503864E-2</v>
      </c>
      <c r="M26" s="314">
        <f t="shared" si="2"/>
        <v>-19.215570390732235</v>
      </c>
      <c r="N26" s="74">
        <f t="shared" si="1"/>
        <v>17</v>
      </c>
      <c r="O26" s="207"/>
    </row>
    <row r="27" spans="1:17">
      <c r="A27" s="74">
        <f t="shared" si="0"/>
        <v>18</v>
      </c>
      <c r="B27" s="12" t="s">
        <v>281</v>
      </c>
      <c r="C27" s="285" t="str">
        <f>C19</f>
        <v>2019</v>
      </c>
      <c r="D27" s="312">
        <f t="shared" si="7"/>
        <v>69.461274765389533</v>
      </c>
      <c r="E27" s="198">
        <f t="shared" si="8"/>
        <v>75.821720569928246</v>
      </c>
      <c r="F27" s="198">
        <f t="shared" si="9"/>
        <v>0</v>
      </c>
      <c r="G27" s="198">
        <f t="shared" si="10"/>
        <v>0</v>
      </c>
      <c r="H27" s="287">
        <f t="shared" si="6"/>
        <v>75.821720569928246</v>
      </c>
      <c r="I27" s="198">
        <f t="shared" si="3"/>
        <v>-6.3604458045387133</v>
      </c>
      <c r="J27" s="310">
        <v>4.4999999999999997E-3</v>
      </c>
      <c r="K27" s="313">
        <f t="shared" si="4"/>
        <v>-25.576016195270949</v>
      </c>
      <c r="L27" s="314">
        <f t="shared" si="5"/>
        <v>-0.10078106981850715</v>
      </c>
      <c r="M27" s="314">
        <f t="shared" si="2"/>
        <v>-25.676797265089455</v>
      </c>
      <c r="N27" s="74">
        <f t="shared" si="1"/>
        <v>18</v>
      </c>
      <c r="O27" s="207"/>
    </row>
    <row r="28" spans="1:17">
      <c r="A28" s="74">
        <f t="shared" si="0"/>
        <v>19</v>
      </c>
      <c r="B28" s="12" t="s">
        <v>282</v>
      </c>
      <c r="C28" s="285" t="str">
        <f>C19</f>
        <v>2019</v>
      </c>
      <c r="D28" s="312">
        <f t="shared" si="7"/>
        <v>69.461274765389533</v>
      </c>
      <c r="E28" s="198">
        <f t="shared" si="8"/>
        <v>75.821720569928246</v>
      </c>
      <c r="F28" s="198">
        <f t="shared" si="9"/>
        <v>0</v>
      </c>
      <c r="G28" s="198">
        <f t="shared" si="10"/>
        <v>0</v>
      </c>
      <c r="H28" s="287">
        <f t="shared" si="6"/>
        <v>75.821720569928246</v>
      </c>
      <c r="I28" s="198">
        <f t="shared" si="3"/>
        <v>-6.3604458045387133</v>
      </c>
      <c r="J28" s="310">
        <v>4.5999999999999999E-3</v>
      </c>
      <c r="K28" s="313">
        <f t="shared" si="4"/>
        <v>-32.037243069628168</v>
      </c>
      <c r="L28" s="314">
        <f t="shared" si="5"/>
        <v>-0.13274229276985053</v>
      </c>
      <c r="M28" s="314">
        <f t="shared" si="2"/>
        <v>-32.169985362398016</v>
      </c>
      <c r="N28" s="74">
        <f t="shared" si="1"/>
        <v>19</v>
      </c>
      <c r="O28" s="207"/>
    </row>
    <row r="29" spans="1:17">
      <c r="A29" s="74">
        <f t="shared" si="0"/>
        <v>20</v>
      </c>
      <c r="B29" s="12" t="s">
        <v>283</v>
      </c>
      <c r="C29" s="285" t="str">
        <f>C19</f>
        <v>2019</v>
      </c>
      <c r="D29" s="312">
        <f t="shared" si="7"/>
        <v>69.461274765389533</v>
      </c>
      <c r="E29" s="198">
        <f t="shared" si="8"/>
        <v>75.821720569928246</v>
      </c>
      <c r="F29" s="198">
        <f t="shared" si="9"/>
        <v>0</v>
      </c>
      <c r="G29" s="198">
        <f t="shared" si="10"/>
        <v>0</v>
      </c>
      <c r="H29" s="287">
        <f t="shared" si="6"/>
        <v>75.821720569928246</v>
      </c>
      <c r="I29" s="198">
        <f t="shared" si="3"/>
        <v>-6.3604458045387133</v>
      </c>
      <c r="J29" s="310">
        <v>4.4999999999999997E-3</v>
      </c>
      <c r="K29" s="313">
        <f t="shared" si="4"/>
        <v>-38.530431166936729</v>
      </c>
      <c r="L29" s="314">
        <f t="shared" si="5"/>
        <v>-0.15907593719100316</v>
      </c>
      <c r="M29" s="314">
        <f t="shared" si="2"/>
        <v>-38.689507104127735</v>
      </c>
      <c r="N29" s="74">
        <f t="shared" si="1"/>
        <v>20</v>
      </c>
      <c r="O29" s="207"/>
    </row>
    <row r="30" spans="1:17">
      <c r="A30" s="74">
        <f t="shared" si="0"/>
        <v>21</v>
      </c>
      <c r="B30" s="289" t="s">
        <v>284</v>
      </c>
      <c r="C30" s="290" t="str">
        <f>C19</f>
        <v>2019</v>
      </c>
      <c r="D30" s="312">
        <f t="shared" si="7"/>
        <v>69.461274765389533</v>
      </c>
      <c r="E30" s="198">
        <f t="shared" si="8"/>
        <v>75.821720569928246</v>
      </c>
      <c r="F30" s="245">
        <f t="shared" si="9"/>
        <v>0</v>
      </c>
      <c r="G30" s="198">
        <f t="shared" si="10"/>
        <v>0</v>
      </c>
      <c r="H30" s="292">
        <f>SUM(E30:G30)</f>
        <v>75.821720569928246</v>
      </c>
      <c r="I30" s="245">
        <f t="shared" si="3"/>
        <v>-6.3604458045387133</v>
      </c>
      <c r="J30" s="774">
        <v>4.5999999999999999E-3</v>
      </c>
      <c r="K30" s="655">
        <f t="shared" si="4"/>
        <v>-45.049952908666448</v>
      </c>
      <c r="L30" s="316">
        <f t="shared" si="5"/>
        <v>-0.19260075802942661</v>
      </c>
      <c r="M30" s="292">
        <f t="shared" si="2"/>
        <v>-45.242553666695876</v>
      </c>
      <c r="N30" s="74">
        <f t="shared" si="1"/>
        <v>21</v>
      </c>
      <c r="O30" s="207"/>
    </row>
    <row r="31" spans="1:17" ht="16" thickBot="1">
      <c r="A31" s="74">
        <f t="shared" si="0"/>
        <v>22</v>
      </c>
      <c r="D31" s="317">
        <f t="shared" ref="D31:I31" si="11">SUM(D19:D30)</f>
        <v>486.22892335772673</v>
      </c>
      <c r="E31" s="317">
        <f t="shared" si="11"/>
        <v>530.75204398949768</v>
      </c>
      <c r="F31" s="317">
        <f t="shared" si="11"/>
        <v>0</v>
      </c>
      <c r="G31" s="317">
        <f t="shared" si="11"/>
        <v>0</v>
      </c>
      <c r="H31" s="317">
        <f t="shared" si="11"/>
        <v>530.75204398949768</v>
      </c>
      <c r="I31" s="317">
        <f t="shared" si="11"/>
        <v>-44.523120631770993</v>
      </c>
      <c r="J31" s="773"/>
      <c r="K31" s="318"/>
      <c r="L31" s="317">
        <f>SUM(L19:L30)</f>
        <v>-0.71943303492488431</v>
      </c>
      <c r="M31" s="318"/>
      <c r="N31" s="74">
        <f t="shared" si="1"/>
        <v>22</v>
      </c>
    </row>
    <row r="32" spans="1:17" ht="16" thickTop="1">
      <c r="D32" s="600"/>
      <c r="E32" s="319"/>
      <c r="F32" s="319"/>
      <c r="G32" s="319"/>
      <c r="H32" s="319"/>
      <c r="I32" s="600"/>
      <c r="J32" s="319"/>
      <c r="K32" s="319"/>
      <c r="L32" s="319"/>
      <c r="M32" s="319"/>
    </row>
    <row r="33" spans="1:13">
      <c r="D33" s="600"/>
      <c r="E33" s="319"/>
      <c r="F33" s="319"/>
      <c r="G33" s="319"/>
      <c r="H33" s="319"/>
      <c r="I33" s="600"/>
      <c r="J33" s="319"/>
      <c r="K33" s="319"/>
      <c r="L33" s="319"/>
      <c r="M33" s="319"/>
    </row>
    <row r="34" spans="1:13">
      <c r="B34" s="73" t="s">
        <v>703</v>
      </c>
      <c r="C34" s="73"/>
      <c r="D34" s="801"/>
      <c r="E34" s="801"/>
      <c r="F34" s="801"/>
      <c r="G34" s="801"/>
      <c r="H34" s="319"/>
      <c r="I34" s="319"/>
      <c r="J34" s="319"/>
      <c r="K34" s="319"/>
      <c r="L34" s="319"/>
      <c r="M34" s="319"/>
    </row>
    <row r="35" spans="1:13" ht="18">
      <c r="A35" s="294">
        <v>1</v>
      </c>
      <c r="B35" s="71" t="s">
        <v>459</v>
      </c>
      <c r="F35" s="320"/>
      <c r="G35" s="320"/>
    </row>
    <row r="36" spans="1:13" ht="18">
      <c r="A36" s="294">
        <v>2</v>
      </c>
      <c r="B36" s="71" t="s">
        <v>391</v>
      </c>
    </row>
    <row r="37" spans="1:13" ht="18">
      <c r="A37" s="294">
        <v>3</v>
      </c>
      <c r="B37" s="71" t="s">
        <v>291</v>
      </c>
    </row>
    <row r="38" spans="1:13" ht="18">
      <c r="A38" s="294">
        <v>4</v>
      </c>
      <c r="B38" s="71" t="s">
        <v>292</v>
      </c>
    </row>
    <row r="39" spans="1:13" ht="18">
      <c r="A39" s="294"/>
      <c r="B39" s="71" t="s">
        <v>285</v>
      </c>
    </row>
    <row r="40" spans="1:13" ht="18">
      <c r="A40" s="294">
        <v>5</v>
      </c>
      <c r="B40" s="71" t="s">
        <v>286</v>
      </c>
      <c r="C40" s="73"/>
    </row>
    <row r="41" spans="1:13" ht="18">
      <c r="A41" s="294">
        <v>6</v>
      </c>
      <c r="B41" s="71" t="s">
        <v>287</v>
      </c>
    </row>
    <row r="42" spans="1:13" ht="18">
      <c r="A42" s="294">
        <v>7</v>
      </c>
      <c r="B42" s="71" t="s">
        <v>288</v>
      </c>
    </row>
  </sheetData>
  <mergeCells count="5">
    <mergeCell ref="B2:N2"/>
    <mergeCell ref="B3:N3"/>
    <mergeCell ref="B4:N4"/>
    <mergeCell ref="B5:N5"/>
    <mergeCell ref="B6:M6"/>
  </mergeCells>
  <printOptions horizontalCentered="1"/>
  <pageMargins left="0.25" right="0.25" top="0.5" bottom="0.5" header="0.35" footer="0.25"/>
  <pageSetup scale="51" orientation="landscape" r:id="rId1"/>
  <headerFooter scaleWithDoc="0" alignWithMargins="0">
    <oddHeader>&amp;C&amp;"Times New Roman,Bold"&amp;6REVISED</oddHeader>
    <oddFooter>&amp;L&amp;F&amp;CPage 7&amp;R&amp;A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B0CD5-0E3B-4083-A945-07F0E31F072E}">
  <sheetPr>
    <pageSetUpPr fitToPage="1"/>
  </sheetPr>
  <dimension ref="A1:S43"/>
  <sheetViews>
    <sheetView zoomScale="80" zoomScaleNormal="80" workbookViewId="0"/>
  </sheetViews>
  <sheetFormatPr defaultColWidth="9.1796875" defaultRowHeight="15.5"/>
  <cols>
    <col min="1" max="1" width="5.1796875" style="74" customWidth="1"/>
    <col min="2" max="2" width="12.54296875" style="71" customWidth="1"/>
    <col min="3" max="3" width="20" style="71" customWidth="1"/>
    <col min="4" max="7" width="21.54296875" style="71" customWidth="1"/>
    <col min="8" max="8" width="22.81640625" style="71" bestFit="1" customWidth="1"/>
    <col min="9" max="11" width="21.54296875" style="71" customWidth="1"/>
    <col min="12" max="12" width="2" style="71" bestFit="1" customWidth="1"/>
    <col min="13" max="14" width="21.54296875" style="71" customWidth="1"/>
    <col min="15" max="15" width="2" style="71" bestFit="1" customWidth="1"/>
    <col min="16" max="16" width="5.1796875" style="74" customWidth="1"/>
    <col min="17" max="17" width="13.54296875" style="71" customWidth="1"/>
    <col min="18" max="18" width="12.54296875" style="71" customWidth="1"/>
    <col min="19" max="16384" width="9.1796875" style="71"/>
  </cols>
  <sheetData>
    <row r="1" spans="1:16">
      <c r="A1" s="642" t="s">
        <v>687</v>
      </c>
    </row>
    <row r="2" spans="1:16">
      <c r="I2" s="73"/>
      <c r="N2" s="487"/>
      <c r="O2" s="487"/>
    </row>
    <row r="3" spans="1:16">
      <c r="B3" s="814" t="s">
        <v>12</v>
      </c>
      <c r="C3" s="814"/>
      <c r="D3" s="814"/>
      <c r="E3" s="814"/>
      <c r="F3" s="814"/>
      <c r="G3" s="814"/>
      <c r="H3" s="814"/>
      <c r="I3" s="814"/>
      <c r="J3" s="814"/>
      <c r="K3" s="814"/>
      <c r="L3" s="814"/>
      <c r="M3" s="814"/>
      <c r="N3" s="814"/>
      <c r="O3" s="814"/>
      <c r="P3" s="814"/>
    </row>
    <row r="4" spans="1:16">
      <c r="B4" s="807" t="s">
        <v>376</v>
      </c>
      <c r="C4" s="807"/>
      <c r="D4" s="807"/>
      <c r="E4" s="807"/>
      <c r="F4" s="807"/>
      <c r="G4" s="807"/>
      <c r="H4" s="807"/>
      <c r="I4" s="807"/>
      <c r="J4" s="807"/>
      <c r="K4" s="807"/>
      <c r="L4" s="807"/>
      <c r="M4" s="807"/>
      <c r="N4" s="807"/>
      <c r="O4" s="807"/>
      <c r="P4" s="807"/>
    </row>
    <row r="5" spans="1:16">
      <c r="B5" s="807" t="s">
        <v>378</v>
      </c>
      <c r="C5" s="807"/>
      <c r="D5" s="807"/>
      <c r="E5" s="807"/>
      <c r="F5" s="807"/>
      <c r="G5" s="807"/>
      <c r="H5" s="807"/>
      <c r="I5" s="807"/>
      <c r="J5" s="807"/>
      <c r="K5" s="807"/>
      <c r="L5" s="807"/>
      <c r="M5" s="807"/>
      <c r="N5" s="807"/>
      <c r="O5" s="807"/>
      <c r="P5" s="807"/>
    </row>
    <row r="6" spans="1:16">
      <c r="B6" s="815" t="s">
        <v>458</v>
      </c>
      <c r="C6" s="815"/>
      <c r="D6" s="815"/>
      <c r="E6" s="815"/>
      <c r="F6" s="815"/>
      <c r="G6" s="815"/>
      <c r="H6" s="815"/>
      <c r="I6" s="815"/>
      <c r="J6" s="815"/>
      <c r="K6" s="815"/>
      <c r="L6" s="815"/>
      <c r="M6" s="815"/>
      <c r="N6" s="815"/>
      <c r="O6" s="815"/>
      <c r="P6" s="815"/>
    </row>
    <row r="7" spans="1:16">
      <c r="B7" s="816" t="s">
        <v>1</v>
      </c>
      <c r="C7" s="816"/>
      <c r="D7" s="816"/>
      <c r="E7" s="816"/>
      <c r="F7" s="816"/>
      <c r="G7" s="816"/>
      <c r="H7" s="816"/>
      <c r="I7" s="816"/>
      <c r="J7" s="816"/>
      <c r="K7" s="816"/>
      <c r="L7" s="816"/>
      <c r="M7" s="816"/>
      <c r="N7" s="816"/>
      <c r="O7" s="295"/>
      <c r="P7" s="152"/>
    </row>
    <row r="8" spans="1:16">
      <c r="A8" s="152"/>
      <c r="B8" s="152"/>
      <c r="C8" s="152"/>
      <c r="D8" s="152"/>
      <c r="E8" s="152"/>
      <c r="F8" s="152"/>
      <c r="G8" s="152"/>
      <c r="H8" s="152"/>
      <c r="I8" s="152"/>
      <c r="J8" s="152"/>
      <c r="K8" s="152"/>
      <c r="L8" s="152"/>
      <c r="M8" s="152"/>
      <c r="N8" s="152"/>
      <c r="O8" s="152"/>
      <c r="P8" s="152"/>
    </row>
    <row r="9" spans="1:16">
      <c r="A9" s="74" t="s">
        <v>2</v>
      </c>
      <c r="B9" s="172"/>
      <c r="E9" s="163"/>
      <c r="F9" s="208"/>
      <c r="G9" s="208"/>
      <c r="P9" s="74" t="s">
        <v>2</v>
      </c>
    </row>
    <row r="10" spans="1:16">
      <c r="A10" s="74" t="s">
        <v>14</v>
      </c>
      <c r="B10" s="172"/>
      <c r="E10" s="163"/>
      <c r="F10" s="208"/>
      <c r="G10" s="208"/>
      <c r="P10" s="74" t="s">
        <v>14</v>
      </c>
    </row>
    <row r="11" spans="1:16">
      <c r="A11" s="74">
        <v>1</v>
      </c>
      <c r="D11" s="444"/>
      <c r="E11" s="163"/>
      <c r="I11" s="444"/>
      <c r="J11" s="309"/>
      <c r="K11" s="444"/>
      <c r="L11" s="444"/>
      <c r="N11" s="444"/>
      <c r="O11" s="444"/>
      <c r="P11" s="74">
        <v>1</v>
      </c>
    </row>
    <row r="12" spans="1:16">
      <c r="A12" s="74">
        <f t="shared" ref="A12:A32" si="0">A11+1</f>
        <v>2</v>
      </c>
      <c r="C12" s="283" t="s">
        <v>244</v>
      </c>
      <c r="D12" s="283" t="s">
        <v>245</v>
      </c>
      <c r="E12" s="283" t="s">
        <v>246</v>
      </c>
      <c r="F12" s="283" t="s">
        <v>247</v>
      </c>
      <c r="G12" s="283" t="s">
        <v>248</v>
      </c>
      <c r="H12" s="283" t="s">
        <v>249</v>
      </c>
      <c r="I12" s="283" t="s">
        <v>250</v>
      </c>
      <c r="J12" s="283" t="s">
        <v>251</v>
      </c>
      <c r="K12" s="283" t="s">
        <v>252</v>
      </c>
      <c r="L12" s="283"/>
      <c r="M12" s="283" t="s">
        <v>253</v>
      </c>
      <c r="N12" s="283" t="s">
        <v>254</v>
      </c>
      <c r="O12" s="283"/>
      <c r="P12" s="74">
        <f t="shared" ref="P12:P32" si="1">P11+1</f>
        <v>2</v>
      </c>
    </row>
    <row r="13" spans="1:16">
      <c r="A13" s="74">
        <f t="shared" si="0"/>
        <v>3</v>
      </c>
      <c r="B13" s="163" t="s">
        <v>255</v>
      </c>
      <c r="C13" s="74"/>
      <c r="D13" s="74"/>
      <c r="E13" s="74"/>
      <c r="F13" s="74" t="str">
        <f>"= "&amp;F12&amp;"; Line "&amp;A32&amp;" / 12"</f>
        <v>= Col. 4; Line 22 / 12</v>
      </c>
      <c r="G13" s="74"/>
      <c r="H13" s="160" t="str">
        <f>"= Sum "&amp;E12&amp;" thru "&amp;G12</f>
        <v>= Sum Col. 3 thru Col. 5</v>
      </c>
      <c r="I13" s="160" t="str">
        <f>"= "&amp;D12&amp;" - "&amp;H12</f>
        <v>= Col. 2 - Col. 6</v>
      </c>
      <c r="J13" s="74"/>
      <c r="K13" s="74" t="str">
        <f>"See Footnote "&amp;A42</f>
        <v>See Footnote 6</v>
      </c>
      <c r="L13" s="74"/>
      <c r="M13" s="74" t="str">
        <f>"See Footnote "&amp;A43</f>
        <v>See Footnote 7</v>
      </c>
      <c r="N13" s="160" t="str">
        <f>"= "&amp;K12&amp;" + "&amp;M12</f>
        <v>= Col. 9 + Col. 10</v>
      </c>
      <c r="O13" s="160"/>
      <c r="P13" s="74">
        <f t="shared" si="1"/>
        <v>3</v>
      </c>
    </row>
    <row r="14" spans="1:16">
      <c r="A14" s="74">
        <f t="shared" si="0"/>
        <v>4</v>
      </c>
      <c r="B14" s="163"/>
      <c r="C14" s="74"/>
      <c r="D14" s="74"/>
      <c r="E14" s="74"/>
      <c r="F14" s="74"/>
      <c r="G14" s="74"/>
      <c r="H14" s="160"/>
      <c r="I14" s="160"/>
      <c r="J14" s="74"/>
      <c r="K14" s="74"/>
      <c r="L14" s="74"/>
      <c r="M14" s="74"/>
      <c r="N14" s="160"/>
      <c r="O14" s="160"/>
      <c r="P14" s="74">
        <f t="shared" si="1"/>
        <v>4</v>
      </c>
    </row>
    <row r="15" spans="1:16">
      <c r="A15" s="74">
        <f t="shared" si="0"/>
        <v>5</v>
      </c>
      <c r="C15" s="283"/>
      <c r="H15" s="152"/>
      <c r="K15" s="152" t="s">
        <v>256</v>
      </c>
      <c r="L15" s="152"/>
      <c r="N15" s="152" t="s">
        <v>256</v>
      </c>
      <c r="O15" s="152"/>
      <c r="P15" s="74">
        <f t="shared" si="1"/>
        <v>5</v>
      </c>
    </row>
    <row r="16" spans="1:16">
      <c r="A16" s="74">
        <f t="shared" si="0"/>
        <v>6</v>
      </c>
      <c r="C16" s="283"/>
      <c r="D16" s="444"/>
      <c r="F16" s="152"/>
      <c r="G16" s="152"/>
      <c r="H16" s="152"/>
      <c r="I16" s="152" t="s">
        <v>257</v>
      </c>
      <c r="J16" s="152"/>
      <c r="K16" s="152" t="s">
        <v>258</v>
      </c>
      <c r="L16" s="152"/>
      <c r="N16" s="152" t="s">
        <v>258</v>
      </c>
      <c r="O16" s="152"/>
      <c r="P16" s="74">
        <f t="shared" si="1"/>
        <v>6</v>
      </c>
    </row>
    <row r="17" spans="1:19">
      <c r="A17" s="74">
        <f t="shared" si="0"/>
        <v>7</v>
      </c>
      <c r="C17" s="152"/>
      <c r="D17" s="152" t="s">
        <v>257</v>
      </c>
      <c r="E17" s="152" t="s">
        <v>257</v>
      </c>
      <c r="F17" s="152" t="s">
        <v>259</v>
      </c>
      <c r="G17" s="152"/>
      <c r="H17" s="152" t="s">
        <v>260</v>
      </c>
      <c r="I17" s="152" t="s">
        <v>258</v>
      </c>
      <c r="J17" s="152" t="s">
        <v>257</v>
      </c>
      <c r="K17" s="152" t="s">
        <v>261</v>
      </c>
      <c r="L17" s="152"/>
      <c r="N17" s="152" t="s">
        <v>261</v>
      </c>
      <c r="O17" s="152"/>
      <c r="P17" s="74">
        <f t="shared" si="1"/>
        <v>7</v>
      </c>
    </row>
    <row r="18" spans="1:19">
      <c r="A18" s="74">
        <f t="shared" si="0"/>
        <v>8</v>
      </c>
      <c r="C18" s="152"/>
      <c r="D18" s="152" t="s">
        <v>262</v>
      </c>
      <c r="E18" s="152" t="s">
        <v>262</v>
      </c>
      <c r="F18" s="152" t="s">
        <v>262</v>
      </c>
      <c r="G18" s="152" t="s">
        <v>263</v>
      </c>
      <c r="H18" s="152" t="s">
        <v>262</v>
      </c>
      <c r="I18" s="152" t="s">
        <v>261</v>
      </c>
      <c r="J18" s="152" t="s">
        <v>264</v>
      </c>
      <c r="K18" s="152" t="s">
        <v>265</v>
      </c>
      <c r="L18" s="152"/>
      <c r="M18" s="152"/>
      <c r="N18" s="152" t="s">
        <v>265</v>
      </c>
      <c r="O18" s="152"/>
      <c r="P18" s="74">
        <f t="shared" si="1"/>
        <v>8</v>
      </c>
    </row>
    <row r="19" spans="1:19" ht="18">
      <c r="A19" s="74">
        <f t="shared" si="0"/>
        <v>9</v>
      </c>
      <c r="B19" s="284" t="s">
        <v>13</v>
      </c>
      <c r="C19" s="284" t="s">
        <v>266</v>
      </c>
      <c r="D19" s="208" t="s">
        <v>289</v>
      </c>
      <c r="E19" s="208" t="s">
        <v>267</v>
      </c>
      <c r="F19" s="208" t="s">
        <v>268</v>
      </c>
      <c r="G19" s="208" t="s">
        <v>290</v>
      </c>
      <c r="H19" s="208" t="s">
        <v>269</v>
      </c>
      <c r="I19" s="208" t="s">
        <v>265</v>
      </c>
      <c r="J19" s="208" t="s">
        <v>270</v>
      </c>
      <c r="K19" s="208" t="s">
        <v>271</v>
      </c>
      <c r="L19" s="208"/>
      <c r="M19" s="208" t="s">
        <v>264</v>
      </c>
      <c r="N19" s="208" t="s">
        <v>272</v>
      </c>
      <c r="O19" s="208"/>
      <c r="P19" s="74">
        <f t="shared" si="1"/>
        <v>9</v>
      </c>
    </row>
    <row r="20" spans="1:19">
      <c r="A20" s="74">
        <f t="shared" si="0"/>
        <v>10</v>
      </c>
      <c r="B20" s="12" t="s">
        <v>273</v>
      </c>
      <c r="C20" s="285" t="str">
        <f>RIGHT(B6,4)</f>
        <v>2019</v>
      </c>
      <c r="D20" s="216">
        <v>0</v>
      </c>
      <c r="E20" s="179">
        <v>0</v>
      </c>
      <c r="F20" s="179">
        <v>0</v>
      </c>
      <c r="G20" s="179">
        <v>0</v>
      </c>
      <c r="H20" s="286">
        <f>SUM(E20:G20)</f>
        <v>0</v>
      </c>
      <c r="I20" s="179">
        <f>D20-H20</f>
        <v>0</v>
      </c>
      <c r="J20" s="310">
        <v>4.4000000000000003E-3</v>
      </c>
      <c r="K20" s="158">
        <f>I20</f>
        <v>0</v>
      </c>
      <c r="L20" s="158"/>
      <c r="M20" s="311">
        <f>(I20/2)*J20</f>
        <v>0</v>
      </c>
      <c r="N20" s="311">
        <f t="shared" ref="N20:N31" si="2">K20+M20</f>
        <v>0</v>
      </c>
      <c r="O20" s="311"/>
      <c r="P20" s="74">
        <f t="shared" si="1"/>
        <v>10</v>
      </c>
      <c r="Q20" s="65"/>
    </row>
    <row r="21" spans="1:19">
      <c r="A21" s="74">
        <f t="shared" si="0"/>
        <v>11</v>
      </c>
      <c r="B21" s="12" t="s">
        <v>274</v>
      </c>
      <c r="C21" s="285" t="str">
        <f>C20</f>
        <v>2019</v>
      </c>
      <c r="D21" s="312">
        <v>0</v>
      </c>
      <c r="E21" s="198">
        <v>0</v>
      </c>
      <c r="F21" s="198">
        <v>0</v>
      </c>
      <c r="G21" s="198">
        <v>0</v>
      </c>
      <c r="H21" s="287">
        <f>SUM(E21:G21)</f>
        <v>0</v>
      </c>
      <c r="I21" s="198">
        <f t="shared" ref="I21:I31" si="3">D21-H21</f>
        <v>0</v>
      </c>
      <c r="J21" s="310">
        <v>4.0000000000000001E-3</v>
      </c>
      <c r="K21" s="313">
        <f>N20+I21</f>
        <v>0</v>
      </c>
      <c r="L21" s="313"/>
      <c r="M21" s="314">
        <f t="shared" ref="M21:M31" si="4">(N20+K21)/2*J21</f>
        <v>0</v>
      </c>
      <c r="N21" s="314">
        <f t="shared" si="2"/>
        <v>0</v>
      </c>
      <c r="O21" s="314"/>
      <c r="P21" s="74">
        <f t="shared" si="1"/>
        <v>11</v>
      </c>
      <c r="Q21" s="207"/>
    </row>
    <row r="22" spans="1:19">
      <c r="A22" s="74">
        <f t="shared" si="0"/>
        <v>12</v>
      </c>
      <c r="B22" s="12" t="s">
        <v>275</v>
      </c>
      <c r="C22" s="285" t="str">
        <f>C20</f>
        <v>2019</v>
      </c>
      <c r="D22" s="312">
        <v>0</v>
      </c>
      <c r="E22" s="198">
        <v>0</v>
      </c>
      <c r="F22" s="198">
        <v>0</v>
      </c>
      <c r="G22" s="198">
        <v>0</v>
      </c>
      <c r="H22" s="287">
        <f t="shared" ref="H22:H30" si="5">SUM(E22:G22)</f>
        <v>0</v>
      </c>
      <c r="I22" s="198">
        <f t="shared" si="3"/>
        <v>0</v>
      </c>
      <c r="J22" s="310">
        <v>4.4000000000000003E-3</v>
      </c>
      <c r="K22" s="313">
        <f t="shared" ref="K22:K31" si="6">N21+I22</f>
        <v>0</v>
      </c>
      <c r="L22" s="313"/>
      <c r="M22" s="314">
        <f>(N21+K22)/2*J22</f>
        <v>0</v>
      </c>
      <c r="N22" s="314">
        <f t="shared" si="2"/>
        <v>0</v>
      </c>
      <c r="O22" s="314"/>
      <c r="P22" s="74">
        <f t="shared" si="1"/>
        <v>12</v>
      </c>
      <c r="Q22" s="207"/>
    </row>
    <row r="23" spans="1:19">
      <c r="A23" s="74">
        <f t="shared" si="0"/>
        <v>13</v>
      </c>
      <c r="B23" s="12" t="s">
        <v>276</v>
      </c>
      <c r="C23" s="285" t="str">
        <f>C20</f>
        <v>2019</v>
      </c>
      <c r="D23" s="312">
        <v>0</v>
      </c>
      <c r="E23" s="198">
        <v>0</v>
      </c>
      <c r="F23" s="198">
        <v>0</v>
      </c>
      <c r="G23" s="198">
        <v>0</v>
      </c>
      <c r="H23" s="287">
        <f t="shared" si="5"/>
        <v>0</v>
      </c>
      <c r="I23" s="198">
        <f>D23-H23</f>
        <v>0</v>
      </c>
      <c r="J23" s="310">
        <v>4.4999999999999997E-3</v>
      </c>
      <c r="K23" s="313">
        <f t="shared" si="6"/>
        <v>0</v>
      </c>
      <c r="L23" s="313"/>
      <c r="M23" s="314">
        <f>(N22+K23)/2*J23</f>
        <v>0</v>
      </c>
      <c r="N23" s="314">
        <f t="shared" si="2"/>
        <v>0</v>
      </c>
      <c r="O23" s="314"/>
      <c r="P23" s="74">
        <f t="shared" si="1"/>
        <v>13</v>
      </c>
      <c r="Q23" s="207"/>
      <c r="S23" s="315"/>
    </row>
    <row r="24" spans="1:19">
      <c r="A24" s="74">
        <f t="shared" si="0"/>
        <v>14</v>
      </c>
      <c r="B24" s="12" t="s">
        <v>277</v>
      </c>
      <c r="C24" s="285" t="str">
        <f>C20</f>
        <v>2019</v>
      </c>
      <c r="D24" s="312">
        <v>0</v>
      </c>
      <c r="E24" s="198">
        <v>0</v>
      </c>
      <c r="F24" s="198">
        <v>0</v>
      </c>
      <c r="G24" s="198">
        <v>0</v>
      </c>
      <c r="H24" s="287">
        <f t="shared" si="5"/>
        <v>0</v>
      </c>
      <c r="I24" s="198">
        <f t="shared" si="3"/>
        <v>0</v>
      </c>
      <c r="J24" s="310">
        <v>4.5999999999999999E-3</v>
      </c>
      <c r="K24" s="313">
        <f t="shared" si="6"/>
        <v>0</v>
      </c>
      <c r="L24" s="313"/>
      <c r="M24" s="314">
        <f t="shared" si="4"/>
        <v>0</v>
      </c>
      <c r="N24" s="314">
        <f t="shared" si="2"/>
        <v>0</v>
      </c>
      <c r="O24" s="314"/>
      <c r="P24" s="74">
        <f t="shared" si="1"/>
        <v>14</v>
      </c>
      <c r="Q24" s="207"/>
    </row>
    <row r="25" spans="1:19">
      <c r="A25" s="74">
        <f t="shared" si="0"/>
        <v>15</v>
      </c>
      <c r="B25" s="12" t="s">
        <v>278</v>
      </c>
      <c r="C25" s="285" t="str">
        <f>C20</f>
        <v>2019</v>
      </c>
      <c r="D25" s="707">
        <v>69.439731902908278</v>
      </c>
      <c r="E25" s="180">
        <v>75.821720569928246</v>
      </c>
      <c r="F25" s="180">
        <v>0</v>
      </c>
      <c r="G25" s="180">
        <v>0</v>
      </c>
      <c r="H25" s="287">
        <f t="shared" si="5"/>
        <v>75.821720569928246</v>
      </c>
      <c r="I25" s="771">
        <f t="shared" si="3"/>
        <v>-6.3819886670199679</v>
      </c>
      <c r="J25" s="310">
        <v>4.4999999999999997E-3</v>
      </c>
      <c r="K25" s="313">
        <f t="shared" si="6"/>
        <v>-6.3819886670199679</v>
      </c>
      <c r="L25" s="313"/>
      <c r="M25" s="314">
        <f>(N24+K25)/2*J25</f>
        <v>-1.4359474500794927E-2</v>
      </c>
      <c r="N25" s="314">
        <f t="shared" si="2"/>
        <v>-6.3963481415207628</v>
      </c>
      <c r="O25" s="513"/>
      <c r="P25" s="74">
        <f t="shared" si="1"/>
        <v>15</v>
      </c>
      <c r="Q25" s="207"/>
    </row>
    <row r="26" spans="1:19">
      <c r="A26" s="74">
        <f t="shared" si="0"/>
        <v>16</v>
      </c>
      <c r="B26" s="12" t="s">
        <v>279</v>
      </c>
      <c r="C26" s="285" t="str">
        <f>C20</f>
        <v>2019</v>
      </c>
      <c r="D26" s="770">
        <f>$D$25</f>
        <v>69.439731902908278</v>
      </c>
      <c r="E26" s="198">
        <f>$E$25</f>
        <v>75.821720569928246</v>
      </c>
      <c r="F26" s="198">
        <f>$F$25</f>
        <v>0</v>
      </c>
      <c r="G26" s="198">
        <f>$G$25</f>
        <v>0</v>
      </c>
      <c r="H26" s="287">
        <f t="shared" si="5"/>
        <v>75.821720569928246</v>
      </c>
      <c r="I26" s="771">
        <f t="shared" si="3"/>
        <v>-6.3819886670199679</v>
      </c>
      <c r="J26" s="310">
        <v>4.7000000000000002E-3</v>
      </c>
      <c r="K26" s="313">
        <f t="shared" si="6"/>
        <v>-12.778336808540731</v>
      </c>
      <c r="M26" s="314">
        <f t="shared" si="4"/>
        <v>-4.5060509632644512E-2</v>
      </c>
      <c r="N26" s="314">
        <f t="shared" si="2"/>
        <v>-12.823397318173376</v>
      </c>
      <c r="O26" s="513"/>
      <c r="P26" s="74">
        <f t="shared" si="1"/>
        <v>16</v>
      </c>
      <c r="Q26" s="207"/>
    </row>
    <row r="27" spans="1:19">
      <c r="A27" s="74">
        <f t="shared" si="0"/>
        <v>17</v>
      </c>
      <c r="B27" s="12" t="s">
        <v>280</v>
      </c>
      <c r="C27" s="285" t="str">
        <f>C20</f>
        <v>2019</v>
      </c>
      <c r="D27" s="770">
        <f t="shared" ref="D27:D31" si="7">$D$25</f>
        <v>69.439731902908278</v>
      </c>
      <c r="E27" s="198">
        <f t="shared" ref="E27:E31" si="8">$E$25</f>
        <v>75.821720569928246</v>
      </c>
      <c r="F27" s="198">
        <f t="shared" ref="F27:F31" si="9">$F$25</f>
        <v>0</v>
      </c>
      <c r="G27" s="198">
        <f t="shared" ref="G27:G31" si="10">$G$25</f>
        <v>0</v>
      </c>
      <c r="H27" s="287">
        <f t="shared" si="5"/>
        <v>75.821720569928246</v>
      </c>
      <c r="I27" s="771">
        <f t="shared" si="3"/>
        <v>-6.3819886670199679</v>
      </c>
      <c r="J27" s="310">
        <v>4.7000000000000002E-3</v>
      </c>
      <c r="K27" s="313">
        <f t="shared" si="6"/>
        <v>-19.205385985193345</v>
      </c>
      <c r="L27" s="313"/>
      <c r="M27" s="314">
        <f t="shared" si="4"/>
        <v>-7.52676407629118E-2</v>
      </c>
      <c r="N27" s="314">
        <f t="shared" si="2"/>
        <v>-19.280653625956258</v>
      </c>
      <c r="O27" s="513"/>
      <c r="P27" s="74">
        <f t="shared" si="1"/>
        <v>17</v>
      </c>
      <c r="Q27" s="207"/>
    </row>
    <row r="28" spans="1:19">
      <c r="A28" s="74">
        <f t="shared" si="0"/>
        <v>18</v>
      </c>
      <c r="B28" s="12" t="s">
        <v>281</v>
      </c>
      <c r="C28" s="285" t="str">
        <f>C20</f>
        <v>2019</v>
      </c>
      <c r="D28" s="770">
        <f t="shared" si="7"/>
        <v>69.439731902908278</v>
      </c>
      <c r="E28" s="198">
        <f t="shared" si="8"/>
        <v>75.821720569928246</v>
      </c>
      <c r="F28" s="198">
        <f t="shared" si="9"/>
        <v>0</v>
      </c>
      <c r="G28" s="198">
        <f t="shared" si="10"/>
        <v>0</v>
      </c>
      <c r="H28" s="287">
        <f t="shared" si="5"/>
        <v>75.821720569928246</v>
      </c>
      <c r="I28" s="771">
        <f t="shared" si="3"/>
        <v>-6.3819886670199679</v>
      </c>
      <c r="J28" s="310">
        <v>4.4999999999999997E-3</v>
      </c>
      <c r="K28" s="512">
        <f t="shared" si="6"/>
        <v>-25.662642292976226</v>
      </c>
      <c r="L28" s="444" t="s">
        <v>412</v>
      </c>
      <c r="M28" s="314">
        <f t="shared" si="4"/>
        <v>-0.10112241581759808</v>
      </c>
      <c r="N28" s="513">
        <f t="shared" si="2"/>
        <v>-25.763764708793826</v>
      </c>
      <c r="O28" s="444" t="s">
        <v>412</v>
      </c>
      <c r="P28" s="74">
        <f t="shared" si="1"/>
        <v>18</v>
      </c>
      <c r="Q28" s="207"/>
    </row>
    <row r="29" spans="1:19">
      <c r="A29" s="74">
        <f t="shared" si="0"/>
        <v>19</v>
      </c>
      <c r="B29" s="12" t="s">
        <v>282</v>
      </c>
      <c r="C29" s="285" t="str">
        <f>C20</f>
        <v>2019</v>
      </c>
      <c r="D29" s="770">
        <f t="shared" si="7"/>
        <v>69.439731902908278</v>
      </c>
      <c r="E29" s="198">
        <f t="shared" si="8"/>
        <v>75.821720569928246</v>
      </c>
      <c r="F29" s="198">
        <f t="shared" si="9"/>
        <v>0</v>
      </c>
      <c r="G29" s="198">
        <f t="shared" si="10"/>
        <v>0</v>
      </c>
      <c r="H29" s="287">
        <f t="shared" si="5"/>
        <v>75.821720569928246</v>
      </c>
      <c r="I29" s="771">
        <f t="shared" si="3"/>
        <v>-6.3819886670199679</v>
      </c>
      <c r="J29" s="310">
        <v>4.5999999999999999E-3</v>
      </c>
      <c r="K29" s="313">
        <f t="shared" si="6"/>
        <v>-32.145753375813797</v>
      </c>
      <c r="M29" s="314">
        <f t="shared" si="4"/>
        <v>-0.13319189159459754</v>
      </c>
      <c r="N29" s="314">
        <f t="shared" si="2"/>
        <v>-32.278945267408396</v>
      </c>
      <c r="P29" s="74">
        <f t="shared" si="1"/>
        <v>19</v>
      </c>
      <c r="Q29" s="207"/>
    </row>
    <row r="30" spans="1:19">
      <c r="A30" s="74">
        <f t="shared" si="0"/>
        <v>20</v>
      </c>
      <c r="B30" s="12" t="s">
        <v>283</v>
      </c>
      <c r="C30" s="285" t="str">
        <f>C20</f>
        <v>2019</v>
      </c>
      <c r="D30" s="770">
        <f t="shared" si="7"/>
        <v>69.439731902908278</v>
      </c>
      <c r="E30" s="198">
        <f t="shared" si="8"/>
        <v>75.821720569928246</v>
      </c>
      <c r="F30" s="198">
        <f t="shared" si="9"/>
        <v>0</v>
      </c>
      <c r="G30" s="198">
        <f t="shared" si="10"/>
        <v>0</v>
      </c>
      <c r="H30" s="287">
        <f t="shared" si="5"/>
        <v>75.821720569928246</v>
      </c>
      <c r="I30" s="771">
        <f t="shared" si="3"/>
        <v>-6.3819886670199679</v>
      </c>
      <c r="J30" s="310">
        <v>4.4999999999999997E-3</v>
      </c>
      <c r="K30" s="512">
        <f t="shared" si="6"/>
        <v>-38.660933934428364</v>
      </c>
      <c r="L30" s="444" t="s">
        <v>412</v>
      </c>
      <c r="M30" s="314">
        <f t="shared" si="4"/>
        <v>-0.15961472820413269</v>
      </c>
      <c r="N30" s="513">
        <f t="shared" si="2"/>
        <v>-38.820548662632497</v>
      </c>
      <c r="O30" s="444" t="s">
        <v>412</v>
      </c>
      <c r="P30" s="74">
        <f t="shared" si="1"/>
        <v>20</v>
      </c>
      <c r="Q30" s="207"/>
    </row>
    <row r="31" spans="1:19">
      <c r="A31" s="74">
        <f t="shared" si="0"/>
        <v>21</v>
      </c>
      <c r="B31" s="289" t="s">
        <v>284</v>
      </c>
      <c r="C31" s="290" t="str">
        <f>C20</f>
        <v>2019</v>
      </c>
      <c r="D31" s="770">
        <f t="shared" si="7"/>
        <v>69.439731902908278</v>
      </c>
      <c r="E31" s="198">
        <f t="shared" si="8"/>
        <v>75.821720569928246</v>
      </c>
      <c r="F31" s="245">
        <f t="shared" si="9"/>
        <v>0</v>
      </c>
      <c r="G31" s="198">
        <f t="shared" si="10"/>
        <v>0</v>
      </c>
      <c r="H31" s="292">
        <f>SUM(E31:G31)</f>
        <v>75.821720569928246</v>
      </c>
      <c r="I31" s="772">
        <f t="shared" si="3"/>
        <v>-6.3819886670199679</v>
      </c>
      <c r="J31" s="774">
        <v>4.5999999999999999E-3</v>
      </c>
      <c r="K31" s="655">
        <f t="shared" si="6"/>
        <v>-45.202537329652465</v>
      </c>
      <c r="L31" s="641"/>
      <c r="M31" s="316">
        <f t="shared" si="4"/>
        <v>-0.19325309778225541</v>
      </c>
      <c r="N31" s="292">
        <f t="shared" si="2"/>
        <v>-45.395790427434719</v>
      </c>
      <c r="P31" s="74">
        <f t="shared" si="1"/>
        <v>21</v>
      </c>
      <c r="Q31" s="207"/>
    </row>
    <row r="32" spans="1:19" ht="16" thickBot="1">
      <c r="A32" s="74">
        <f t="shared" si="0"/>
        <v>22</v>
      </c>
      <c r="D32" s="514">
        <f t="shared" ref="D32:I32" si="11">SUM(D20:D31)</f>
        <v>486.07812332035803</v>
      </c>
      <c r="E32" s="317">
        <f t="shared" si="11"/>
        <v>530.75204398949768</v>
      </c>
      <c r="F32" s="317">
        <f t="shared" si="11"/>
        <v>0</v>
      </c>
      <c r="G32" s="317">
        <f t="shared" si="11"/>
        <v>0</v>
      </c>
      <c r="H32" s="317">
        <f t="shared" si="11"/>
        <v>530.75204398949768</v>
      </c>
      <c r="I32" s="514">
        <f t="shared" si="11"/>
        <v>-44.673920669139775</v>
      </c>
      <c r="J32" s="773"/>
      <c r="K32" s="318"/>
      <c r="L32" s="318"/>
      <c r="M32" s="317">
        <f>SUM(M20:M31)</f>
        <v>-0.72186975829493494</v>
      </c>
      <c r="N32" s="318"/>
      <c r="O32" s="318"/>
      <c r="P32" s="74">
        <f t="shared" si="1"/>
        <v>22</v>
      </c>
    </row>
    <row r="33" spans="1:15" ht="16" thickTop="1">
      <c r="D33" s="600" t="s">
        <v>412</v>
      </c>
      <c r="E33" s="319"/>
      <c r="F33" s="319"/>
      <c r="G33" s="319"/>
      <c r="H33" s="319"/>
      <c r="I33" s="600" t="s">
        <v>412</v>
      </c>
      <c r="J33" s="319"/>
      <c r="K33" s="319"/>
      <c r="L33" s="319"/>
      <c r="M33" s="319"/>
      <c r="N33" s="319"/>
      <c r="O33" s="319"/>
    </row>
    <row r="34" spans="1:15">
      <c r="D34" s="319"/>
      <c r="E34" s="319"/>
      <c r="F34" s="319"/>
      <c r="G34" s="319"/>
      <c r="H34" s="319"/>
      <c r="I34" s="319"/>
      <c r="J34" s="319"/>
      <c r="K34" s="319"/>
      <c r="L34" s="319"/>
      <c r="M34" s="319"/>
      <c r="N34" s="319"/>
      <c r="O34" s="319"/>
    </row>
    <row r="35" spans="1:15">
      <c r="A35" s="444" t="s">
        <v>412</v>
      </c>
      <c r="B35" s="5" t="s">
        <v>649</v>
      </c>
      <c r="F35" s="320"/>
      <c r="G35" s="320"/>
    </row>
    <row r="36" spans="1:15" ht="18">
      <c r="A36" s="294">
        <v>1</v>
      </c>
      <c r="B36" s="71" t="s">
        <v>459</v>
      </c>
      <c r="F36" s="320"/>
      <c r="G36" s="320"/>
    </row>
    <row r="37" spans="1:15" ht="18">
      <c r="A37" s="294">
        <v>2</v>
      </c>
      <c r="B37" s="71" t="s">
        <v>391</v>
      </c>
    </row>
    <row r="38" spans="1:15" ht="18">
      <c r="A38" s="294">
        <v>3</v>
      </c>
      <c r="B38" s="71" t="s">
        <v>291</v>
      </c>
    </row>
    <row r="39" spans="1:15" ht="18">
      <c r="A39" s="294">
        <v>4</v>
      </c>
      <c r="B39" s="71" t="s">
        <v>292</v>
      </c>
    </row>
    <row r="40" spans="1:15" ht="18">
      <c r="A40" s="294"/>
      <c r="B40" s="71" t="s">
        <v>285</v>
      </c>
    </row>
    <row r="41" spans="1:15" ht="18">
      <c r="A41" s="294">
        <v>5</v>
      </c>
      <c r="B41" s="71" t="s">
        <v>286</v>
      </c>
      <c r="C41" s="73"/>
    </row>
    <row r="42" spans="1:15" ht="18">
      <c r="A42" s="294">
        <v>6</v>
      </c>
      <c r="B42" s="71" t="s">
        <v>287</v>
      </c>
    </row>
    <row r="43" spans="1:15" ht="18">
      <c r="A43" s="294">
        <v>7</v>
      </c>
      <c r="B43" s="71" t="s">
        <v>288</v>
      </c>
    </row>
  </sheetData>
  <mergeCells count="5">
    <mergeCell ref="B3:P3"/>
    <mergeCell ref="B4:P4"/>
    <mergeCell ref="B5:P5"/>
    <mergeCell ref="B6:P6"/>
    <mergeCell ref="B7:N7"/>
  </mergeCells>
  <printOptions horizontalCentered="1"/>
  <pageMargins left="0.25" right="0.25" top="0.5" bottom="0.5" header="0.35" footer="0.25"/>
  <pageSetup scale="50" orientation="landscape" r:id="rId1"/>
  <headerFooter scaleWithDoc="0" alignWithMargins="0">
    <oddHeader>&amp;C&amp;"Times New Roman,Bold"&amp;6AS FILED SEC.4-TU WITH COST ADJ INCL IN APPENDIX XII CYCLE 6 (ER24-175)</oddHeader>
    <oddFooter>&amp;L&amp;F&amp;CPage 7.1&amp;R&amp;A</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0C31D-9444-440D-B609-5544C03CCA68}">
  <sheetPr>
    <pageSetUpPr fitToPage="1"/>
  </sheetPr>
  <dimension ref="A1:J80"/>
  <sheetViews>
    <sheetView zoomScale="80" zoomScaleNormal="80" workbookViewId="0"/>
  </sheetViews>
  <sheetFormatPr defaultColWidth="8.81640625" defaultRowHeight="15.5"/>
  <cols>
    <col min="1" max="1" width="5.1796875" style="74" bestFit="1" customWidth="1"/>
    <col min="2" max="2" width="80.54296875" style="71" customWidth="1"/>
    <col min="3" max="3" width="21.1796875" style="71" customWidth="1"/>
    <col min="4" max="4" width="1.54296875" style="71" customWidth="1"/>
    <col min="5" max="5" width="16.81640625" style="71" customWidth="1"/>
    <col min="6" max="6" width="1.54296875" style="71" customWidth="1"/>
    <col min="7" max="7" width="45.81640625" style="71" customWidth="1"/>
    <col min="8" max="8" width="5.1796875" style="71" customWidth="1"/>
    <col min="9" max="9" width="8.81640625" style="71"/>
    <col min="10" max="10" width="20.453125" style="71" bestFit="1" customWidth="1"/>
    <col min="11" max="16384" width="8.81640625" style="71"/>
  </cols>
  <sheetData>
    <row r="1" spans="1:8">
      <c r="G1" s="223"/>
      <c r="H1" s="74"/>
    </row>
    <row r="2" spans="1:8">
      <c r="B2" s="814" t="s">
        <v>12</v>
      </c>
      <c r="C2" s="814"/>
      <c r="D2" s="814"/>
      <c r="E2" s="814"/>
      <c r="F2" s="814"/>
      <c r="G2" s="814"/>
      <c r="H2" s="74"/>
    </row>
    <row r="3" spans="1:8">
      <c r="B3" s="814" t="s">
        <v>393</v>
      </c>
      <c r="C3" s="814"/>
      <c r="D3" s="814"/>
      <c r="E3" s="814"/>
      <c r="F3" s="814"/>
      <c r="G3" s="814"/>
      <c r="H3" s="74"/>
    </row>
    <row r="4" spans="1:8">
      <c r="B4" s="814" t="s">
        <v>20</v>
      </c>
      <c r="C4" s="814"/>
      <c r="D4" s="814"/>
      <c r="E4" s="814"/>
      <c r="F4" s="814"/>
      <c r="G4" s="814"/>
      <c r="H4" s="74"/>
    </row>
    <row r="5" spans="1:8">
      <c r="B5" s="817" t="s">
        <v>434</v>
      </c>
      <c r="C5" s="817"/>
      <c r="D5" s="817"/>
      <c r="E5" s="817"/>
      <c r="F5" s="817"/>
      <c r="G5" s="817"/>
      <c r="H5" s="74"/>
    </row>
    <row r="6" spans="1:8">
      <c r="B6" s="816" t="s">
        <v>1</v>
      </c>
      <c r="C6" s="818"/>
      <c r="D6" s="818"/>
      <c r="E6" s="818"/>
      <c r="F6" s="818"/>
      <c r="G6" s="818"/>
      <c r="H6" s="74"/>
    </row>
    <row r="7" spans="1:8">
      <c r="B7" s="74"/>
      <c r="C7" s="74"/>
      <c r="D7" s="74"/>
      <c r="E7" s="166"/>
      <c r="F7" s="166"/>
      <c r="G7" s="74"/>
      <c r="H7" s="74"/>
    </row>
    <row r="8" spans="1:8">
      <c r="A8" s="74" t="s">
        <v>2</v>
      </c>
      <c r="B8" s="152"/>
      <c r="C8" s="74" t="s">
        <v>157</v>
      </c>
      <c r="D8" s="152"/>
      <c r="E8" s="167"/>
      <c r="F8" s="167"/>
      <c r="G8" s="74"/>
      <c r="H8" s="74" t="s">
        <v>2</v>
      </c>
    </row>
    <row r="9" spans="1:8">
      <c r="A9" s="74" t="s">
        <v>14</v>
      </c>
      <c r="C9" s="346" t="s">
        <v>158</v>
      </c>
      <c r="D9" s="152"/>
      <c r="E9" s="516" t="s">
        <v>21</v>
      </c>
      <c r="F9" s="167"/>
      <c r="G9" s="346" t="s">
        <v>6</v>
      </c>
      <c r="H9" s="74" t="s">
        <v>14</v>
      </c>
    </row>
    <row r="10" spans="1:8">
      <c r="C10" s="152"/>
      <c r="D10" s="152"/>
      <c r="E10" s="167"/>
      <c r="F10" s="167"/>
      <c r="G10" s="74"/>
      <c r="H10" s="74"/>
    </row>
    <row r="11" spans="1:8">
      <c r="A11" s="74">
        <v>1</v>
      </c>
      <c r="B11" s="13" t="s">
        <v>174</v>
      </c>
      <c r="C11" s="152"/>
      <c r="D11" s="152"/>
      <c r="E11" s="167"/>
      <c r="F11" s="167"/>
      <c r="G11" s="74"/>
      <c r="H11" s="74">
        <f>A11</f>
        <v>1</v>
      </c>
    </row>
    <row r="12" spans="1:8">
      <c r="A12" s="74">
        <f>+A11+1</f>
        <v>2</v>
      </c>
      <c r="B12" s="10" t="s">
        <v>101</v>
      </c>
      <c r="C12" s="152"/>
      <c r="D12" s="152"/>
      <c r="E12" s="164">
        <v>0</v>
      </c>
      <c r="F12" s="167"/>
      <c r="G12" s="74" t="s">
        <v>461</v>
      </c>
      <c r="H12" s="74">
        <f>H11+1</f>
        <v>2</v>
      </c>
    </row>
    <row r="13" spans="1:8">
      <c r="A13" s="74">
        <f t="shared" ref="A13:A75" si="0">+A12+1</f>
        <v>3</v>
      </c>
      <c r="C13" s="152"/>
      <c r="D13" s="152"/>
      <c r="E13" s="167"/>
      <c r="F13" s="167"/>
      <c r="G13" s="74"/>
      <c r="H13" s="74">
        <f t="shared" ref="H13:H75" si="1">H12+1</f>
        <v>3</v>
      </c>
    </row>
    <row r="14" spans="1:8">
      <c r="A14" s="74">
        <f t="shared" si="0"/>
        <v>4</v>
      </c>
      <c r="B14" s="13" t="s">
        <v>175</v>
      </c>
      <c r="G14" s="74"/>
      <c r="H14" s="74">
        <f t="shared" si="1"/>
        <v>4</v>
      </c>
    </row>
    <row r="15" spans="1:8">
      <c r="A15" s="74">
        <f t="shared" si="0"/>
        <v>5</v>
      </c>
      <c r="B15" s="1" t="s">
        <v>221</v>
      </c>
      <c r="C15" s="74"/>
      <c r="E15" s="164">
        <v>96482.821710000004</v>
      </c>
      <c r="G15" s="74" t="s">
        <v>462</v>
      </c>
      <c r="H15" s="74">
        <f t="shared" si="1"/>
        <v>5</v>
      </c>
    </row>
    <row r="16" spans="1:8">
      <c r="A16" s="74">
        <f t="shared" si="0"/>
        <v>6</v>
      </c>
      <c r="B16" s="3" t="s">
        <v>222</v>
      </c>
      <c r="E16" s="147"/>
      <c r="G16" s="74"/>
      <c r="H16" s="74">
        <f t="shared" si="1"/>
        <v>6</v>
      </c>
    </row>
    <row r="17" spans="1:8">
      <c r="A17" s="74">
        <f t="shared" si="0"/>
        <v>7</v>
      </c>
      <c r="B17" s="1" t="s">
        <v>323</v>
      </c>
      <c r="C17" s="74"/>
      <c r="E17" s="126">
        <v>-5093.2442599999995</v>
      </c>
      <c r="G17" s="74" t="s">
        <v>463</v>
      </c>
      <c r="H17" s="74">
        <f t="shared" si="1"/>
        <v>7</v>
      </c>
    </row>
    <row r="18" spans="1:8">
      <c r="A18" s="74">
        <f t="shared" si="0"/>
        <v>8</v>
      </c>
      <c r="B18" s="1" t="s">
        <v>324</v>
      </c>
      <c r="E18" s="126">
        <v>-2418.7412800000002</v>
      </c>
      <c r="G18" s="74" t="s">
        <v>464</v>
      </c>
      <c r="H18" s="74">
        <f t="shared" si="1"/>
        <v>8</v>
      </c>
    </row>
    <row r="19" spans="1:8">
      <c r="A19" s="74">
        <f t="shared" si="0"/>
        <v>9</v>
      </c>
      <c r="B19" s="10" t="s">
        <v>325</v>
      </c>
      <c r="E19" s="126">
        <v>-6283.7089999999998</v>
      </c>
      <c r="G19" s="74" t="s">
        <v>465</v>
      </c>
      <c r="H19" s="74">
        <f t="shared" si="1"/>
        <v>9</v>
      </c>
    </row>
    <row r="20" spans="1:8">
      <c r="A20" s="74">
        <f t="shared" si="0"/>
        <v>10</v>
      </c>
      <c r="B20" s="10" t="s">
        <v>326</v>
      </c>
      <c r="E20" s="126">
        <v>-8316.0300000000007</v>
      </c>
      <c r="G20" s="74" t="s">
        <v>466</v>
      </c>
      <c r="H20" s="74">
        <f t="shared" si="1"/>
        <v>10</v>
      </c>
    </row>
    <row r="21" spans="1:8">
      <c r="A21" s="74">
        <f t="shared" si="0"/>
        <v>11</v>
      </c>
      <c r="B21" s="1" t="s">
        <v>328</v>
      </c>
      <c r="E21" s="126">
        <v>0</v>
      </c>
      <c r="G21" s="74" t="s">
        <v>467</v>
      </c>
      <c r="H21" s="74">
        <f t="shared" si="1"/>
        <v>11</v>
      </c>
    </row>
    <row r="22" spans="1:8">
      <c r="A22" s="74">
        <f t="shared" si="0"/>
        <v>12</v>
      </c>
      <c r="B22" s="1" t="s">
        <v>327</v>
      </c>
      <c r="E22" s="126">
        <v>-3186.0456599999998</v>
      </c>
      <c r="G22" s="74" t="s">
        <v>468</v>
      </c>
      <c r="H22" s="74">
        <f t="shared" si="1"/>
        <v>12</v>
      </c>
    </row>
    <row r="23" spans="1:8">
      <c r="A23" s="74">
        <f t="shared" si="0"/>
        <v>13</v>
      </c>
      <c r="B23" s="10" t="s">
        <v>329</v>
      </c>
      <c r="E23" s="126">
        <v>-16048.173000000001</v>
      </c>
      <c r="G23" s="74" t="s">
        <v>469</v>
      </c>
      <c r="H23" s="74">
        <f t="shared" si="1"/>
        <v>13</v>
      </c>
    </row>
    <row r="24" spans="1:8">
      <c r="A24" s="74">
        <f t="shared" si="0"/>
        <v>14</v>
      </c>
      <c r="B24" s="10" t="s">
        <v>330</v>
      </c>
      <c r="E24" s="126">
        <v>-18139.88</v>
      </c>
      <c r="G24" s="74" t="s">
        <v>470</v>
      </c>
      <c r="H24" s="74">
        <f t="shared" si="1"/>
        <v>14</v>
      </c>
    </row>
    <row r="25" spans="1:8">
      <c r="A25" s="74">
        <f t="shared" si="0"/>
        <v>15</v>
      </c>
      <c r="B25" s="10" t="s">
        <v>331</v>
      </c>
      <c r="E25" s="126">
        <v>-720.00900000000001</v>
      </c>
      <c r="G25" s="74" t="s">
        <v>471</v>
      </c>
      <c r="H25" s="74">
        <f t="shared" si="1"/>
        <v>15</v>
      </c>
    </row>
    <row r="26" spans="1:8">
      <c r="A26" s="74">
        <f t="shared" si="0"/>
        <v>16</v>
      </c>
      <c r="B26" s="1" t="s">
        <v>223</v>
      </c>
      <c r="E26" s="517">
        <v>-132.11562000000001</v>
      </c>
      <c r="G26" s="74" t="s">
        <v>395</v>
      </c>
      <c r="H26" s="74">
        <f t="shared" si="1"/>
        <v>16</v>
      </c>
    </row>
    <row r="27" spans="1:8">
      <c r="A27" s="74">
        <f t="shared" si="0"/>
        <v>17</v>
      </c>
      <c r="B27" s="71" t="s">
        <v>561</v>
      </c>
      <c r="E27" s="517">
        <v>-2294.73</v>
      </c>
      <c r="G27" s="74" t="s">
        <v>473</v>
      </c>
      <c r="H27" s="74">
        <f t="shared" si="1"/>
        <v>17</v>
      </c>
    </row>
    <row r="28" spans="1:8">
      <c r="A28" s="74">
        <f t="shared" si="0"/>
        <v>18</v>
      </c>
      <c r="B28" s="71" t="s">
        <v>633</v>
      </c>
      <c r="E28" s="517">
        <v>-93.176000000000002</v>
      </c>
      <c r="G28" s="74" t="s">
        <v>618</v>
      </c>
      <c r="H28" s="74">
        <f t="shared" si="1"/>
        <v>18</v>
      </c>
    </row>
    <row r="29" spans="1:8" ht="16" thickBot="1">
      <c r="A29" s="74">
        <f t="shared" si="0"/>
        <v>19</v>
      </c>
      <c r="B29" s="1" t="s">
        <v>224</v>
      </c>
      <c r="E29" s="527">
        <f>SUM(E15:E28)</f>
        <v>33756.967890000007</v>
      </c>
      <c r="F29" s="444"/>
      <c r="G29" s="169" t="s">
        <v>499</v>
      </c>
      <c r="H29" s="74">
        <f t="shared" si="1"/>
        <v>19</v>
      </c>
    </row>
    <row r="30" spans="1:8" ht="16" thickTop="1">
      <c r="A30" s="74">
        <f t="shared" si="0"/>
        <v>20</v>
      </c>
      <c r="E30" s="65"/>
      <c r="H30" s="74">
        <f t="shared" si="1"/>
        <v>20</v>
      </c>
    </row>
    <row r="31" spans="1:8">
      <c r="A31" s="74">
        <f t="shared" si="0"/>
        <v>21</v>
      </c>
      <c r="B31" s="14" t="s">
        <v>176</v>
      </c>
      <c r="E31" s="170"/>
      <c r="G31" s="74"/>
      <c r="H31" s="74">
        <f t="shared" si="1"/>
        <v>21</v>
      </c>
    </row>
    <row r="32" spans="1:8">
      <c r="A32" s="74">
        <f t="shared" si="0"/>
        <v>22</v>
      </c>
      <c r="B32" s="3" t="s">
        <v>225</v>
      </c>
      <c r="C32" s="74"/>
      <c r="E32" s="164">
        <v>498407.32565000001</v>
      </c>
      <c r="G32" s="74" t="s">
        <v>674</v>
      </c>
      <c r="H32" s="74">
        <f t="shared" si="1"/>
        <v>22</v>
      </c>
    </row>
    <row r="33" spans="1:10">
      <c r="A33" s="74">
        <f t="shared" si="0"/>
        <v>23</v>
      </c>
      <c r="B33" s="3" t="s">
        <v>226</v>
      </c>
      <c r="E33" s="170" t="s">
        <v>7</v>
      </c>
      <c r="G33" s="74"/>
      <c r="H33" s="74">
        <f t="shared" si="1"/>
        <v>23</v>
      </c>
    </row>
    <row r="34" spans="1:10">
      <c r="A34" s="74">
        <f t="shared" si="0"/>
        <v>24</v>
      </c>
      <c r="B34" s="163" t="s">
        <v>383</v>
      </c>
      <c r="E34" s="126">
        <v>-576.97162999999989</v>
      </c>
      <c r="G34" s="74" t="s">
        <v>675</v>
      </c>
      <c r="H34" s="74">
        <f t="shared" si="1"/>
        <v>24</v>
      </c>
      <c r="I34" s="321"/>
      <c r="J34" s="171"/>
    </row>
    <row r="35" spans="1:10" ht="31">
      <c r="A35" s="74">
        <f t="shared" si="0"/>
        <v>25</v>
      </c>
      <c r="B35" s="163" t="s">
        <v>336</v>
      </c>
      <c r="E35" s="126">
        <v>-2631.6195512479999</v>
      </c>
      <c r="G35" s="186" t="s">
        <v>676</v>
      </c>
      <c r="H35" s="74">
        <f t="shared" si="1"/>
        <v>25</v>
      </c>
      <c r="I35" s="321"/>
      <c r="J35" s="171"/>
    </row>
    <row r="36" spans="1:10">
      <c r="A36" s="74">
        <f t="shared" si="0"/>
        <v>26</v>
      </c>
      <c r="B36" s="163" t="s">
        <v>171</v>
      </c>
      <c r="E36" s="126">
        <v>0</v>
      </c>
      <c r="G36" s="74" t="s">
        <v>677</v>
      </c>
      <c r="H36" s="74">
        <f t="shared" si="1"/>
        <v>26</v>
      </c>
    </row>
    <row r="37" spans="1:10">
      <c r="A37" s="74">
        <f t="shared" si="0"/>
        <v>27</v>
      </c>
      <c r="B37" s="163" t="s">
        <v>332</v>
      </c>
      <c r="E37" s="126">
        <v>-1212.49029</v>
      </c>
      <c r="G37" s="74" t="s">
        <v>678</v>
      </c>
      <c r="H37" s="74">
        <f t="shared" si="1"/>
        <v>27</v>
      </c>
      <c r="J37" s="171"/>
    </row>
    <row r="38" spans="1:10">
      <c r="A38" s="74">
        <f t="shared" si="0"/>
        <v>28</v>
      </c>
      <c r="B38" s="163" t="s">
        <v>333</v>
      </c>
      <c r="E38" s="126">
        <v>-9790.5481500000005</v>
      </c>
      <c r="G38" s="74" t="s">
        <v>679</v>
      </c>
      <c r="H38" s="74">
        <f t="shared" si="1"/>
        <v>28</v>
      </c>
      <c r="J38" s="171"/>
    </row>
    <row r="39" spans="1:10">
      <c r="A39" s="74">
        <f t="shared" si="0"/>
        <v>29</v>
      </c>
      <c r="B39" s="163" t="s">
        <v>384</v>
      </c>
      <c r="E39" s="126">
        <v>0</v>
      </c>
      <c r="G39" s="186" t="s">
        <v>680</v>
      </c>
      <c r="H39" s="74">
        <f t="shared" si="1"/>
        <v>29</v>
      </c>
      <c r="J39" s="171"/>
    </row>
    <row r="40" spans="1:10">
      <c r="A40" s="74">
        <f t="shared" si="0"/>
        <v>30</v>
      </c>
      <c r="B40" s="163" t="s">
        <v>335</v>
      </c>
      <c r="E40" s="126">
        <v>-112.52861999999999</v>
      </c>
      <c r="G40" s="186" t="s">
        <v>681</v>
      </c>
      <c r="H40" s="74">
        <f t="shared" si="1"/>
        <v>30</v>
      </c>
      <c r="I40" s="321"/>
    </row>
    <row r="41" spans="1:10">
      <c r="A41" s="74">
        <f t="shared" si="0"/>
        <v>31</v>
      </c>
      <c r="B41" s="163" t="s">
        <v>385</v>
      </c>
      <c r="E41" s="126">
        <v>-127615.79129000001</v>
      </c>
      <c r="G41" s="74" t="s">
        <v>682</v>
      </c>
      <c r="H41" s="74">
        <f t="shared" si="1"/>
        <v>31</v>
      </c>
      <c r="I41" s="321"/>
      <c r="J41" s="171"/>
    </row>
    <row r="42" spans="1:10">
      <c r="A42" s="74">
        <f t="shared" si="0"/>
        <v>32</v>
      </c>
      <c r="B42" s="163" t="s">
        <v>337</v>
      </c>
      <c r="E42" s="126">
        <v>-39.414587415</v>
      </c>
      <c r="G42" s="186" t="s">
        <v>683</v>
      </c>
      <c r="H42" s="74">
        <f t="shared" si="1"/>
        <v>32</v>
      </c>
    </row>
    <row r="43" spans="1:10">
      <c r="A43" s="74">
        <f t="shared" si="0"/>
        <v>33</v>
      </c>
      <c r="B43" s="163" t="s">
        <v>334</v>
      </c>
      <c r="E43" s="126">
        <v>-205.81998999999999</v>
      </c>
      <c r="G43" s="186" t="s">
        <v>684</v>
      </c>
      <c r="H43" s="74">
        <f t="shared" si="1"/>
        <v>33</v>
      </c>
    </row>
    <row r="44" spans="1:10">
      <c r="A44" s="74">
        <f t="shared" si="0"/>
        <v>34</v>
      </c>
      <c r="B44" s="163" t="s">
        <v>338</v>
      </c>
      <c r="E44" s="126">
        <v>-250.33335</v>
      </c>
      <c r="G44" s="186" t="s">
        <v>685</v>
      </c>
      <c r="H44" s="74">
        <f t="shared" si="1"/>
        <v>34</v>
      </c>
    </row>
    <row r="45" spans="1:10">
      <c r="A45" s="74">
        <f t="shared" si="0"/>
        <v>35</v>
      </c>
      <c r="B45" s="71" t="s">
        <v>592</v>
      </c>
      <c r="E45" s="126">
        <v>-1040.0990000000002</v>
      </c>
      <c r="G45" s="74" t="s">
        <v>689</v>
      </c>
      <c r="H45" s="74">
        <f t="shared" si="1"/>
        <v>35</v>
      </c>
    </row>
    <row r="46" spans="1:10">
      <c r="A46" s="74">
        <f t="shared" si="0"/>
        <v>36</v>
      </c>
      <c r="B46" s="71" t="s">
        <v>594</v>
      </c>
      <c r="E46" s="126">
        <v>1915.9580000000001</v>
      </c>
      <c r="G46" s="74" t="s">
        <v>690</v>
      </c>
      <c r="H46" s="74">
        <f t="shared" si="1"/>
        <v>36</v>
      </c>
    </row>
    <row r="47" spans="1:10">
      <c r="A47" s="74">
        <f t="shared" si="0"/>
        <v>37</v>
      </c>
      <c r="B47" s="1" t="s">
        <v>633</v>
      </c>
      <c r="E47" s="126">
        <v>6119.72</v>
      </c>
      <c r="G47" s="74" t="s">
        <v>691</v>
      </c>
      <c r="H47" s="74">
        <f t="shared" si="1"/>
        <v>37</v>
      </c>
    </row>
    <row r="48" spans="1:10">
      <c r="A48" s="74">
        <f t="shared" si="0"/>
        <v>38</v>
      </c>
      <c r="B48" s="73" t="s">
        <v>472</v>
      </c>
      <c r="E48" s="518">
        <f>-'Pg8.3 Rev AH-3'!R31</f>
        <v>460.37360999999999</v>
      </c>
      <c r="F48" s="444" t="s">
        <v>412</v>
      </c>
      <c r="G48" s="186" t="s">
        <v>664</v>
      </c>
      <c r="H48" s="74">
        <f t="shared" si="1"/>
        <v>38</v>
      </c>
      <c r="J48" s="653"/>
    </row>
    <row r="49" spans="1:10">
      <c r="A49" s="74">
        <f t="shared" si="0"/>
        <v>39</v>
      </c>
      <c r="B49" s="3" t="s">
        <v>228</v>
      </c>
      <c r="E49" s="519">
        <f>SUM(E32:E48)</f>
        <v>363427.76080133708</v>
      </c>
      <c r="F49" s="444" t="s">
        <v>412</v>
      </c>
      <c r="G49" s="74" t="s">
        <v>663</v>
      </c>
      <c r="H49" s="74">
        <f t="shared" si="1"/>
        <v>39</v>
      </c>
      <c r="J49" s="385"/>
    </row>
    <row r="50" spans="1:10">
      <c r="A50" s="74">
        <f>+A49+1</f>
        <v>40</v>
      </c>
      <c r="B50" s="3" t="s">
        <v>231</v>
      </c>
      <c r="E50" s="126">
        <v>-8305.6217899999992</v>
      </c>
      <c r="G50" s="74" t="s">
        <v>484</v>
      </c>
      <c r="H50" s="74">
        <f>H49+1</f>
        <v>40</v>
      </c>
      <c r="J50" s="653"/>
    </row>
    <row r="51" spans="1:10">
      <c r="A51" s="74">
        <f t="shared" ref="A51:A52" si="2">+A50+1</f>
        <v>41</v>
      </c>
      <c r="B51" s="71" t="s">
        <v>692</v>
      </c>
      <c r="E51" s="699">
        <f>-E46</f>
        <v>-1915.9580000000001</v>
      </c>
      <c r="G51" s="74" t="s">
        <v>693</v>
      </c>
      <c r="H51" s="74">
        <f t="shared" ref="H51:H52" si="3">H50+1</f>
        <v>41</v>
      </c>
      <c r="J51" s="653"/>
    </row>
    <row r="52" spans="1:10">
      <c r="A52" s="74">
        <f t="shared" si="2"/>
        <v>42</v>
      </c>
      <c r="B52" s="3" t="s">
        <v>227</v>
      </c>
      <c r="E52" s="519">
        <f>SUM(E49:E51)</f>
        <v>353206.18101133709</v>
      </c>
      <c r="F52" s="444" t="s">
        <v>412</v>
      </c>
      <c r="G52" s="74" t="s">
        <v>694</v>
      </c>
      <c r="H52" s="74">
        <f t="shared" si="3"/>
        <v>42</v>
      </c>
    </row>
    <row r="53" spans="1:10">
      <c r="A53" s="74">
        <f t="shared" si="0"/>
        <v>43</v>
      </c>
      <c r="B53" s="1" t="s">
        <v>8</v>
      </c>
      <c r="E53" s="520">
        <v>0.10143191236945187</v>
      </c>
      <c r="G53" s="169" t="s">
        <v>460</v>
      </c>
      <c r="H53" s="74">
        <f t="shared" si="1"/>
        <v>43</v>
      </c>
    </row>
    <row r="54" spans="1:10">
      <c r="A54" s="74">
        <f t="shared" si="0"/>
        <v>44</v>
      </c>
      <c r="B54" s="3" t="s">
        <v>229</v>
      </c>
      <c r="E54" s="521">
        <f>E52*E53</f>
        <v>35826.378400690701</v>
      </c>
      <c r="F54" s="444" t="s">
        <v>412</v>
      </c>
      <c r="G54" s="74" t="s">
        <v>695</v>
      </c>
      <c r="H54" s="74">
        <f t="shared" si="1"/>
        <v>44</v>
      </c>
    </row>
    <row r="55" spans="1:10">
      <c r="A55" s="74">
        <f t="shared" si="0"/>
        <v>45</v>
      </c>
      <c r="B55" s="71" t="s">
        <v>32</v>
      </c>
      <c r="E55" s="522">
        <f>E75*(-E50)</f>
        <v>3304.5999958651946</v>
      </c>
      <c r="G55" s="74" t="s">
        <v>696</v>
      </c>
      <c r="H55" s="74">
        <f t="shared" si="1"/>
        <v>45</v>
      </c>
    </row>
    <row r="56" spans="1:10" ht="16" thickBot="1">
      <c r="A56" s="74">
        <f t="shared" si="0"/>
        <v>46</v>
      </c>
      <c r="B56" s="163" t="s">
        <v>230</v>
      </c>
      <c r="E56" s="523">
        <f>E55+E54</f>
        <v>39130.978396555896</v>
      </c>
      <c r="F56" s="444" t="s">
        <v>412</v>
      </c>
      <c r="G56" s="74" t="s">
        <v>697</v>
      </c>
      <c r="H56" s="74">
        <f t="shared" si="1"/>
        <v>46</v>
      </c>
      <c r="I56" s="163"/>
      <c r="J56" s="385"/>
    </row>
    <row r="57" spans="1:10" ht="16" thickTop="1">
      <c r="A57" s="74">
        <f t="shared" si="0"/>
        <v>47</v>
      </c>
      <c r="B57" s="172"/>
      <c r="E57" s="173"/>
      <c r="G57" s="74"/>
      <c r="H57" s="74">
        <f t="shared" si="1"/>
        <v>47</v>
      </c>
      <c r="J57" s="281"/>
    </row>
    <row r="58" spans="1:10">
      <c r="A58" s="74">
        <f t="shared" si="0"/>
        <v>48</v>
      </c>
      <c r="B58" s="4" t="s">
        <v>22</v>
      </c>
      <c r="E58" s="174"/>
      <c r="G58" s="74"/>
      <c r="H58" s="74">
        <f t="shared" si="1"/>
        <v>48</v>
      </c>
    </row>
    <row r="59" spans="1:10">
      <c r="A59" s="74">
        <f t="shared" si="0"/>
        <v>49</v>
      </c>
      <c r="B59" s="3" t="s">
        <v>349</v>
      </c>
      <c r="E59" s="175">
        <v>6195881.27220577</v>
      </c>
      <c r="F59" s="444"/>
      <c r="G59" s="74" t="s">
        <v>485</v>
      </c>
      <c r="H59" s="74">
        <f t="shared" si="1"/>
        <v>49</v>
      </c>
    </row>
    <row r="60" spans="1:10">
      <c r="A60" s="74">
        <f t="shared" si="0"/>
        <v>50</v>
      </c>
      <c r="B60" s="3" t="s">
        <v>9</v>
      </c>
      <c r="E60" s="176">
        <v>0</v>
      </c>
      <c r="G60" s="74" t="s">
        <v>23</v>
      </c>
      <c r="H60" s="74">
        <f t="shared" si="1"/>
        <v>50</v>
      </c>
    </row>
    <row r="61" spans="1:10">
      <c r="A61" s="74">
        <f t="shared" si="0"/>
        <v>51</v>
      </c>
      <c r="B61" s="3" t="s">
        <v>10</v>
      </c>
      <c r="E61" s="177">
        <v>42682.373515637191</v>
      </c>
      <c r="F61" s="444"/>
      <c r="G61" s="178" t="s">
        <v>486</v>
      </c>
      <c r="H61" s="74">
        <f t="shared" si="1"/>
        <v>51</v>
      </c>
    </row>
    <row r="62" spans="1:10">
      <c r="A62" s="74">
        <f t="shared" si="0"/>
        <v>52</v>
      </c>
      <c r="B62" s="3" t="s">
        <v>11</v>
      </c>
      <c r="E62" s="524">
        <v>105053.4033222165</v>
      </c>
      <c r="F62" s="444"/>
      <c r="G62" s="178" t="s">
        <v>487</v>
      </c>
      <c r="H62" s="74">
        <f t="shared" si="1"/>
        <v>52</v>
      </c>
    </row>
    <row r="63" spans="1:10" ht="16" thickBot="1">
      <c r="A63" s="74">
        <f t="shared" si="0"/>
        <v>53</v>
      </c>
      <c r="B63" s="3" t="s">
        <v>24</v>
      </c>
      <c r="E63" s="525">
        <f>SUM(E59:E62)</f>
        <v>6343617.0490436237</v>
      </c>
      <c r="F63" s="444"/>
      <c r="G63" s="74" t="s">
        <v>699</v>
      </c>
      <c r="H63" s="74">
        <f t="shared" si="1"/>
        <v>53</v>
      </c>
      <c r="I63" s="163"/>
    </row>
    <row r="64" spans="1:10" ht="16" thickTop="1">
      <c r="A64" s="74">
        <f t="shared" si="0"/>
        <v>54</v>
      </c>
      <c r="B64" s="172"/>
      <c r="E64" s="162"/>
      <c r="G64" s="74"/>
      <c r="H64" s="74">
        <f t="shared" si="1"/>
        <v>54</v>
      </c>
    </row>
    <row r="65" spans="1:9">
      <c r="A65" s="74">
        <f t="shared" si="0"/>
        <v>55</v>
      </c>
      <c r="B65" s="3" t="s">
        <v>348</v>
      </c>
      <c r="E65" s="179">
        <f>E59</f>
        <v>6195881.27220577</v>
      </c>
      <c r="F65" s="444"/>
      <c r="G65" s="133" t="s">
        <v>700</v>
      </c>
      <c r="H65" s="74">
        <f t="shared" si="1"/>
        <v>55</v>
      </c>
    </row>
    <row r="66" spans="1:9">
      <c r="A66" s="74">
        <f t="shared" si="0"/>
        <v>56</v>
      </c>
      <c r="B66" s="3" t="s">
        <v>25</v>
      </c>
      <c r="E66" s="180">
        <v>549680.71838846151</v>
      </c>
      <c r="F66" s="444"/>
      <c r="G66" s="178" t="s">
        <v>488</v>
      </c>
      <c r="H66" s="74">
        <f t="shared" si="1"/>
        <v>56</v>
      </c>
    </row>
    <row r="67" spans="1:9">
      <c r="A67" s="74">
        <f t="shared" si="0"/>
        <v>57</v>
      </c>
      <c r="B67" s="3" t="s">
        <v>26</v>
      </c>
      <c r="E67" s="176">
        <v>0</v>
      </c>
      <c r="G67" s="74" t="s">
        <v>23</v>
      </c>
      <c r="H67" s="74">
        <f t="shared" si="1"/>
        <v>57</v>
      </c>
    </row>
    <row r="68" spans="1:9">
      <c r="A68" s="74">
        <f t="shared" si="0"/>
        <v>58</v>
      </c>
      <c r="B68" s="3" t="s">
        <v>27</v>
      </c>
      <c r="E68" s="180">
        <v>523257.39171923074</v>
      </c>
      <c r="F68" s="444"/>
      <c r="G68" s="178" t="s">
        <v>489</v>
      </c>
      <c r="H68" s="74">
        <f t="shared" si="1"/>
        <v>58</v>
      </c>
    </row>
    <row r="69" spans="1:9">
      <c r="A69" s="74">
        <f t="shared" si="0"/>
        <v>59</v>
      </c>
      <c r="B69" s="3" t="s">
        <v>28</v>
      </c>
      <c r="E69" s="180">
        <v>7218418.9384899996</v>
      </c>
      <c r="F69" s="444"/>
      <c r="G69" s="178" t="s">
        <v>490</v>
      </c>
      <c r="H69" s="74">
        <f t="shared" si="1"/>
        <v>59</v>
      </c>
    </row>
    <row r="70" spans="1:9">
      <c r="A70" s="74">
        <f t="shared" si="0"/>
        <v>60</v>
      </c>
      <c r="B70" s="163" t="s">
        <v>9</v>
      </c>
      <c r="E70" s="176">
        <v>0</v>
      </c>
      <c r="G70" s="74" t="s">
        <v>23</v>
      </c>
      <c r="H70" s="74">
        <f t="shared" si="1"/>
        <v>60</v>
      </c>
    </row>
    <row r="71" spans="1:9">
      <c r="A71" s="74">
        <f t="shared" si="0"/>
        <v>61</v>
      </c>
      <c r="B71" s="3" t="s">
        <v>29</v>
      </c>
      <c r="E71" s="180">
        <v>420798.27263999998</v>
      </c>
      <c r="F71" s="444"/>
      <c r="G71" s="178" t="s">
        <v>491</v>
      </c>
      <c r="H71" s="74">
        <f t="shared" si="1"/>
        <v>61</v>
      </c>
    </row>
    <row r="72" spans="1:9">
      <c r="A72" s="74">
        <f t="shared" si="0"/>
        <v>62</v>
      </c>
      <c r="B72" s="3" t="s">
        <v>30</v>
      </c>
      <c r="E72" s="526">
        <v>1035703.6643415914</v>
      </c>
      <c r="F72" s="444"/>
      <c r="G72" s="178" t="s">
        <v>492</v>
      </c>
      <c r="H72" s="74">
        <f t="shared" si="1"/>
        <v>62</v>
      </c>
    </row>
    <row r="73" spans="1:9" ht="16" thickBot="1">
      <c r="A73" s="74">
        <f t="shared" si="0"/>
        <v>63</v>
      </c>
      <c r="B73" s="3" t="s">
        <v>31</v>
      </c>
      <c r="E73" s="527">
        <f>SUM(E65:E72)</f>
        <v>15943740.257785052</v>
      </c>
      <c r="F73" s="444"/>
      <c r="G73" s="74" t="s">
        <v>701</v>
      </c>
      <c r="H73" s="74">
        <f t="shared" si="1"/>
        <v>63</v>
      </c>
      <c r="I73" s="163"/>
    </row>
    <row r="74" spans="1:9" ht="16" thickTop="1">
      <c r="A74" s="74">
        <f t="shared" si="0"/>
        <v>64</v>
      </c>
      <c r="E74" s="552"/>
      <c r="G74" s="74"/>
      <c r="H74" s="74">
        <f t="shared" si="1"/>
        <v>64</v>
      </c>
    </row>
    <row r="75" spans="1:9" ht="19" thickBot="1">
      <c r="A75" s="74">
        <f t="shared" si="0"/>
        <v>65</v>
      </c>
      <c r="B75" s="3" t="s">
        <v>347</v>
      </c>
      <c r="E75" s="181">
        <f>E63/E73</f>
        <v>0.39787508743101518</v>
      </c>
      <c r="F75" s="444"/>
      <c r="G75" s="74" t="s">
        <v>702</v>
      </c>
      <c r="H75" s="74">
        <f t="shared" si="1"/>
        <v>65</v>
      </c>
      <c r="I75" s="163"/>
    </row>
    <row r="76" spans="1:9" ht="16" thickTop="1">
      <c r="B76" s="163" t="s">
        <v>7</v>
      </c>
      <c r="E76" s="182"/>
      <c r="G76" s="74"/>
      <c r="H76" s="74"/>
    </row>
    <row r="77" spans="1:9">
      <c r="B77" s="163"/>
      <c r="E77" s="182"/>
      <c r="G77" s="74"/>
      <c r="H77" s="74"/>
    </row>
    <row r="78" spans="1:9">
      <c r="A78" s="444" t="s">
        <v>412</v>
      </c>
      <c r="B78" s="5" t="str">
        <f>'Pg2 App XII C3 Comparison'!B57</f>
        <v>Items in BOLD have changed to correct the over-allocation of "Duplicate Charges (Company Energy Use)" Credit in FERC Account no. 929.</v>
      </c>
      <c r="E78" s="182"/>
      <c r="F78" s="182"/>
      <c r="G78" s="74"/>
      <c r="H78" s="74"/>
    </row>
    <row r="79" spans="1:9" ht="18">
      <c r="A79" s="183">
        <v>1</v>
      </c>
      <c r="B79" s="3" t="s">
        <v>493</v>
      </c>
      <c r="H79" s="74"/>
    </row>
    <row r="80" spans="1:9">
      <c r="B80" s="163"/>
      <c r="E80" s="155"/>
      <c r="F80" s="155"/>
      <c r="G80" s="74"/>
      <c r="H80" s="74"/>
    </row>
  </sheetData>
  <mergeCells count="5">
    <mergeCell ref="B2:G2"/>
    <mergeCell ref="B3:G3"/>
    <mergeCell ref="B4:G4"/>
    <mergeCell ref="B5:G5"/>
    <mergeCell ref="B6:G6"/>
  </mergeCells>
  <printOptions horizontalCentered="1"/>
  <pageMargins left="0.25" right="0.25" top="0.5" bottom="0.5" header="0.35" footer="0.25"/>
  <pageSetup scale="57" orientation="portrait" r:id="rId1"/>
  <headerFooter scaleWithDoc="0" alignWithMargins="0">
    <oddHeader>&amp;C&amp;"Times New Roman,Bold"&amp;7REVISED</oddHeader>
    <oddFooter>&amp;L&amp;F&amp;CPage 8&amp;R&amp;A</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c4548d-ff52-42f9-a254-3bffe5157158">
      <Terms xmlns="http://schemas.microsoft.com/office/infopath/2007/PartnerControls"/>
    </lcf76f155ced4ddcb4097134ff3c332f>
    <TaxCatchAll xmlns="d3533485-01ac-4c85-a144-d07c02817ce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AF033832634A47ACBF5D0BC7D2D682" ma:contentTypeVersion="9" ma:contentTypeDescription="Create a new document." ma:contentTypeScope="" ma:versionID="3a3a0556e2a07f679fa10fc3f4ab9cee">
  <xsd:schema xmlns:xsd="http://www.w3.org/2001/XMLSchema" xmlns:xs="http://www.w3.org/2001/XMLSchema" xmlns:p="http://schemas.microsoft.com/office/2006/metadata/properties" xmlns:ns2="6fc4548d-ff52-42f9-a254-3bffe5157158" xmlns:ns3="d3533485-01ac-4c85-a144-d07c02817ce0" targetNamespace="http://schemas.microsoft.com/office/2006/metadata/properties" ma:root="true" ma:fieldsID="3a0fa221147707eaa3da16d0478548a6" ns2:_="" ns3:_="">
    <xsd:import namespace="6fc4548d-ff52-42f9-a254-3bffe5157158"/>
    <xsd:import namespace="d3533485-01ac-4c85-a144-d07c02817ce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c4548d-ff52-42f9-a254-3bffe51571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3533485-01ac-4c85-a144-d07c02817ce0"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c9f08b38-53a8-4c16-a8c7-e51cb0eca8e8}" ma:internalName="TaxCatchAll" ma:showField="CatchAllData" ma:web="d3533485-01ac-4c85-a144-d07c02817ce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B8DE4D-E370-4BFA-AFFE-9F6CD5EB4965}">
  <ds:schemaRefs>
    <ds:schemaRef ds:uri="http://schemas.microsoft.com/sharepoint/v3/contenttype/forms"/>
  </ds:schemaRefs>
</ds:datastoreItem>
</file>

<file path=customXml/itemProps2.xml><?xml version="1.0" encoding="utf-8"?>
<ds:datastoreItem xmlns:ds="http://schemas.openxmlformats.org/officeDocument/2006/customXml" ds:itemID="{8711BA89-ED55-4C3F-975A-5A56332A7399}">
  <ds:schemaRefs>
    <ds:schemaRef ds:uri="http://www.w3.org/XML/1998/namespace"/>
    <ds:schemaRef ds:uri="http://purl.org/dc/terms/"/>
    <ds:schemaRef ds:uri="http://schemas.microsoft.com/office/2006/documentManagement/types"/>
    <ds:schemaRef ds:uri="http://purl.org/dc/elements/1.1/"/>
    <ds:schemaRef ds:uri="6fc4548d-ff52-42f9-a254-3bffe5157158"/>
    <ds:schemaRef ds:uri="d3533485-01ac-4c85-a144-d07c02817ce0"/>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555F6F7-4CFE-414B-AE03-88CD14630B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c4548d-ff52-42f9-a254-3bffe5157158"/>
    <ds:schemaRef ds:uri="d3533485-01ac-4c85-a144-d07c02817c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11</vt:i4>
      </vt:variant>
    </vt:vector>
  </HeadingPairs>
  <TitlesOfParts>
    <vt:vector size="32" baseType="lpstr">
      <vt:lpstr>Pg1 App XII C3 Cost Adj</vt:lpstr>
      <vt:lpstr>Pg2 App XII C3 Comparison</vt:lpstr>
      <vt:lpstr>Pg3 Rev App XII C3</vt:lpstr>
      <vt:lpstr>Pg4 As Filed App XII C3 FERC</vt:lpstr>
      <vt:lpstr>Pg5 Rev Sec 2-Non-Dir Exp</vt:lpstr>
      <vt:lpstr>Pg6 As Filed Non-Dir Exp FERC</vt:lpstr>
      <vt:lpstr>Pg7 Rev Sec 4-TU</vt:lpstr>
      <vt:lpstr>Pg7.1 As Filed Sec 4-TU FERC</vt:lpstr>
      <vt:lpstr>Pg8 Rev Stmt AH</vt:lpstr>
      <vt:lpstr>Pg8.1 As Filed Stmt AH Cost Adj</vt:lpstr>
      <vt:lpstr>Pg8.2 As Filed Stmt AH FERC Adj</vt:lpstr>
      <vt:lpstr>Pg8.3 Rev AH-3</vt:lpstr>
      <vt:lpstr>Pg8.4 As Filed AH-3 incl in C6</vt:lpstr>
      <vt:lpstr>Pg8.5 As Filed AH-3 FERC Adj</vt:lpstr>
      <vt:lpstr>Pg9 Rev Stmt AL</vt:lpstr>
      <vt:lpstr>Pg9.1 As Filed Stmt AL FERC Adj</vt:lpstr>
      <vt:lpstr>Pg10 Rev Stmt AV</vt:lpstr>
      <vt:lpstr>Pg11 As Filed Stmt AV FERC Adj</vt:lpstr>
      <vt:lpstr>Pg12 Rev AV-4</vt:lpstr>
      <vt:lpstr>Pg13 As Filed AV-4 FERC Adj</vt:lpstr>
      <vt:lpstr>Pg14 App XII C3 Int Calc</vt:lpstr>
      <vt:lpstr>'Pg11 As Filed Stmt AV FERC Adj'!Print_Area</vt:lpstr>
      <vt:lpstr>'Pg13 As Filed AV-4 FERC Adj'!Print_Area</vt:lpstr>
      <vt:lpstr>'Pg4 As Filed App XII C3 FERC'!Print_Area</vt:lpstr>
      <vt:lpstr>'Pg6 As Filed Non-Dir Exp FERC'!Print_Area</vt:lpstr>
      <vt:lpstr>'Pg7.1 As Filed Sec 4-TU FERC'!Print_Area</vt:lpstr>
      <vt:lpstr>'Pg8.1 As Filed Stmt AH Cost Adj'!Print_Area</vt:lpstr>
      <vt:lpstr>'Pg8.2 As Filed Stmt AH FERC Adj'!Print_Area</vt:lpstr>
      <vt:lpstr>'Pg8.4 As Filed AH-3 incl in C6'!Print_Area</vt:lpstr>
      <vt:lpstr>'Pg8.5 As Filed AH-3 FERC Adj'!Print_Area</vt:lpstr>
      <vt:lpstr>'Pg9.1 As Filed Stmt AL FERC Adj'!Print_Area</vt:lpstr>
      <vt:lpstr>'Pg14 App XII C3 Int Calc'!Print_Titles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sward</dc:creator>
  <cp:lastModifiedBy>Tanedo, Lolit</cp:lastModifiedBy>
  <cp:lastPrinted>2024-06-07T16:11:05Z</cp:lastPrinted>
  <dcterms:created xsi:type="dcterms:W3CDTF">2016-08-29T13:22:03Z</dcterms:created>
  <dcterms:modified xsi:type="dcterms:W3CDTF">2024-07-02T22:10:59Z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ID-FILE">
    <vt:lpwstr>0134-CCFA-AAA3-AE42</vt:lpwstr>
  </property>
  <property fmtid="{D5CDD505-2E9C-101B-9397-08002B2CF9AE}" pid="3" name="ContentTypeId">
    <vt:lpwstr>0x01010020AF033832634A47ACBF5D0BC7D2D682</vt:lpwstr>
  </property>
  <property fmtid="{D5CDD505-2E9C-101B-9397-08002B2CF9AE}" pid="4" name="Order">
    <vt:r8>76800</vt:r8>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y fmtid="{D5CDD505-2E9C-101B-9397-08002B2CF9AE}" pid="7" name="MediaServiceImageTags">
    <vt:lpwstr/>
  </property>
</Properties>
</file>